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54.11\Infraestrutura\PM POUSO ALEGRE - SEC. OBRAS\2019-04-15 - PM PA - DRE PRIMAVERA\01 - PROJETO\03 - PROJETO EXECUTIVO\01 - DRENAGEM\R14 RUA SÃO FRANCISCO\ORÇAMENTO\"/>
    </mc:Choice>
  </mc:AlternateContent>
  <xr:revisionPtr revIDLastSave="0" documentId="13_ncr:1_{F64AF810-7D70-4A9C-B666-1DF748FD5F74}" xr6:coauthVersionLast="36" xr6:coauthVersionMax="36" xr10:uidLastSave="{00000000-0000-0000-0000-000000000000}"/>
  <bookViews>
    <workbookView xWindow="0" yWindow="0" windowWidth="38370" windowHeight="12195" tabRatio="514" firstSheet="1" activeTab="1" xr2:uid="{00000000-000D-0000-FFFF-FFFF00000000}"/>
  </bookViews>
  <sheets>
    <sheet name="MEMORIA DE CALCULO" sheetId="4" r:id="rId1"/>
    <sheet name="ORÇAMENTO FINAL" sheetId="2" r:id="rId2"/>
    <sheet name="COTAÇÕES" sheetId="3" r:id="rId3"/>
    <sheet name="CURVA ABC" sheetId="7" r:id="rId4"/>
    <sheet name="COMPOSIÇÃO" sheetId="8" r:id="rId5"/>
    <sheet name="CRONOGRAMA PARA 12 MESES" sheetId="5" r:id="rId6"/>
  </sheets>
  <definedNames>
    <definedName name="_xlnm.Print_Area" localSheetId="4">COMPOSIÇÃO!$A$1:$J$167</definedName>
    <definedName name="_xlnm.Print_Area" localSheetId="2">COTAÇÕES!$A$1:$H$18</definedName>
    <definedName name="_xlnm.Print_Area" localSheetId="5">'CRONOGRAMA PARA 12 MESES'!$A$1:$H$26</definedName>
    <definedName name="_xlnm.Print_Area" localSheetId="3">'CURVA ABC'!$A$1:$J$81</definedName>
    <definedName name="_xlnm.Print_Area" localSheetId="0">'MEMORIA DE CALCULO'!$A$10:$H$408</definedName>
    <definedName name="_xlnm.Print_Area" localSheetId="1">'ORÇAMENTO FINAL'!$A$1:$H$111</definedName>
    <definedName name="_xlnm.Print_Titles" localSheetId="4">COMPOSIÇÃO!$7:$7</definedName>
    <definedName name="_xlnm.Print_Titles" localSheetId="2">COTAÇÕES!$1:$6</definedName>
    <definedName name="_xlnm.Print_Titles" localSheetId="5">'CRONOGRAMA PARA 12 MESES'!$1:$8</definedName>
    <definedName name="_xlnm.Print_Titles" localSheetId="3">'CURVA ABC'!$7:$7</definedName>
    <definedName name="_xlnm.Print_Titles" localSheetId="0">'MEMORIA DE CALCULO'!$14:$14</definedName>
    <definedName name="_xlnm.Print_Titles" localSheetId="1">'ORÇAMENTO FINAL'!$7:$7</definedName>
  </definedNames>
  <calcPr calcId="191029"/>
</workbook>
</file>

<file path=xl/calcChain.xml><?xml version="1.0" encoding="utf-8"?>
<calcChain xmlns="http://schemas.openxmlformats.org/spreadsheetml/2006/main">
  <c r="C142" i="4" l="1"/>
  <c r="C143" i="4" s="1"/>
  <c r="C328" i="4"/>
  <c r="C299" i="4"/>
  <c r="C113" i="4"/>
  <c r="E369" i="4"/>
  <c r="E350" i="4"/>
  <c r="C350" i="4"/>
  <c r="C151" i="4"/>
  <c r="E123" i="4"/>
  <c r="E113" i="4"/>
  <c r="C95" i="4"/>
  <c r="C96" i="4"/>
  <c r="C57" i="4"/>
  <c r="C52" i="4"/>
  <c r="C51" i="4"/>
  <c r="E292" i="4" l="1"/>
  <c r="C292" i="4"/>
  <c r="E268" i="4"/>
  <c r="C268" i="4"/>
  <c r="E250" i="4"/>
  <c r="E247" i="4"/>
  <c r="C247" i="4"/>
  <c r="E215" i="4"/>
  <c r="E199" i="4"/>
  <c r="C173" i="4"/>
  <c r="C174" i="4" s="1"/>
  <c r="C191" i="4" s="1"/>
  <c r="C193" i="4" s="1"/>
  <c r="C195" i="4" s="1"/>
  <c r="C199" i="4" s="1"/>
  <c r="C163" i="4"/>
  <c r="C164" i="4" s="1"/>
  <c r="C157" i="4"/>
  <c r="C158" i="4" s="1"/>
  <c r="C217" i="4" l="1"/>
  <c r="C215" i="4"/>
  <c r="C212" i="4"/>
  <c r="C214" i="4" s="1"/>
  <c r="C216" i="4" l="1"/>
  <c r="C218" i="4" s="1"/>
  <c r="C220" i="4" s="1"/>
  <c r="E230" i="4"/>
  <c r="C109" i="4"/>
  <c r="C115" i="4" s="1"/>
  <c r="C117" i="4" s="1"/>
  <c r="C81" i="4" l="1"/>
  <c r="C82" i="4" s="1"/>
  <c r="C62" i="4"/>
  <c r="C64" i="4" s="1"/>
  <c r="C363" i="4" l="1"/>
  <c r="C365" i="4" s="1"/>
  <c r="C369" i="4" s="1"/>
  <c r="E363" i="4"/>
  <c r="E346" i="4"/>
  <c r="C346" i="4"/>
  <c r="E328" i="4"/>
  <c r="C330" i="4"/>
  <c r="C388" i="4"/>
  <c r="C389" i="4" s="1"/>
  <c r="C201" i="4" l="1"/>
  <c r="C205" i="4" s="1"/>
  <c r="C207" i="4" s="1"/>
  <c r="C250" i="4" l="1"/>
  <c r="C253" i="4" s="1"/>
  <c r="K106" i="4" l="1"/>
  <c r="L106" i="4" s="1"/>
  <c r="C103" i="4"/>
  <c r="C114" i="4" s="1"/>
  <c r="C119" i="4" s="1"/>
  <c r="C53" i="4"/>
  <c r="C27" i="4"/>
  <c r="C36" i="4" s="1"/>
  <c r="C230" i="4" l="1"/>
  <c r="K109" i="4"/>
  <c r="L109" i="4" s="1"/>
  <c r="K110" i="4"/>
  <c r="L110" i="4" s="1"/>
  <c r="K105" i="4"/>
  <c r="L105" i="4" s="1"/>
  <c r="J97" i="4" l="1"/>
  <c r="K103" i="4" l="1"/>
  <c r="L103" i="4" s="1"/>
  <c r="J91" i="4"/>
  <c r="K100" i="4"/>
  <c r="L100" i="4" s="1"/>
  <c r="K104" i="4"/>
  <c r="L104" i="4" s="1"/>
  <c r="K99" i="4"/>
  <c r="L99" i="4" s="1"/>
  <c r="E375" i="4" l="1"/>
  <c r="E356" i="4"/>
  <c r="E354" i="4"/>
  <c r="E340" i="4"/>
  <c r="N332" i="4"/>
  <c r="M339" i="4" s="1"/>
  <c r="C334" i="4" l="1"/>
  <c r="C371" i="4"/>
  <c r="C375" i="4" s="1"/>
  <c r="C377" i="4" s="1"/>
  <c r="C356" i="4"/>
  <c r="C354" i="4"/>
  <c r="C336" i="4" l="1"/>
  <c r="C340" i="4" s="1"/>
  <c r="C342" i="4" s="1"/>
  <c r="C359" i="4"/>
  <c r="E276" i="4" l="1"/>
  <c r="C276" i="4"/>
  <c r="C407" i="4" l="1"/>
  <c r="E284" i="4" l="1"/>
  <c r="C284" i="4"/>
  <c r="C129" i="4" l="1"/>
  <c r="F166" i="8" l="1"/>
  <c r="D26" i="5"/>
  <c r="F167" i="8"/>
  <c r="D81" i="7"/>
  <c r="D25" i="5"/>
  <c r="H6" i="5"/>
  <c r="H5" i="5"/>
  <c r="G4" i="5"/>
  <c r="H1" i="5"/>
  <c r="J6" i="8"/>
  <c r="J5" i="8"/>
  <c r="I4" i="8"/>
  <c r="A1" i="8"/>
  <c r="J1" i="8"/>
  <c r="D80" i="7"/>
  <c r="C18" i="3"/>
  <c r="C17" i="3"/>
  <c r="D111" i="2"/>
  <c r="D110" i="2"/>
  <c r="H1" i="2"/>
  <c r="C408" i="4"/>
  <c r="J1" i="7"/>
  <c r="J6" i="7"/>
  <c r="J5" i="7"/>
  <c r="I4" i="7"/>
  <c r="A1" i="7"/>
  <c r="H10" i="4"/>
  <c r="H1" i="3"/>
  <c r="C4" i="3"/>
  <c r="A1" i="3" s="1"/>
  <c r="G4" i="2"/>
  <c r="H6" i="2"/>
  <c r="H5" i="2"/>
  <c r="A1" i="2"/>
  <c r="A7" i="5" l="1"/>
  <c r="A1" i="5"/>
  <c r="A7" i="8"/>
  <c r="A7" i="7"/>
  <c r="A5" i="3"/>
  <c r="A14" i="4"/>
  <c r="C3" i="4"/>
  <c r="H2" i="5" s="1"/>
  <c r="J2" i="7" l="1"/>
  <c r="J2" i="8"/>
  <c r="H2" i="2"/>
  <c r="H11" i="4"/>
  <c r="A10" i="4"/>
  <c r="A7" i="2"/>
  <c r="H2" i="3" l="1"/>
  <c r="C136" i="4" l="1"/>
  <c r="C137" i="4" s="1"/>
  <c r="E257" i="4" l="1"/>
  <c r="C37" i="4" l="1"/>
  <c r="C22" i="4"/>
  <c r="C257" i="4" l="1"/>
  <c r="C259" i="4" s="1"/>
  <c r="E129" i="4" l="1"/>
  <c r="C224" i="4" l="1"/>
  <c r="C226" i="4" s="1"/>
  <c r="E224" i="4"/>
  <c r="C393" i="4" l="1"/>
  <c r="C395" i="4" s="1"/>
  <c r="C399" i="4" s="1"/>
  <c r="C401" i="4" s="1"/>
  <c r="C123" i="4" l="1"/>
  <c r="C125" i="4" s="1"/>
</calcChain>
</file>

<file path=xl/sharedStrings.xml><?xml version="1.0" encoding="utf-8"?>
<sst xmlns="http://schemas.openxmlformats.org/spreadsheetml/2006/main" count="2506" uniqueCount="981">
  <si>
    <t>Total</t>
  </si>
  <si>
    <t>m²</t>
  </si>
  <si>
    <t>U</t>
  </si>
  <si>
    <t>m³</t>
  </si>
  <si>
    <t>Revisão:</t>
  </si>
  <si>
    <t>Projeto:</t>
  </si>
  <si>
    <t>RESPONSÁVEL TÉCNICO:</t>
  </si>
  <si>
    <t>PLACA DE OBRA</t>
  </si>
  <si>
    <t>Quantidade</t>
  </si>
  <si>
    <t>meses</t>
  </si>
  <si>
    <t>MOBILIZAÇÃO E DESMOBILIZAÇÃO DE CONTAINER</t>
  </si>
  <si>
    <t>CERQUITE EM TELA PLÁSTICA</t>
  </si>
  <si>
    <t>m</t>
  </si>
  <si>
    <t>Quantidade de lados</t>
  </si>
  <si>
    <t>CARGA</t>
  </si>
  <si>
    <t>TRANSPORTE</t>
  </si>
  <si>
    <t>Volume de carga</t>
  </si>
  <si>
    <t>Km</t>
  </si>
  <si>
    <t>ESPALHAMENTO DO MATERIAL</t>
  </si>
  <si>
    <t>Largura</t>
  </si>
  <si>
    <t>ADMINISTRAÇÃO DE OBRA</t>
  </si>
  <si>
    <t>%</t>
  </si>
  <si>
    <t>dias</t>
  </si>
  <si>
    <t>BOMBA SUBMERSÍVEL</t>
  </si>
  <si>
    <t>LOCAÇÃO DO GERADOR</t>
  </si>
  <si>
    <t>LIMPEZA PERMANENTE DA OBRA</t>
  </si>
  <si>
    <t>Dias</t>
  </si>
  <si>
    <t>Meses</t>
  </si>
  <si>
    <t>m³/dia</t>
  </si>
  <si>
    <t>SINALIZAÇÃO TEMPORÁRIA DA OBRA</t>
  </si>
  <si>
    <t>Empolamento</t>
  </si>
  <si>
    <t>CANTEIRO DE OBRA</t>
  </si>
  <si>
    <t>REGULARIZAÇÃO DO SUB-LEITO</t>
  </si>
  <si>
    <t>IMPRIMAÇÃO</t>
  </si>
  <si>
    <t>PINTURA DE LIGAÇÃO</t>
  </si>
  <si>
    <t>T/m²</t>
  </si>
  <si>
    <t>PAVIMENTO EM CBUQ</t>
  </si>
  <si>
    <t>LIMPEZA DA OBRA</t>
  </si>
  <si>
    <t>CONE DE SINALIZAÇÃO</t>
  </si>
  <si>
    <t>TOTAL</t>
  </si>
  <si>
    <t>Cliente:</t>
  </si>
  <si>
    <t>Data:</t>
  </si>
  <si>
    <t>SERVIÇOS PRELIMINARES</t>
  </si>
  <si>
    <t>Horas</t>
  </si>
  <si>
    <t>VIGIA NOTURNO</t>
  </si>
  <si>
    <t>u</t>
  </si>
  <si>
    <t>PROJETO DE DMT</t>
  </si>
  <si>
    <t>PROJETO DE DRENAGEM</t>
  </si>
  <si>
    <t>h</t>
  </si>
  <si>
    <t>PLANILHA DE CÁLCULO</t>
  </si>
  <si>
    <t>BOTA-FORA</t>
  </si>
  <si>
    <t>PREPARO DO FUNDO DA VALA</t>
  </si>
  <si>
    <t>VOLUME DE CORTE ATÉ 1,50M</t>
  </si>
  <si>
    <t>km</t>
  </si>
  <si>
    <t xml:space="preserve">  </t>
  </si>
  <si>
    <t>PROJETO DE D.M.T.</t>
  </si>
  <si>
    <t>CARGA, MANOBRA E DESCARGA</t>
  </si>
  <si>
    <t>LASTRO DE CONCRETO MAGRO</t>
  </si>
  <si>
    <t>POÇO DE VISITA</t>
  </si>
  <si>
    <t>R00</t>
  </si>
  <si>
    <t>LOCAÇÕES</t>
  </si>
  <si>
    <t>h/mês</t>
  </si>
  <si>
    <t>TUBO DE CONCRETO ARMADO PA-2 DN 600MM</t>
  </si>
  <si>
    <t>ASSENTAMENTO DE TUBO DE CONCRETO ARMADO PA-2 DN 600MM</t>
  </si>
  <si>
    <t>ESGOTAMENTO E ESCORAMENTO</t>
  </si>
  <si>
    <t>VOLUME DE CORTE DE 1,50M A 3,00M</t>
  </si>
  <si>
    <t>ESCORAMENTO DE VALA DESCONTINUO</t>
  </si>
  <si>
    <t>SERVIÇOS PRELIMINARES PARA LOCAÇÃO PELO MÉTODO DA CRUZETA</t>
  </si>
  <si>
    <t>EXECUÇÃO DA LOCAÇÃO PELO MÉTODO DA CRUZETA</t>
  </si>
  <si>
    <t>SOMATÓRIA DOS REATERROS</t>
  </si>
  <si>
    <t>TUBOS DE CONCRETO ARMADO</t>
  </si>
  <si>
    <t>PROJETO DE DEMOLIÇÃO</t>
  </si>
  <si>
    <t>m³ x km</t>
  </si>
  <si>
    <t>PLACAS DE ADVRTÊNCIA E REGULAMENTAÇÃO</t>
  </si>
  <si>
    <t>Distância</t>
  </si>
  <si>
    <t>1.1</t>
  </si>
  <si>
    <t>2.1</t>
  </si>
  <si>
    <t>3.1</t>
  </si>
  <si>
    <t>5.1</t>
  </si>
  <si>
    <t>5.4</t>
  </si>
  <si>
    <t>6.1</t>
  </si>
  <si>
    <t>6.2</t>
  </si>
  <si>
    <t>LASTRO DE BRITA</t>
  </si>
  <si>
    <t>Km x T</t>
  </si>
  <si>
    <t>Km x m³</t>
  </si>
  <si>
    <t>LOCAÇÃO DE CONTAINER PARA DEPÓSITO</t>
  </si>
  <si>
    <t>BANHEIROS QUÍMICOS PARA FRENTE DE OBRA</t>
  </si>
  <si>
    <t>M</t>
  </si>
  <si>
    <t>M³</t>
  </si>
  <si>
    <t>Empresa projetista:</t>
  </si>
  <si>
    <t xml:space="preserve">Projeto: </t>
  </si>
  <si>
    <t>Bancos:</t>
  </si>
  <si>
    <t>BDI 1:</t>
  </si>
  <si>
    <t>BDI 2:</t>
  </si>
  <si>
    <t>Data base:</t>
  </si>
  <si>
    <t>Crea:</t>
  </si>
  <si>
    <t>MG- 187.842/D</t>
  </si>
  <si>
    <t>Volume de corte</t>
  </si>
  <si>
    <t>Volume de reaterro</t>
  </si>
  <si>
    <t xml:space="preserve">MOVIMENTAÇÃO DE TERRA PARA DRENAGEM </t>
  </si>
  <si>
    <t>Volume total de reaterro</t>
  </si>
  <si>
    <t>Distânica</t>
  </si>
  <si>
    <t>Quantidade de meses</t>
  </si>
  <si>
    <t xml:space="preserve">Quantidade horas </t>
  </si>
  <si>
    <t>Espessura</t>
  </si>
  <si>
    <t>Volume de CBUQ</t>
  </si>
  <si>
    <t>Área de imprimaçção</t>
  </si>
  <si>
    <t>Coeficiente</t>
  </si>
  <si>
    <t>Área de pintura de ligação</t>
  </si>
  <si>
    <t>Altura</t>
  </si>
  <si>
    <t>Quantidade Total</t>
  </si>
  <si>
    <t>Área total das  Placas</t>
  </si>
  <si>
    <t>POSTES</t>
  </si>
  <si>
    <t>Voolume  Total de Carga</t>
  </si>
  <si>
    <t>Tempo</t>
  </si>
  <si>
    <t>Volume de material granular</t>
  </si>
  <si>
    <t>Poço de visita</t>
  </si>
  <si>
    <t>Extensão total de tubo</t>
  </si>
  <si>
    <t>Comprimento de tubo</t>
  </si>
  <si>
    <t>Volume de lastro de concreto</t>
  </si>
  <si>
    <t>Volume de lastro de brita</t>
  </si>
  <si>
    <t>Comprimento de rede</t>
  </si>
  <si>
    <t>5.2</t>
  </si>
  <si>
    <t>5.3</t>
  </si>
  <si>
    <t>Volume de material</t>
  </si>
  <si>
    <t>REMOÇÃO DA CAMADA GRANULAR</t>
  </si>
  <si>
    <t>Engenheiro responsável</t>
  </si>
  <si>
    <t>Eng.ª Civil Flávia Cristina Barbosa</t>
  </si>
  <si>
    <t>VOLUME DE REATERRO-LARGURA DA VALA ATÉ 1,50 -  PROFUNDIDADE DE 1,50 M ATÉ 3,00 M</t>
  </si>
  <si>
    <t>Item</t>
  </si>
  <si>
    <t>Código</t>
  </si>
  <si>
    <t>Banco</t>
  </si>
  <si>
    <t>Descrição</t>
  </si>
  <si>
    <t>Und</t>
  </si>
  <si>
    <t>Quant.</t>
  </si>
  <si>
    <t>Valor Unit</t>
  </si>
  <si>
    <t>Valor Unit com BDI</t>
  </si>
  <si>
    <t>Peso (%)</t>
  </si>
  <si>
    <t xml:space="preserve"> 1 </t>
  </si>
  <si>
    <t xml:space="preserve"> 1.1 </t>
  </si>
  <si>
    <t xml:space="preserve"> 88326 </t>
  </si>
  <si>
    <t>SINAPI</t>
  </si>
  <si>
    <t>VIGIA NOTURNO COM ENCARGOS COMPLEMENTARES</t>
  </si>
  <si>
    <t>H</t>
  </si>
  <si>
    <t xml:space="preserve"> 2 </t>
  </si>
  <si>
    <t xml:space="preserve"> 2.1 </t>
  </si>
  <si>
    <t xml:space="preserve"> ED-16350 </t>
  </si>
  <si>
    <t>SETOP</t>
  </si>
  <si>
    <t>LOCAÇÃO DE CONTAINER COM ISOLAMENTO TÉRMICO, TIPO 3, PARA DEPÓSITO/FERRAMENTARIA DE OBRA, COM MEDIDAS REFERENCIAIS DE (6) METROS COMPRIMENTO, (2,3) METROS LARGURA E (2,5) METROS ALTURA ÚTIL INTERNA, INCLUSIVE LIGAÇÕES ELÉTRICAS INTERNAS, EXCLUSIVE MOBILIZAÇÃO/DESMOBILIZAÇÃO E LIGAÇÕES PROVISÓRIAS EXTERNAS</t>
  </si>
  <si>
    <t>MÊS</t>
  </si>
  <si>
    <t xml:space="preserve"> 2.2 </t>
  </si>
  <si>
    <t xml:space="preserve"> 2.3 </t>
  </si>
  <si>
    <t xml:space="preserve"> 2.4 </t>
  </si>
  <si>
    <t xml:space="preserve"> IIO-CON-005 </t>
  </si>
  <si>
    <t>MOBILIZAÇÃO E DESMOBILIZAÇÃO DE CONTAINER, INCLUSIVE INSTALAÇÃO E TRANSPORTE COM CAMINHÃO GUINDAUTO (MUNCK)</t>
  </si>
  <si>
    <t>UN</t>
  </si>
  <si>
    <t xml:space="preserve"> IIO-SAN-005 </t>
  </si>
  <si>
    <t>BANHEIRO QUÍMICO 110 X 120 X 230 CM COM MANUTENÇÃO</t>
  </si>
  <si>
    <t xml:space="preserve"> 100324 </t>
  </si>
  <si>
    <t>LASTRO COM MATERIAL GRANULAR (PEDRA BRITADA N.1 E PEDRA BRITADA N.2), APLICADO EM PISOS OU LAJES SOBRE SOLO, ESPESSURA DE *10 CM*. AF_07/2019</t>
  </si>
  <si>
    <t xml:space="preserve"> 100978 </t>
  </si>
  <si>
    <t>CARGA, MANOBRA E DESCARGA DE SOLOS E MATERIAIS GRANULARES EM CAMINHÃO BASCULANTE 10 M³ - CARGA COM ESCAVADEIRA HIDRÁULICA (CAÇAMBA DE 1,20 M³ / 155 HP) E DESCARGA LIVRE (UNIDADE: M3). AF_07/2020</t>
  </si>
  <si>
    <t xml:space="preserve"> 95875 </t>
  </si>
  <si>
    <t>TRANSPORTE COM CAMINHÃO BASCULANTE DE 10 M³, EM VIA URBANA PAVIMENTADA, DMT ATÉ 30 KM (UNIDADE: M3XKM). AF_07/2020</t>
  </si>
  <si>
    <t>M3XKM</t>
  </si>
  <si>
    <t xml:space="preserve"> 3 </t>
  </si>
  <si>
    <t xml:space="preserve"> 3.1 </t>
  </si>
  <si>
    <t xml:space="preserve"> IIO-PLA-015 </t>
  </si>
  <si>
    <t>FORNECIMENTO E COLOCAÇÃO DE PLACAS DE OBRAS EM CHAPA GALVANIZADA (4,00 X 2,00 M ) SÃO CONFECCIONADAS EM CHAPA GALVANIZADA 26. AS CHAPAS SERÃO AFIXADAS COM REBITES 410 E PARAFUSOS 3/8, EM UMA ESTRUTURA METÁLICA COM VIGA U 2" ENRIJECIDA E METALON 20MMX20MM,334</t>
  </si>
  <si>
    <t>Próprio</t>
  </si>
  <si>
    <t xml:space="preserve"> 4 </t>
  </si>
  <si>
    <t xml:space="preserve"> 4.1 </t>
  </si>
  <si>
    <t xml:space="preserve"> 4.2 </t>
  </si>
  <si>
    <t xml:space="preserve"> DAC-35-02 </t>
  </si>
  <si>
    <t xml:space="preserve"> DAC-35-03 </t>
  </si>
  <si>
    <t xml:space="preserve"> 5 </t>
  </si>
  <si>
    <t xml:space="preserve"> 5.1 </t>
  </si>
  <si>
    <t xml:space="preserve"> SIN-02 </t>
  </si>
  <si>
    <t>CERQUITE INCLUINDO TELA PLÁSTICA LARANJA, VERGALHÃO, PONTEIRA E INSTALAÇÃO</t>
  </si>
  <si>
    <t xml:space="preserve"> 5.2 </t>
  </si>
  <si>
    <t xml:space="preserve"> 5.3 </t>
  </si>
  <si>
    <t xml:space="preserve"> DAC-51-032 </t>
  </si>
  <si>
    <t>M²</t>
  </si>
  <si>
    <t xml:space="preserve"> 5.4 </t>
  </si>
  <si>
    <t xml:space="preserve"> 5219546 </t>
  </si>
  <si>
    <t>SICRO3</t>
  </si>
  <si>
    <t>Suporte metálico móvel para placa de sinalização - confecção</t>
  </si>
  <si>
    <t>un</t>
  </si>
  <si>
    <t xml:space="preserve"> 5.5 </t>
  </si>
  <si>
    <t xml:space="preserve"> 6 </t>
  </si>
  <si>
    <t xml:space="preserve"> 6.1 </t>
  </si>
  <si>
    <t xml:space="preserve"> 4915669 </t>
  </si>
  <si>
    <t>Remoção mecanizada de camada granular do pavimento</t>
  </si>
  <si>
    <t xml:space="preserve"> DEM-SAR-005 </t>
  </si>
  <si>
    <t>DEMOLIÇÃO DE SARJETA OU SARJETÃO DE CONCRETO</t>
  </si>
  <si>
    <t xml:space="preserve"> 100574 </t>
  </si>
  <si>
    <t>ESPALHAMENTO DE MATERIAL COM TRATOR DE ESTEIRAS. AF_11/2019</t>
  </si>
  <si>
    <t xml:space="preserve"> 6.2 </t>
  </si>
  <si>
    <t xml:space="preserve"> 6.3 </t>
  </si>
  <si>
    <t xml:space="preserve"> 7 </t>
  </si>
  <si>
    <t xml:space="preserve"> 7.1 </t>
  </si>
  <si>
    <t xml:space="preserve"> 7.2 </t>
  </si>
  <si>
    <t xml:space="preserve"> 7.3 </t>
  </si>
  <si>
    <t xml:space="preserve"> 8 </t>
  </si>
  <si>
    <t xml:space="preserve"> 8.1 </t>
  </si>
  <si>
    <t xml:space="preserve"> 8.1.1 </t>
  </si>
  <si>
    <t xml:space="preserve"> 00004084 </t>
  </si>
  <si>
    <t>LOCACAO DE BOMBA SUBMERSIVEL PARA DRENAGEM E ESGOTAMENTO, MOTOR ELETRICO TRIFASICO, POTENCIA DE 1 CV, DIAMETRO DE RECALQUE DE 2". FAIXA DE OPERACAO: Q=25 M3/H (+ OU - 1 M3/H) E AMT=2 M; Q=12 M3/H (+ OU - 2 M3/H) E AMT = 12 M (+ OU - 2 M)</t>
  </si>
  <si>
    <t xml:space="preserve"> 8.1.2 </t>
  </si>
  <si>
    <t>DIA</t>
  </si>
  <si>
    <t xml:space="preserve"> 8.2 </t>
  </si>
  <si>
    <t xml:space="preserve"> 8.2.1 </t>
  </si>
  <si>
    <t xml:space="preserve"> TER-ECR-010 </t>
  </si>
  <si>
    <t>ESCORAMENTO DE VALA TIPO DESCONTÍNUO EMPREGANDO PRANCHAS E LONGARINAS DE PEROBA</t>
  </si>
  <si>
    <t xml:space="preserve"> 9 </t>
  </si>
  <si>
    <t xml:space="preserve"> 9.1 </t>
  </si>
  <si>
    <t xml:space="preserve"> 9.2 </t>
  </si>
  <si>
    <t xml:space="preserve"> 00007762 </t>
  </si>
  <si>
    <t>TUBO DE CONCRETO ARMADO PARA AGUAS PLUVIAIS, CLASSE PA-2, COM ENCAIXE PONTA E BOLSA, DIAMETRO NOMINAL DE 600 MM</t>
  </si>
  <si>
    <t xml:space="preserve"> 92824 </t>
  </si>
  <si>
    <t>ASSENTAMENTO DE TUBO DE CONCRETO PARA REDES COLETORAS DE ÁGUAS PLUVIAIS, DIÂMETRO DE 600 MM, JUNTA RÍGIDA, INSTALADO EM LOCAL COM ALTO NÍVEL DE INTERFERÊNCIAS (NÃO INCLUI FORNECIMENTO). AF_12/2015</t>
  </si>
  <si>
    <t>POÇO DE VISITA α (Ø 600 ÁTE 1000), INCLUINDO CHAMINÉ, CIMBRAMENTO E LASTRO DE BRITA</t>
  </si>
  <si>
    <t xml:space="preserve"> ARM-AÇO-020 </t>
  </si>
  <si>
    <t>CORTE, DOBRA E MONTAGEM DE AÇO CA-50/60</t>
  </si>
  <si>
    <t>KG</t>
  </si>
  <si>
    <t>PAVIMENTAÇÃO</t>
  </si>
  <si>
    <t xml:space="preserve"> 100576 </t>
  </si>
  <si>
    <t>REGULARIZAÇÃO E COMPACTAÇÃO DE SUBLEITO DE SOLO  PREDOMINANTEMENTE ARGILOSO. AF_11/2019</t>
  </si>
  <si>
    <t xml:space="preserve"> 96401 </t>
  </si>
  <si>
    <t>EXECUÇÃO DE IMPRIMAÇÃO COM ASFALTO DILUÍDO CM-30. AF_11/2019</t>
  </si>
  <si>
    <t xml:space="preserve"> 5914622 </t>
  </si>
  <si>
    <t>Transporte de material betuminoso com caminhão tanque distribuidor - rodovia pavimentada</t>
  </si>
  <si>
    <t>tkm</t>
  </si>
  <si>
    <t>LIMPEZA DO TERRENO</t>
  </si>
  <si>
    <t xml:space="preserve"> LIM-01 </t>
  </si>
  <si>
    <t>LIMPEZA PERMANENTE DA OBRA - 1 SERVENTE x 8 HORAS DIÁRIAS</t>
  </si>
  <si>
    <t>Total sem BDI</t>
  </si>
  <si>
    <t>Total Geral</t>
  </si>
  <si>
    <t>Total Por Etapa</t>
  </si>
  <si>
    <t>120 DIAS</t>
  </si>
  <si>
    <t/>
  </si>
  <si>
    <t>Porcentagem</t>
  </si>
  <si>
    <t>Custo</t>
  </si>
  <si>
    <t>Porcentagem Acumulado</t>
  </si>
  <si>
    <t xml:space="preserve"> 100,0%</t>
  </si>
  <si>
    <t>Custo Acumulado</t>
  </si>
  <si>
    <t>Tipo</t>
  </si>
  <si>
    <t>Composição</t>
  </si>
  <si>
    <t>ASTU - ASSENTAMENTO DE TUBOS E PECAS</t>
  </si>
  <si>
    <t>Composição Auxiliar</t>
  </si>
  <si>
    <t>SEDI - SERVIÇOS DIVERSOS</t>
  </si>
  <si>
    <t>Insumo</t>
  </si>
  <si>
    <t>Material</t>
  </si>
  <si>
    <t>MO sem LS =&gt;</t>
  </si>
  <si>
    <t>LS =&gt;</t>
  </si>
  <si>
    <t>MO com LS =&gt;</t>
  </si>
  <si>
    <t>Valor do BDI =&gt;</t>
  </si>
  <si>
    <t>Valor com BDI =&gt;</t>
  </si>
  <si>
    <t>SERT - SERVIÇOS TÉCNICOS</t>
  </si>
  <si>
    <t xml:space="preserve"> 90781 </t>
  </si>
  <si>
    <t>TOPOGRAFO COM ENCARGOS COMPLEMENTARES</t>
  </si>
  <si>
    <t xml:space="preserve"> 88262 </t>
  </si>
  <si>
    <t>CARPINTEIRO DE FORMAS COM ENCARGOS COMPLEMENTARES</t>
  </si>
  <si>
    <t xml:space="preserve"> 00020206 </t>
  </si>
  <si>
    <t>SARRAFO APARELHADO *2 X 10* CM, EM MACARANDUBA, ANGELIM OU EQUIVALENTE DA REGIAO</t>
  </si>
  <si>
    <t xml:space="preserve"> 00004491 </t>
  </si>
  <si>
    <t>PONTALETE *7,5 X 7,5* CM EM PINUS, MISTA OU EQUIVALENTE DA REGIAO - BRUTA</t>
  </si>
  <si>
    <t xml:space="preserve"> 00005073 </t>
  </si>
  <si>
    <t>PREGO DE ACO POLIDO COM CABECA 17 X 24 (2 1/4 X 11)</t>
  </si>
  <si>
    <t xml:space="preserve"> 88309 </t>
  </si>
  <si>
    <t>PEDREIRO COM ENCARGOS COMPLEMENTARES</t>
  </si>
  <si>
    <t xml:space="preserve"> 88316 </t>
  </si>
  <si>
    <t>SERVENTE COM ENCARGOS COMPLEMENTARES</t>
  </si>
  <si>
    <t xml:space="preserve"> 00037524 </t>
  </si>
  <si>
    <t>TELA PLASTICA LARANJA, TIPO TAPUME PARA SINALIZACAO, MALHA RETANGULAR, ROLO 1.20 X 50 M (L X C)</t>
  </si>
  <si>
    <t xml:space="preserve"> 00000034 </t>
  </si>
  <si>
    <t>ACO CA-50, 10,0 MM, VERGALHAO</t>
  </si>
  <si>
    <t xml:space="preserve"> 00039015 </t>
  </si>
  <si>
    <t>PROTETOR/PONTEIRA PLASTICA PARA PONTA DE VERGALHAO DE ATE 1", TIPO PROTETOR DE ESPERA</t>
  </si>
  <si>
    <t>FOMA - FORNECIMENTO DE MATERIAIS E EQUIPAMENTOS</t>
  </si>
  <si>
    <t xml:space="preserve"> 5213416 </t>
  </si>
  <si>
    <t>Confecção de placa em aço nº 16 galvanizado, com película tipo I + I</t>
  </si>
  <si>
    <t xml:space="preserve"> 5914655 </t>
  </si>
  <si>
    <t>Carga, manobra e descarga de materiais diversos em caminhão carroceria de 15 t - carga e descarga manuais</t>
  </si>
  <si>
    <t>t</t>
  </si>
  <si>
    <t xml:space="preserve"> M0789 </t>
  </si>
  <si>
    <t>Conjunto para fixação de placas em aço galvanizado composto por barra chata, abraçadeira, parafusos, porcas</t>
  </si>
  <si>
    <t>kg</t>
  </si>
  <si>
    <t>PAVI - PAVIMENTAÇÃO</t>
  </si>
  <si>
    <t>CHOR - CUSTOS HORÁRIOS DE MÁQUINAS E EQUIPAMENTOS</t>
  </si>
  <si>
    <t>CHI</t>
  </si>
  <si>
    <t>CHP</t>
  </si>
  <si>
    <t xml:space="preserve"> 5934 </t>
  </si>
  <si>
    <t>MOTONIVELADORA POTÊNCIA BÁSICA LÍQUIDA (PRIMEIRA MARCHA) 125 HP, PESO BRUTO 13032 KG, LARGURA DA LÂMINA DE 3,7 M - CHI DIURNO. AF_06/2014</t>
  </si>
  <si>
    <t xml:space="preserve"> 5932 </t>
  </si>
  <si>
    <t>MOTONIVELADORA POTÊNCIA BÁSICA LÍQUIDA (PRIMEIRA MARCHA) 125 HP, PESO BRUTO 13032 KG, LARGURA DA LÂMINA DE 3,7 M - CHP DIURNO. AF_06/2014</t>
  </si>
  <si>
    <t xml:space="preserve"> MAO-OFC-075 </t>
  </si>
  <si>
    <t>HORA</t>
  </si>
  <si>
    <t xml:space="preserve"> MAO-AJD-040 </t>
  </si>
  <si>
    <t>Equipamento</t>
  </si>
  <si>
    <t>FUES - FUNDAÇÕES E ESTRUTURAS</t>
  </si>
  <si>
    <t>DROP - DRENAGEM/OBRAS DE CONTENÇÃO / POÇOS DE VISITA E CAIXAS</t>
  </si>
  <si>
    <t xml:space="preserve"> 94965 </t>
  </si>
  <si>
    <t>CONCRETO FCK = 25MPA, TRAÇO 1:2,3:2,7 (EM MASSA SECA DE CIMENTO/ AREIA MÉDIA/ BRITA 1) - PREPARO MECÂNICO COM BETONEIRA 400 L. AF_05/2021</t>
  </si>
  <si>
    <t xml:space="preserve"> 92264 </t>
  </si>
  <si>
    <t>FABRICAÇÃO DE FÔRMA PARA PILARES E ESTRUTURAS SIMILARES, EM CHAPA DE MADEIRA COMPENSADA PLASTIFICADA, E = 18 MM. AF_09/2020</t>
  </si>
  <si>
    <t xml:space="preserve"> 94962 </t>
  </si>
  <si>
    <t>CONCRETO MAGRO PARA LASTRO, TRAÇO 1:4,5:4,5 (EM MASSA SECA DE CIMENTO/ AREIA MÉDIA/ BRITA 1) - PREPARO MECÂNICO COM BETONEIRA 400 L. AF_05/2021</t>
  </si>
  <si>
    <t xml:space="preserve"> DAC-35-01 </t>
  </si>
  <si>
    <t xml:space="preserve"> DRE-TAM-005 </t>
  </si>
  <si>
    <t>TAMPÃO CIRCULAR EM FERRO FUNDIDO PARA POÇO DE VISITA, ARTICULADO COM DIÂMETRO DE 60CM, CLASSE 400, INCLUSIVE ASSENTAMENTO, EXCLUSIVE POÇO DE VISITA</t>
  </si>
  <si>
    <t>DRE</t>
  </si>
  <si>
    <t>MOVT - MOVIMENTO DE TERRA</t>
  </si>
  <si>
    <t>TRAN - TRANSPORTES, CARGAS E DESCARGAS</t>
  </si>
  <si>
    <t xml:space="preserve"> TER-ESC-035 </t>
  </si>
  <si>
    <t>Composições Auxiliares</t>
  </si>
  <si>
    <t xml:space="preserve"> 00004448 </t>
  </si>
  <si>
    <t>VIGA *7,5 X 15 CM EM PINUS, MISTA OU EQUIVALENTE DA REGIAO - BRUTA</t>
  </si>
  <si>
    <t xml:space="preserve"> 00005075 </t>
  </si>
  <si>
    <t>PREGO DE ACO POLIDO COM CABECA 18 X 30 (2 3/4 X 10)</t>
  </si>
  <si>
    <t xml:space="preserve"> 00006189 </t>
  </si>
  <si>
    <t>TABUA NAO APARELHADA *2,5 X 30* CM, EM MACARANDUBA, ANGELIM OU EQUIVALENTE DA REGIAO - BRUTA</t>
  </si>
  <si>
    <t>Valor  Unit</t>
  </si>
  <si>
    <t>Peso Acumulado (%)</t>
  </si>
  <si>
    <t xml:space="preserve"> 1,0</t>
  </si>
  <si>
    <t xml:space="preserve"> 0,13</t>
  </si>
  <si>
    <t xml:space="preserve"> 0,11</t>
  </si>
  <si>
    <t xml:space="preserve"> 0,07</t>
  </si>
  <si>
    <t xml:space="preserve"> 0,06</t>
  </si>
  <si>
    <t xml:space="preserve"> 0,03</t>
  </si>
  <si>
    <t xml:space="preserve"> 8,0</t>
  </si>
  <si>
    <t xml:space="preserve"> 400,0</t>
  </si>
  <si>
    <t xml:space="preserve"> 0,00</t>
  </si>
  <si>
    <t xml:space="preserve"> 100,00</t>
  </si>
  <si>
    <t>ESCORAMENTO DE VALA PONTALETEAMENTO</t>
  </si>
  <si>
    <t>TUBO DE CONCRETO ARMADO PA-2 DN 500MM</t>
  </si>
  <si>
    <t>ASSENTAMENTO DE TUBO DE CONCRETO ARMADO PA-2 DN 500MM</t>
  </si>
  <si>
    <t>VOLUME DE REATERRO-LARGURA DA VALA 0,80m ATÉ 1,50 - PROFUNDIDADE ATÉ 1,50M</t>
  </si>
  <si>
    <t>Projeto de DMT - Bota fora de solo</t>
  </si>
  <si>
    <t>BOCA DE LOBO</t>
  </si>
  <si>
    <t>BOCA DE LOBO SIMPLES</t>
  </si>
  <si>
    <t>Quantidade de boca de lobo</t>
  </si>
  <si>
    <t>BOCA DE LOBO DUPLA COMBINADA</t>
  </si>
  <si>
    <t>10.2.2</t>
  </si>
  <si>
    <t>10.2.3</t>
  </si>
  <si>
    <t xml:space="preserve"> 00007752 </t>
  </si>
  <si>
    <t>TUBO DE CONCRETO ARMADO PARA AGUAS PLUVIAIS, CLASSE PA-2, COM ENCAIXE PONTA E BOLSA, DIAMETRO NOMINAL DE 500 MM</t>
  </si>
  <si>
    <t xml:space="preserve"> 101570 </t>
  </si>
  <si>
    <t>ESCORAMENTO DE VALA, TIPO PONTALETEAMENTO, COM PROFUNDIDADE DE 0 A 1,5 M, LARGURA MENOR QUE 1,5 M. AF_08/2020</t>
  </si>
  <si>
    <t>ESCO - ESCORAMENTO</t>
  </si>
  <si>
    <t xml:space="preserve"> 92822 </t>
  </si>
  <si>
    <t>ASSENTAMENTO DE TUBO DE CONCRETO PARA REDES COLETORAS DE ÁGUAS PLUVIAIS, DIÂMETRO DE 500 MM, JUNTA RÍGIDA, INSTALADO EM LOCAL COM ALTO NÍVEL DE INTERFERÊNCIAS (NÃO INCLUI FORNECIMENTO). AF_12/2015</t>
  </si>
  <si>
    <t xml:space="preserve"> ALV-TIJ-010 </t>
  </si>
  <si>
    <t>ALVENARIA DE VEDAÇÃO COM TIJOLO MACIÇO REQUEIMADO, ESP. 20CM, PARA REVESTIMENTO, INCLUSIVE ARGAMASSA PARA ASSENTAMENTO</t>
  </si>
  <si>
    <t xml:space="preserve"> FUN-FOR-005 </t>
  </si>
  <si>
    <t>FORMA E DESFORMA DE TÁBUA E SARRAFO, REAPROVEITAMENTO (3X) (FUNDAÇÃO)</t>
  </si>
  <si>
    <t xml:space="preserve"> TRA-CAM-005 </t>
  </si>
  <si>
    <t>TRANSPORTE DE MATERIAL DE QUALQUER NATUREZA EM CAMINHÃO DMT &lt;= 1 KM (DENTRO DO PERÍMETRO URBANO)</t>
  </si>
  <si>
    <t xml:space="preserve"> MATED- 12826 </t>
  </si>
  <si>
    <t>CONJUNTO QUADRO E GRELHA DE FERRO FUNDIDO P= 199KG PARA BOCA DE LOBO</t>
  </si>
  <si>
    <t xml:space="preserve"> ED-48302 </t>
  </si>
  <si>
    <t>ARGAMASSA, TRAÇO 1:3 ( CIMENTO E AREIA), PREPARO MECÂNICO</t>
  </si>
  <si>
    <t>Serviços</t>
  </si>
  <si>
    <t xml:space="preserve"> ED-48317 </t>
  </si>
  <si>
    <t>CONCRETO ESTRUTURAL, PREPARADO EM OBRA COM BETONEIRA, CONTROLE "B", COM FCK 20 MPA, BRITA Nº (1 E 2), CONSISTÊNCIA PARA VIBRAÇÃO (FABRICAÇÃO)</t>
  </si>
  <si>
    <t xml:space="preserve"> ED-48324 </t>
  </si>
  <si>
    <t>TRANSPORTE, LANÇAMENTO E ADENSAMENTO E ACABAMENTO DE CONCRETO EM FUNDAÇÃO /RADIER</t>
  </si>
  <si>
    <t xml:space="preserve"> MATED- 12823 </t>
  </si>
  <si>
    <t>CANTONEIRA PARA BOCA DE LOBO EM F°F°</t>
  </si>
  <si>
    <t xml:space="preserve"> 7.4 </t>
  </si>
  <si>
    <t xml:space="preserve"> 0,14</t>
  </si>
  <si>
    <t>DRENAGEM DA RUA FRANCISCA RICARDINA DE PAULA</t>
  </si>
  <si>
    <t>LIGAÇÃO PROVISÓRIA PARA CONTAINER</t>
  </si>
  <si>
    <t>Boca de lobo</t>
  </si>
  <si>
    <t>DEMOLIÇÕES</t>
  </si>
  <si>
    <t>Área do pavimento</t>
  </si>
  <si>
    <t xml:space="preserve">Área de pavimento </t>
  </si>
  <si>
    <t>Altura do pavimento</t>
  </si>
  <si>
    <t>DRENAGEM</t>
  </si>
  <si>
    <t>EMASSAMENTO DE MATERIAL GRANULAR-RACHÃO</t>
  </si>
  <si>
    <t>Volume do material granular -rachão</t>
  </si>
  <si>
    <t>PAVIMENTO EM ASFALTO</t>
  </si>
  <si>
    <t>EMPRESTIMO DE SOLO</t>
  </si>
  <si>
    <t>ARGILA PARA ATERRO</t>
  </si>
  <si>
    <t>Volume  de solo</t>
  </si>
  <si>
    <t>PLACA DE SINALIZAÇÃO PARA CAVALETE METÁLICO</t>
  </si>
  <si>
    <t>CAVALETE METÁLICO PARA SINALIZAÇÃO</t>
  </si>
  <si>
    <t xml:space="preserve">Quantidade de placa </t>
  </si>
  <si>
    <t>Área da placa</t>
  </si>
  <si>
    <t>CANTEIRO DE OBRAS</t>
  </si>
  <si>
    <t xml:space="preserve"> ED-16358 </t>
  </si>
  <si>
    <t>LIGAÇÕES PROVISÓRIAS PARA CONTAINER TIPO 3 (CORRESPONDENTE AO CÓDIGO ED-16350)</t>
  </si>
  <si>
    <t>SERVIÇOS PRELIMINÁRES</t>
  </si>
  <si>
    <t>SINALIZAÇÃO DE OBRA</t>
  </si>
  <si>
    <t xml:space="preserve"> IIO-SIN-015 </t>
  </si>
  <si>
    <t>CONE EM PVC H = 75 CM</t>
  </si>
  <si>
    <t xml:space="preserve"> 5212556 </t>
  </si>
  <si>
    <t>Placa para sinalização de obras montada em cavalete metálico - 1,00 x 1,00 m - utilização de 600 ciclos - fornecimento, 01implantação e 01 retirada diária</t>
  </si>
  <si>
    <t>un.dia</t>
  </si>
  <si>
    <t xml:space="preserve"> 5219544 </t>
  </si>
  <si>
    <t>Cavalete em perfil metálico para placa de sinalização - 1,00 m x 1,00 m - confecção</t>
  </si>
  <si>
    <t>PLACAS DE SINALIZAÇÃO/ADVERTÊNCIA DE OBRAS</t>
  </si>
  <si>
    <t xml:space="preserve"> 5.6 </t>
  </si>
  <si>
    <t xml:space="preserve"> 100981 </t>
  </si>
  <si>
    <t>CARGA, MANOBRA E DESCARGA DE ENTULHO EM CAMINHÃO BASCULANTE 6 M³ - CARGA COM ESCAVADEIRA HIDRÁULICA  (CAÇAMBA DE 0,80 M³ / 111 HP) E DESCARGA LIVRE (UNIDADE: M3). AF_07/2020</t>
  </si>
  <si>
    <t xml:space="preserve"> 97914 </t>
  </si>
  <si>
    <t>TRANSPORTE COM CAMINHÃO BASCULANTE DE 6 M³, EM VIA URBANA PAVIMENTADA, DMT ATÉ 30 KM (UNIDADE: M3XKM). AF_07/2020</t>
  </si>
  <si>
    <t xml:space="preserve"> 7.1.1 </t>
  </si>
  <si>
    <t xml:space="preserve"> 7.1.2 </t>
  </si>
  <si>
    <t xml:space="preserve"> 7.1.3 </t>
  </si>
  <si>
    <t xml:space="preserve"> 7.1.4 </t>
  </si>
  <si>
    <t>MOVIMENTAÇÃO DE TERRA</t>
  </si>
  <si>
    <t xml:space="preserve"> 7.2.1 </t>
  </si>
  <si>
    <t xml:space="preserve"> 7.2.2 </t>
  </si>
  <si>
    <t xml:space="preserve"> 7.2.3 </t>
  </si>
  <si>
    <t xml:space="preserve"> 93378 </t>
  </si>
  <si>
    <t>REATERRO MECANIZADO DE VALA COM RETROESCAVADEIRA (CAPACIDADE DA CAÇAMBA DA RETRO: 0,26 M³ / POTÊNCIA: 88 HP), LARGURA ATÉ 0,8 M, PROFUNDIDADE ATÉ 1,5 M, COM SOLO DE 1ª CATEGORIA EM LOCAIS COM BAIXO NÍVEL DE INTERFERÊNCIA. AF_04/2016</t>
  </si>
  <si>
    <t xml:space="preserve"> 7.2.4 </t>
  </si>
  <si>
    <t xml:space="preserve"> 93368 </t>
  </si>
  <si>
    <t>REATERRO MECANIZADO DE VALA COM ESCAVADEIRA HIDRÁULICA (CAPACIDADE DA CAÇAMBA: 0,8 M³ / POTÊNCIA: 111 HP), LARGURA ATÉ 1,5 M, PROFUNDIDADE DE 1,5 A 3,0 M, COM SOLO DE 1ª CATEGORIA EM LOCAIS COM BAIXO NÍVEL DE INTERFERÊNCIA. AF_04/2016</t>
  </si>
  <si>
    <t xml:space="preserve"> 7.3.1 </t>
  </si>
  <si>
    <t xml:space="preserve"> 00006077 </t>
  </si>
  <si>
    <t>ARGILA OU BARRO PARA ATERRO/REATERRO (RETIRADO NA JAZIDA, SEM TRANSPORTE)</t>
  </si>
  <si>
    <t xml:space="preserve"> 7.3.2 </t>
  </si>
  <si>
    <t xml:space="preserve"> 100977 </t>
  </si>
  <si>
    <t>CARGA, MANOBRA E DESCARGA DE SOLOS E MATERIAIS GRANULARES EM CAMINHÃO BASCULANTE 6 M³ - CARGA COM ESCAVADEIRA HIDRÁULICA (CAÇAMBA DE 1,20 M³ / 155 HP) E DESCARGA LIVRE (UNIDADE: M3). AF_07/2020</t>
  </si>
  <si>
    <t xml:space="preserve"> 7.3.3 </t>
  </si>
  <si>
    <t xml:space="preserve"> 7.4.1 </t>
  </si>
  <si>
    <t xml:space="preserve"> 7.4.2 </t>
  </si>
  <si>
    <t xml:space="preserve"> 93593 </t>
  </si>
  <si>
    <t>TRANSPORTE COM CAMINHÃO BASCULANTE DE 14 M³, EM VIA URBANA PAVIMENTADA, ADICIONAL PARA DMT EXCEDENTE A 30 KM (UNIDADE: M3XKM). AF_07/2020</t>
  </si>
  <si>
    <t xml:space="preserve"> 7.4.3 </t>
  </si>
  <si>
    <t xml:space="preserve"> 7.5 </t>
  </si>
  <si>
    <t>PREPARO DE FUNDO DE VALA</t>
  </si>
  <si>
    <t xml:space="preserve"> 7.5.1 </t>
  </si>
  <si>
    <t xml:space="preserve"> 7.5.2 </t>
  </si>
  <si>
    <t xml:space="preserve"> 7.5.3 </t>
  </si>
  <si>
    <t xml:space="preserve"> 7.5.4 </t>
  </si>
  <si>
    <t xml:space="preserve"> 7.5.5 </t>
  </si>
  <si>
    <t xml:space="preserve"> 100980 </t>
  </si>
  <si>
    <t>CARGA, MANOBRA E DESCARGA DE SOLOS E MATERIAIS GRANULARES EM CAMINHÃO BASCULANTE 18 M³ - CARGA COM ESCAVADEIRA HIDRÁULICA (CAÇAMBA DE 1,20 M³ / 155 HP) E DESCARGA LIVRE (UNIDADE: M3). AF_07/2020</t>
  </si>
  <si>
    <t xml:space="preserve"> 7.6 </t>
  </si>
  <si>
    <t>TUBO DE CONCRETO ARMADO</t>
  </si>
  <si>
    <t xml:space="preserve"> 7.6.1 </t>
  </si>
  <si>
    <t xml:space="preserve"> 7.6.2 </t>
  </si>
  <si>
    <t xml:space="preserve"> 7.6.3 </t>
  </si>
  <si>
    <t xml:space="preserve"> 7.6.4 </t>
  </si>
  <si>
    <t xml:space="preserve"> 7.7 </t>
  </si>
  <si>
    <t xml:space="preserve"> 7.7.1 </t>
  </si>
  <si>
    <t xml:space="preserve"> 7.7.2 </t>
  </si>
  <si>
    <t>POÇO DE VISITA β (Ø 600 ÁTE 1000), INCLUINDO CHAMINÉ, CIMBRAMENTO E LASTRO DE BRITA</t>
  </si>
  <si>
    <t xml:space="preserve"> 7.8 </t>
  </si>
  <si>
    <t>BOCAS DE LOBO</t>
  </si>
  <si>
    <t xml:space="preserve"> 7.8.1 </t>
  </si>
  <si>
    <t xml:space="preserve"> DAC-131-03 </t>
  </si>
  <si>
    <t>BOCA DE LOBO SIMPLES COMBINADA TIPO A-FERRO FUNDIDO. INCLUSO QUADRO, GRELHA, CANTONEIRA, ESCAVAÇÃO, REATERRO E BOTA-FORA</t>
  </si>
  <si>
    <t xml:space="preserve"> 7.8.2 </t>
  </si>
  <si>
    <t xml:space="preserve"> DAC-35-10 </t>
  </si>
  <si>
    <t>BOCA DE LOBO DUPLA COMBINADA TIPO A-FERRO FUNDIDO. INCLUSO QUADRO, GRELHA, CANTONEIRA, ESCAVAÇÃO, REATERRO E BOTA-FORA</t>
  </si>
  <si>
    <t xml:space="preserve"> 8.1.3 </t>
  </si>
  <si>
    <t xml:space="preserve"> 8.1.4 </t>
  </si>
  <si>
    <t xml:space="preserve"> 8.1.5 </t>
  </si>
  <si>
    <t xml:space="preserve"> 8.1.6 </t>
  </si>
  <si>
    <t xml:space="preserve"> 8.1.7 </t>
  </si>
  <si>
    <t>PAVIMENTAÇÃO EM ASFALTO</t>
  </si>
  <si>
    <t xml:space="preserve"> 95995 </t>
  </si>
  <si>
    <t>EXECUÇÃO DE PAVIMENTO COM APLICAÇÃO DE CONCRETO ASFÁLTICO, CAMADA DE ROLAMENTO - EXCLUSIVE CARGA E TRANSPORTE. AF_11/2019</t>
  </si>
  <si>
    <t xml:space="preserve"> 102100 </t>
  </si>
  <si>
    <t>EXECUÇÃO DE IMPRIMAÇÃO IMPERMEABILIZANTE COM ASFALTO DILUÍDO CM-30, PARA O FECHAMENTO DE VALAS. AF_12/2020</t>
  </si>
  <si>
    <t xml:space="preserve"> 100988 </t>
  </si>
  <si>
    <t>CARGA DE MISTURA ASFÁLTICA EM CAMINHÃO BASCULANTE 18 M³ (UNIDADE: M3). AF_07/2020</t>
  </si>
  <si>
    <t xml:space="preserve"> 9.3 </t>
  </si>
  <si>
    <t xml:space="preserve"> 10,0</t>
  </si>
  <si>
    <t xml:space="preserve"> 2.100,0</t>
  </si>
  <si>
    <t xml:space="preserve"> 7,0</t>
  </si>
  <si>
    <t xml:space="preserve"> 110,0</t>
  </si>
  <si>
    <t xml:space="preserve"> 1,25</t>
  </si>
  <si>
    <t>SERP - SERVIÇOS PRELIMINARES</t>
  </si>
  <si>
    <t xml:space="preserve"> 0,47</t>
  </si>
  <si>
    <t xml:space="preserve"> 5,0</t>
  </si>
  <si>
    <t xml:space="preserve"> 150,05</t>
  </si>
  <si>
    <t xml:space="preserve"> 30,0</t>
  </si>
  <si>
    <t xml:space="preserve"> 1,51</t>
  </si>
  <si>
    <t>CIMBRAMENTO-ESCORAMENTO DE FORMAS, COM MADEIRA 3A QUALIDADE, NÃO APARELHADA, APROVEITAMENTO TABUAS 3X E PRUMOS 4X</t>
  </si>
  <si>
    <t>ESCAVAÇÃO MANUAL DE VALAS H &lt;= 1,50 M</t>
  </si>
  <si>
    <t>30 DIAS</t>
  </si>
  <si>
    <t>60 DIAS</t>
  </si>
  <si>
    <t>90 DIAS</t>
  </si>
  <si>
    <t>150 DIAS</t>
  </si>
  <si>
    <t>Volume de escavação da galeria</t>
  </si>
  <si>
    <t>Volume de escavação do ramal</t>
  </si>
  <si>
    <t xml:space="preserve">DE ACORDO COM O ANEXO I </t>
  </si>
  <si>
    <t>VOLUME DE CORTE DE 3,00M A 5,00M</t>
  </si>
  <si>
    <t>Volume de reaterro da galeria</t>
  </si>
  <si>
    <t>Volume de reaterro do ramal</t>
  </si>
  <si>
    <t>VOLUME DE REATERRO-LARGURA DA VALA 1,50m ATÉ 2,40m -  PROFUNDIDADE DE 1,50 M ATÉ 3,00 M</t>
  </si>
  <si>
    <t>VOLUME DE REATERRO-LARGURA DA VALA 1,50m ATÉ 2,40m  - PROFUNDIDADE ATÉ 1,50M</t>
  </si>
  <si>
    <t>Troca de solo</t>
  </si>
  <si>
    <t>Coeficiente de contração</t>
  </si>
  <si>
    <t>Sub total( volume de reaterro necessário)</t>
  </si>
  <si>
    <t>Volume de solo</t>
  </si>
  <si>
    <t>POÇO DE VISITA TIPO α (Ø 600 ÁTE 1000)</t>
  </si>
  <si>
    <t>POÇO DE VISITA TIPO β (Ø 600 ÁTE 1000)</t>
  </si>
  <si>
    <t>Volume total escavado</t>
  </si>
  <si>
    <t>Volume de reaterro com solo novo</t>
  </si>
  <si>
    <t>Volume total de bota fora</t>
  </si>
  <si>
    <t>Volume total de solo para reaterro</t>
  </si>
  <si>
    <t>Volume total de reaterro com solo escavado</t>
  </si>
  <si>
    <t xml:space="preserve">SOMATÓRIA DAS ESCAVAÇÕES </t>
  </si>
  <si>
    <t xml:space="preserve">Coeficiente na composção </t>
  </si>
  <si>
    <t>m³/m³</t>
  </si>
  <si>
    <t>DE ACORDO COM O PROJETO DE DMT</t>
  </si>
  <si>
    <t>TUBO DE CONCRETO ARMADO PA-2 DN 400MM</t>
  </si>
  <si>
    <t>ASSENTAMENTO DE TUBO DE CONCRETO ARMADO PA-2 DN 400MM</t>
  </si>
  <si>
    <t>TUBO DE CONCRETO ARMADO PA-2 DN 800MM</t>
  </si>
  <si>
    <t>ASSENTAMENTO DE TUBO DE CONCRETO ARMADO PA-2 DN 800MM</t>
  </si>
  <si>
    <t>DE ACORDO COM PROJETO DE DEMOLIÇÃO</t>
  </si>
  <si>
    <t>Volume de pavimento</t>
  </si>
  <si>
    <t>Comprimento de sarjeta</t>
  </si>
  <si>
    <t>Área de sarjeta</t>
  </si>
  <si>
    <t>BOCA DE LOBO TRIPLA COMBINADA</t>
  </si>
  <si>
    <t>EXECUÇÃO DE BASE OU SUB-BASE COM BGS</t>
  </si>
  <si>
    <t>Volume de bgs</t>
  </si>
  <si>
    <t>SARJETA</t>
  </si>
  <si>
    <t>REMOÇÃO DE SARJETA</t>
  </si>
  <si>
    <t>REMOÇÃO DE PARALELEPÍPEDO REVESTIDO COM ASFALTO</t>
  </si>
  <si>
    <t>PV REDE 600 mm</t>
  </si>
  <si>
    <t>PV REDE 800 mm</t>
  </si>
  <si>
    <t>CORTE DO PAVIMENTO ASFÁLTICO</t>
  </si>
  <si>
    <t>Comprimento de corte</t>
  </si>
  <si>
    <t>Sub total ( volume de sarjeta)</t>
  </si>
  <si>
    <t>6.3</t>
  </si>
  <si>
    <t>6.4</t>
  </si>
  <si>
    <t>6.5</t>
  </si>
  <si>
    <t>6.6</t>
  </si>
  <si>
    <t>6.7</t>
  </si>
  <si>
    <t>7.1</t>
  </si>
  <si>
    <t>ESCAVAÇÃO E CARGA</t>
  </si>
  <si>
    <t>2.2</t>
  </si>
  <si>
    <t>2.3</t>
  </si>
  <si>
    <t>2.4</t>
  </si>
  <si>
    <t>4.1</t>
  </si>
  <si>
    <t>4.2</t>
  </si>
  <si>
    <t>5.5</t>
  </si>
  <si>
    <t>5.6</t>
  </si>
  <si>
    <t>7.1.1</t>
  </si>
  <si>
    <t>7.1.2</t>
  </si>
  <si>
    <t>7.1.3</t>
  </si>
  <si>
    <t>7.1.4</t>
  </si>
  <si>
    <t>7.2</t>
  </si>
  <si>
    <t>7.2.1</t>
  </si>
  <si>
    <t>7.2.2</t>
  </si>
  <si>
    <t>7.2.3</t>
  </si>
  <si>
    <t>7.2.4</t>
  </si>
  <si>
    <t>7.2.5</t>
  </si>
  <si>
    <t>7.2.6</t>
  </si>
  <si>
    <t>7.2.7</t>
  </si>
  <si>
    <t>7.3</t>
  </si>
  <si>
    <t>7.3.1</t>
  </si>
  <si>
    <t>7.3.2</t>
  </si>
  <si>
    <t>7.3.3</t>
  </si>
  <si>
    <t>7.4</t>
  </si>
  <si>
    <t>7.4.1</t>
  </si>
  <si>
    <t>7.5</t>
  </si>
  <si>
    <t>7.5.1</t>
  </si>
  <si>
    <t>7.5.2</t>
  </si>
  <si>
    <t>7.5.3</t>
  </si>
  <si>
    <t>7.5.4</t>
  </si>
  <si>
    <t>7.5.5</t>
  </si>
  <si>
    <t>7.6</t>
  </si>
  <si>
    <t>7.6.1</t>
  </si>
  <si>
    <t>7.6.2</t>
  </si>
  <si>
    <t>7.6.3</t>
  </si>
  <si>
    <t>7.6.4</t>
  </si>
  <si>
    <t>7.6.5</t>
  </si>
  <si>
    <t>7.6.6</t>
  </si>
  <si>
    <t>7.6.7</t>
  </si>
  <si>
    <t>7.6.8</t>
  </si>
  <si>
    <t>7.7.</t>
  </si>
  <si>
    <t>7.7.1</t>
  </si>
  <si>
    <t>7.7.2</t>
  </si>
  <si>
    <t>7.8</t>
  </si>
  <si>
    <t>7.8.1</t>
  </si>
  <si>
    <t>7.8.2</t>
  </si>
  <si>
    <t>7.8.3</t>
  </si>
  <si>
    <t>8.1</t>
  </si>
  <si>
    <t>8.1.1</t>
  </si>
  <si>
    <t>8.1.2</t>
  </si>
  <si>
    <t>8.1.3</t>
  </si>
  <si>
    <t>8.1.4</t>
  </si>
  <si>
    <t>8.1.5</t>
  </si>
  <si>
    <t>8.1.6</t>
  </si>
  <si>
    <t>8.1.7</t>
  </si>
  <si>
    <t>8.1.8</t>
  </si>
  <si>
    <t>8.1.9</t>
  </si>
  <si>
    <t>8.1.10</t>
  </si>
  <si>
    <t>8.2</t>
  </si>
  <si>
    <t>8.2.1</t>
  </si>
  <si>
    <t>9.1</t>
  </si>
  <si>
    <t>9.2</t>
  </si>
  <si>
    <t>9.3</t>
  </si>
  <si>
    <t>SARJETA COM 15% DE INCLINAÇÃO</t>
  </si>
  <si>
    <t>DRENAGEM DA RUA SÃO FRANCISCO</t>
  </si>
  <si>
    <t xml:space="preserve"> DAC-221-002 </t>
  </si>
  <si>
    <t>CORTE DE PAVIMENTO ASFÁLTICO OU EM CONCRETO</t>
  </si>
  <si>
    <t xml:space="preserve"> DAC-221-001 </t>
  </si>
  <si>
    <t>REMOÇÃO E CARGA DE TODO PAVIMENTO EXISTENTE</t>
  </si>
  <si>
    <t xml:space="preserve"> 6.4 </t>
  </si>
  <si>
    <t xml:space="preserve"> 6.5 </t>
  </si>
  <si>
    <t xml:space="preserve"> 6.6 </t>
  </si>
  <si>
    <t xml:space="preserve"> 6.7 </t>
  </si>
  <si>
    <t xml:space="preserve"> 00003346 </t>
  </si>
  <si>
    <t>LOCACAO DE GRUPO GERADOR *80 A 125* KVA, MOTOR DIESEL, REBOCAVEL, ACIONAMENTO MANUAL</t>
  </si>
  <si>
    <t xml:space="preserve"> TER-ESC-055 </t>
  </si>
  <si>
    <t>ESCAVAÇÃO MECÂNICA DE VALAS COM DESCARGA LATERAL H &lt;= 1,50 M</t>
  </si>
  <si>
    <t xml:space="preserve"> TER-ESC-060 </t>
  </si>
  <si>
    <t>ESCAVAÇÃO MECÂNICA DE VALAS COM DESCARGA LATERAL 1,50 M &lt; H &lt;= 3,00 M</t>
  </si>
  <si>
    <t xml:space="preserve"> TER-ESC-065 </t>
  </si>
  <si>
    <t>ESCAVAÇÃO MECÂNICA DE VALAS COM DESCARGA LATERAL 3,00 M &lt; H &lt;= 5,00 M</t>
  </si>
  <si>
    <t xml:space="preserve"> 7.2.5 </t>
  </si>
  <si>
    <t xml:space="preserve"> 7.2.6 </t>
  </si>
  <si>
    <t xml:space="preserve"> 93360 </t>
  </si>
  <si>
    <t>REATERRO MECANIZADO DE VALA COM ESCAVADEIRA HIDRÁULICA (CAPACIDADE DA CAÇAMBA: 0,8 M³ / POTÊNCIA: 111 HP), LARGURA DE 1,5 A 2,5 M, PROFUNDIDADE ATÉ 1,5 M, COM SOLO DE 1ª CATEGORIA EM LOCAIS COM ALTO NÍVEL DE INTERFERÊNCIA. AF_04/2016</t>
  </si>
  <si>
    <t xml:space="preserve"> 7.2.7 </t>
  </si>
  <si>
    <t xml:space="preserve"> 93362 </t>
  </si>
  <si>
    <t>REATERRO MECANIZADO DE VALA COM ESCAVADEIRA HIDRÁULICA (CAPACIDADE DA CAÇAMBA: 0,8 M³ / POTÊNCIA: 111 HP), LARGURA DE 1,5 A 2,5 M, PROFUNDIDADE DE 1,5 A 3,0 M, COM SOLO DE 1ª CATEGORIA EM LOCAIS COM ALTO NÍVEL DE INTERFERÊNCIA. AF_04/2016</t>
  </si>
  <si>
    <t xml:space="preserve"> 4016008 </t>
  </si>
  <si>
    <t>Escavação e carga de material de jazida com trator de 127 kW e carregadeira de 3,4 m³</t>
  </si>
  <si>
    <t xml:space="preserve"> FUN-LAS-010 </t>
  </si>
  <si>
    <t>LASTRO DE BRITA 2 OU 3 APILOADO MANUALMENTE</t>
  </si>
  <si>
    <t xml:space="preserve"> 00007761 </t>
  </si>
  <si>
    <t>TUBO DE CONCRETO ARMADO PARA AGUAS PLUVIAIS, CLASSE PA-2, COM ENCAIXE PONTA E BOLSA, DIAMETRO NOMINAL DE 400 MM</t>
  </si>
  <si>
    <t xml:space="preserve"> 92821 </t>
  </si>
  <si>
    <t>ASSENTAMENTO DE TUBO DE CONCRETO PARA REDES COLETORAS DE ÁGUAS PLUVIAIS, DIÂMETRO DE 400 MM, JUNTA RÍGIDA, INSTALADO EM LOCAL COM ALTO NÍVEL DE INTERFERÊNCIAS (NÃO INCLUI FORNECIMENTO). AF_12/2015</t>
  </si>
  <si>
    <t xml:space="preserve"> 7.6.5 </t>
  </si>
  <si>
    <t xml:space="preserve"> 7.6.6 </t>
  </si>
  <si>
    <t xml:space="preserve"> 7.6.7 </t>
  </si>
  <si>
    <t xml:space="preserve"> 00007763 </t>
  </si>
  <si>
    <t>TUBO DE CONCRETO ARMADO PARA AGUAS PLUVIAIS, CLASSE PA-2, COM ENCAIXE PONTA E BOLSA, DIAMETRO NOMINAL DE 800 MM</t>
  </si>
  <si>
    <t xml:space="preserve"> 7.6.8 </t>
  </si>
  <si>
    <t xml:space="preserve"> 92826 </t>
  </si>
  <si>
    <t>ASSENTAMENTO DE TUBO DE CONCRETO PARA REDES COLETORAS DE ÁGUAS PLUVIAIS, DIÂMETRO DE 800 MM, JUNTA RÍGIDA, INSTALADO EM LOCAL COM ALTO NÍVEL DE INTERFERÊNCIAS (NÃO INCLUI FORNECIMENTO). AF_12/2015</t>
  </si>
  <si>
    <t xml:space="preserve"> DAC-221-004 </t>
  </si>
  <si>
    <t xml:space="preserve"> DAC-221-005 </t>
  </si>
  <si>
    <t xml:space="preserve"> 7.8.3 </t>
  </si>
  <si>
    <t xml:space="preserve"> DAC-221-006 </t>
  </si>
  <si>
    <t>BOCA DE LOBO TRIPLA COMBINADA TIPO A-FERRO FUNDIDO. INCLUSO QUADRO, GRELHA, CANTONEIRA, ESCAVAÇÃO, REATERRO E BOTA-FORA</t>
  </si>
  <si>
    <t xml:space="preserve"> 8.1.8 </t>
  </si>
  <si>
    <t xml:space="preserve"> 96396 </t>
  </si>
  <si>
    <t>EXECUÇÃO E COMPACTAÇÃO DE BASE E OU SUB BASE PARA PAVIMENTAÇÃO DE BRITA GRADUADA SIMPLES - EXCLUSIVE CARGA E TRANSPORTE. AF_11/2019</t>
  </si>
  <si>
    <t xml:space="preserve"> 8.1.9 </t>
  </si>
  <si>
    <t xml:space="preserve"> 8.1.10 </t>
  </si>
  <si>
    <t xml:space="preserve"> ED-14763 </t>
  </si>
  <si>
    <t>SARJETA DE CONCRETO URBANO (SCU), TIPO 2, COM FCK 15 MPA, LARGURA DE 50CM COM INCLINAÇÃO DE 15%, ESP. 7CM, PADRÃO DER-MG, EXCLUSIVE MEIO-FIO, INCLUSIVE ESCAVAÇÃO, APILAOMENTO E TRANSPORTE COM RETIRADA DO MATERIAL ESCAVADO (EM CAÇAMBA)</t>
  </si>
  <si>
    <t xml:space="preserve"> 88297 </t>
  </si>
  <si>
    <t>OPERADOR DE MÁQUINAS E EQUIPAMENTOS COM ENCARGOS COMPLEMENTARES</t>
  </si>
  <si>
    <t xml:space="preserve"> 91283 </t>
  </si>
  <si>
    <t>CORTADORA DE PISO COM MOTOR 4 TEMPOS A GASOLINA, POTÊNCIA DE 13 HP, COM DISCO DE CORTE DIAMANTADO SEGMENTADO PARA CONCRETO, DIÂMETRO DE 350 MM, FURO DE 1" (14 X 1") - CHP DIURNO. AF_08/2015</t>
  </si>
  <si>
    <t xml:space="preserve"> 91285 </t>
  </si>
  <si>
    <t>CORTADORA DE PISO COM MOTOR 4 TEMPOS A GASOLINA, POTÊNCIA DE 13 HP, COM DISCO DE CORTE DIAMANTADO SEGMENTADO PARA CONCRETO, DIÂMETRO DE 350 MM, FURO DE 1" (14 X 1") - CHI DIURNO. AF_08/2015</t>
  </si>
  <si>
    <t xml:space="preserve"> 90776 </t>
  </si>
  <si>
    <t>ENCARREGADO GERAL COM ENCARGOS COMPLEMENTARES</t>
  </si>
  <si>
    <t xml:space="preserve"> 5946 </t>
  </si>
  <si>
    <t>PÁ CARREGADEIRA SOBRE RODAS, POTÊNCIA 197 HP, CAPACIDADE DA CAÇAMBA 2,5 A 3,5 M3, PESO OPERACIONAL 18338 KG - CHI DIURNO. AF_06/2014</t>
  </si>
  <si>
    <t xml:space="preserve"> 5944 </t>
  </si>
  <si>
    <t>PÁ CARREGADEIRA SOBRE RODAS, POTÊNCIA 197 HP, CAPACIDADE DA CAÇAMBA 2,5 A 3,5 M3, PESO OPERACIONAL 18338 KG - CHP DIURNO. AF_06/2014</t>
  </si>
  <si>
    <t xml:space="preserve"> 5857 </t>
  </si>
  <si>
    <t>TRATOR DE ESTEIRAS, POTÊNCIA 347 HP, PESO OPERACIONAL 38,5 T, COM LÂMINA 8,70 M3 - CHI DIURNO. AF_06/2014</t>
  </si>
  <si>
    <t xml:space="preserve"> 5855 </t>
  </si>
  <si>
    <t>TRATOR DE ESTEIRAS, POTÊNCIA 347 HP, PESO OPERACIONAL 38,5 T, COM LÂMINA 8,70 M3 - CHP DIURNO. AF_06/2014</t>
  </si>
  <si>
    <t xml:space="preserve"> 188,17</t>
  </si>
  <si>
    <t xml:space="preserve"> 627,24</t>
  </si>
  <si>
    <t xml:space="preserve"> FUN-LAS-005 </t>
  </si>
  <si>
    <t>LASTRO DE CONCRETO MAGRO, INCLUSIVE TRANSPORTE, LANÇAMENTO E ADENSAMENTO</t>
  </si>
  <si>
    <t xml:space="preserve"> 188,97</t>
  </si>
  <si>
    <t xml:space="preserve"> 194,0</t>
  </si>
  <si>
    <t xml:space="preserve"> 1.211,8</t>
  </si>
  <si>
    <t xml:space="preserve"> 6.272,4</t>
  </si>
  <si>
    <t xml:space="preserve"> 221,23</t>
  </si>
  <si>
    <t xml:space="preserve"> 3.136,2</t>
  </si>
  <si>
    <t xml:space="preserve"> 4,0</t>
  </si>
  <si>
    <t xml:space="preserve"> 525,81</t>
  </si>
  <si>
    <t xml:space="preserve"> 5.999,73</t>
  </si>
  <si>
    <t xml:space="preserve"> 73,0</t>
  </si>
  <si>
    <t xml:space="preserve"> 2,0</t>
  </si>
  <si>
    <t xml:space="preserve"> 8.144,72</t>
  </si>
  <si>
    <t xml:space="preserve"> 311,56</t>
  </si>
  <si>
    <t xml:space="preserve"> 94,0</t>
  </si>
  <si>
    <t xml:space="preserve"> 410,36</t>
  </si>
  <si>
    <t xml:space="preserve"> 487,76</t>
  </si>
  <si>
    <t xml:space="preserve"> 766,0</t>
  </si>
  <si>
    <t xml:space="preserve"> 815,41</t>
  </si>
  <si>
    <t xml:space="preserve"> 14,0</t>
  </si>
  <si>
    <t xml:space="preserve"> 21,91</t>
  </si>
  <si>
    <t xml:space="preserve"> 8.764,00</t>
  </si>
  <si>
    <t xml:space="preserve"> 322,15</t>
  </si>
  <si>
    <t xml:space="preserve"> 8.649,02</t>
  </si>
  <si>
    <t xml:space="preserve"> 899,53</t>
  </si>
  <si>
    <t xml:space="preserve"> 842,63</t>
  </si>
  <si>
    <t xml:space="preserve"> 262,91</t>
  </si>
  <si>
    <t xml:space="preserve"> 383,0</t>
  </si>
  <si>
    <t xml:space="preserve"> 0,30</t>
  </si>
  <si>
    <t xml:space="preserve"> 429,3</t>
  </si>
  <si>
    <t xml:space="preserve"> 0,27</t>
  </si>
  <si>
    <t xml:space="preserve"> 22,0</t>
  </si>
  <si>
    <t xml:space="preserve"> 0,25</t>
  </si>
  <si>
    <t xml:space="preserve"> 527,87</t>
  </si>
  <si>
    <t xml:space="preserve"> 22,13</t>
  </si>
  <si>
    <t xml:space="preserve"> 0,23</t>
  </si>
  <si>
    <t xml:space="preserve"> 395,24</t>
  </si>
  <si>
    <t xml:space="preserve"> 0,18</t>
  </si>
  <si>
    <t xml:space="preserve"> 1.240,83</t>
  </si>
  <si>
    <t xml:space="preserve"> 0,12</t>
  </si>
  <si>
    <t xml:space="preserve"> 770,56</t>
  </si>
  <si>
    <t xml:space="preserve"> 244,62</t>
  </si>
  <si>
    <t xml:space="preserve"> 0,10</t>
  </si>
  <si>
    <t xml:space="preserve"> 405,02</t>
  </si>
  <si>
    <t xml:space="preserve"> 0,09</t>
  </si>
  <si>
    <t xml:space="preserve"> 70,31</t>
  </si>
  <si>
    <t xml:space="preserve"> 54,45</t>
  </si>
  <si>
    <t xml:space="preserve"> 0,05</t>
  </si>
  <si>
    <t xml:space="preserve"> 94,09</t>
  </si>
  <si>
    <t xml:space="preserve"> 48,41</t>
  </si>
  <si>
    <t xml:space="preserve"> 99,95</t>
  </si>
  <si>
    <t xml:space="preserve"> 99,98</t>
  </si>
  <si>
    <t xml:space="preserve"> 65,05</t>
  </si>
  <si>
    <t xml:space="preserve"> 0,02</t>
  </si>
  <si>
    <t xml:space="preserve"> DAC-221-007 </t>
  </si>
  <si>
    <t>EMASSAMENTO DE MATERIAL GRANULAR-RACHÃO. EXCLUSIVE CARGA E TRANSPORTE</t>
  </si>
  <si>
    <t xml:space="preserve"> 5,34</t>
  </si>
  <si>
    <t xml:space="preserve"> 1,14</t>
  </si>
  <si>
    <t xml:space="preserve"> 83,72</t>
  </si>
  <si>
    <t xml:space="preserve"> 1,08</t>
  </si>
  <si>
    <t xml:space="preserve"> 0,99</t>
  </si>
  <si>
    <t xml:space="preserve"> 0,87</t>
  </si>
  <si>
    <t xml:space="preserve"> 0,80</t>
  </si>
  <si>
    <t xml:space="preserve"> 0,66</t>
  </si>
  <si>
    <t xml:space="preserve"> 0,52</t>
  </si>
  <si>
    <t xml:space="preserve"> 0,41</t>
  </si>
  <si>
    <t xml:space="preserve"> 5631 </t>
  </si>
  <si>
    <t>ESCAVADEIRA HIDRÁULICA SOBRE ESTEIRAS, CAÇAMBA 0,80 M3, PESO OPERACIONAL 17 T, POTENCIA BRUTA 111 HP - CHP DIURNO. AF_06/2014</t>
  </si>
  <si>
    <t xml:space="preserve"> 5632 </t>
  </si>
  <si>
    <t>ESCAVADEIRA HIDRÁULICA SOBRE ESTEIRAS, CAÇAMBA 0,80 M3, PESO OPERACIONAL 17 T, POTENCIA BRUTA 111 HP - CHI DIURNO. AF_06/2014</t>
  </si>
  <si>
    <t xml:space="preserve"> 00004730 </t>
  </si>
  <si>
    <t>PEDRA DE MAO OU PEDRA RACHAO PARA ARRIMO/FUNDACAO (POSTO PEDREIRA/FORNECEDOR, SEM FRETE)</t>
  </si>
  <si>
    <t>SINAPI - 04/2022 - Minas Gerais
SICRO3 - 01/2022 - Minas Gerais
SETOP - 03/2022 - Minas Gerais
SUDECAP - 02/2022 - Minas Gerais</t>
  </si>
  <si>
    <t>Total do BDI</t>
  </si>
  <si>
    <t xml:space="preserve"> 2.133,61</t>
  </si>
  <si>
    <t xml:space="preserve"> 401.481,39</t>
  </si>
  <si>
    <t xml:space="preserve"> 25,91</t>
  </si>
  <si>
    <t xml:space="preserve"> 18.452,68</t>
  </si>
  <si>
    <t xml:space="preserve"> 129.168,76</t>
  </si>
  <si>
    <t xml:space="preserve"> 8,34</t>
  </si>
  <si>
    <t xml:space="preserve"> 34,25</t>
  </si>
  <si>
    <t xml:space="preserve"> 202,99</t>
  </si>
  <si>
    <t xml:space="preserve"> 127.323,44</t>
  </si>
  <si>
    <t xml:space="preserve"> 8,22</t>
  </si>
  <si>
    <t xml:space="preserve"> 42,47</t>
  </si>
  <si>
    <t xml:space="preserve"> 519,69</t>
  </si>
  <si>
    <t xml:space="preserve"> 98.205,81</t>
  </si>
  <si>
    <t xml:space="preserve"> 6,34</t>
  </si>
  <si>
    <t xml:space="preserve"> 48,81</t>
  </si>
  <si>
    <t xml:space="preserve"> 426,08</t>
  </si>
  <si>
    <t xml:space="preserve"> 82.659,52</t>
  </si>
  <si>
    <t xml:space="preserve"> 54,14</t>
  </si>
  <si>
    <t xml:space="preserve"> 64,31</t>
  </si>
  <si>
    <t xml:space="preserve"> 77.930,85</t>
  </si>
  <si>
    <t xml:space="preserve"> 5,03</t>
  </si>
  <si>
    <t xml:space="preserve"> 59,17</t>
  </si>
  <si>
    <t xml:space="preserve"> 10,79</t>
  </si>
  <si>
    <t xml:space="preserve"> 67.679,19</t>
  </si>
  <si>
    <t xml:space="preserve"> 4,37</t>
  </si>
  <si>
    <t xml:space="preserve"> 63,54</t>
  </si>
  <si>
    <t xml:space="preserve"> 246,43</t>
  </si>
  <si>
    <t xml:space="preserve"> 54.517,70</t>
  </si>
  <si>
    <t xml:space="preserve"> 3,52</t>
  </si>
  <si>
    <t xml:space="preserve"> 67,06</t>
  </si>
  <si>
    <t xml:space="preserve"> 25,79</t>
  </si>
  <si>
    <t xml:space="preserve"> 54.159,00</t>
  </si>
  <si>
    <t xml:space="preserve"> 3,50</t>
  </si>
  <si>
    <t xml:space="preserve"> 70,56</t>
  </si>
  <si>
    <t xml:space="preserve"> 9,56</t>
  </si>
  <si>
    <t xml:space="preserve"> 29.982,07</t>
  </si>
  <si>
    <t xml:space="preserve"> 1,94</t>
  </si>
  <si>
    <t xml:space="preserve"> 72,49</t>
  </si>
  <si>
    <t xml:space="preserve"> 29.907,29</t>
  </si>
  <si>
    <t xml:space="preserve"> 1,93</t>
  </si>
  <si>
    <t xml:space="preserve"> 74,42</t>
  </si>
  <si>
    <t xml:space="preserve"> 132,24</t>
  </si>
  <si>
    <t xml:space="preserve"> 25.654,56</t>
  </si>
  <si>
    <t xml:space="preserve"> 1,66</t>
  </si>
  <si>
    <t xml:space="preserve"> 76,08</t>
  </si>
  <si>
    <t xml:space="preserve"> 2.926,15</t>
  </si>
  <si>
    <t xml:space="preserve"> 23.409,20</t>
  </si>
  <si>
    <t xml:space="preserve"> 77,59</t>
  </si>
  <si>
    <t xml:space="preserve"> 5.380,58</t>
  </si>
  <si>
    <t xml:space="preserve"> 21.522,32</t>
  </si>
  <si>
    <t xml:space="preserve"> 1,39</t>
  </si>
  <si>
    <t xml:space="preserve"> 78,98</t>
  </si>
  <si>
    <t xml:space="preserve"> 37,61</t>
  </si>
  <si>
    <t xml:space="preserve"> 19.775,71</t>
  </si>
  <si>
    <t xml:space="preserve"> 1,28</t>
  </si>
  <si>
    <t xml:space="preserve"> 80,26</t>
  </si>
  <si>
    <t xml:space="preserve"> 3,15</t>
  </si>
  <si>
    <t xml:space="preserve"> 18.899,14</t>
  </si>
  <si>
    <t xml:space="preserve"> 1,22</t>
  </si>
  <si>
    <t xml:space="preserve"> 81,47</t>
  </si>
  <si>
    <t xml:space="preserve"> 161,10</t>
  </si>
  <si>
    <t xml:space="preserve"> 17.721,00</t>
  </si>
  <si>
    <t xml:space="preserve"> 82,62</t>
  </si>
  <si>
    <t xml:space="preserve"> 54,57</t>
  </si>
  <si>
    <t xml:space="preserve"> 17.001,82</t>
  </si>
  <si>
    <t xml:space="preserve"> 1,10</t>
  </si>
  <si>
    <t xml:space="preserve"> 228,53</t>
  </si>
  <si>
    <t xml:space="preserve"> 16.682,69</t>
  </si>
  <si>
    <t xml:space="preserve"> 84,79</t>
  </si>
  <si>
    <t xml:space="preserve"> 1,98</t>
  </si>
  <si>
    <t xml:space="preserve"> 16.126,54</t>
  </si>
  <si>
    <t xml:space="preserve"> 1,04</t>
  </si>
  <si>
    <t xml:space="preserve"> 85,83</t>
  </si>
  <si>
    <t xml:space="preserve"> 8.049,50</t>
  </si>
  <si>
    <t xml:space="preserve"> 16.099,00</t>
  </si>
  <si>
    <t xml:space="preserve"> 86,87</t>
  </si>
  <si>
    <t xml:space="preserve"> 143,87</t>
  </si>
  <si>
    <t xml:space="preserve"> 13.523,78</t>
  </si>
  <si>
    <t xml:space="preserve"> 87,75</t>
  </si>
  <si>
    <t xml:space="preserve"> 25,66</t>
  </si>
  <si>
    <t xml:space="preserve"> 12.515,92</t>
  </si>
  <si>
    <t xml:space="preserve"> 0,81</t>
  </si>
  <si>
    <t xml:space="preserve"> 88,55</t>
  </si>
  <si>
    <t xml:space="preserve"> 30,03</t>
  </si>
  <si>
    <t xml:space="preserve"> 12.323,11</t>
  </si>
  <si>
    <t xml:space="preserve"> 89,35</t>
  </si>
  <si>
    <t xml:space="preserve"> 12,63</t>
  </si>
  <si>
    <t xml:space="preserve"> 10.298,62</t>
  </si>
  <si>
    <t xml:space="preserve"> 90,01</t>
  </si>
  <si>
    <t xml:space="preserve"> 13,08</t>
  </si>
  <si>
    <t xml:space="preserve"> 10.019,28</t>
  </si>
  <si>
    <t xml:space="preserve"> 0,65</t>
  </si>
  <si>
    <t xml:space="preserve"> 90,66</t>
  </si>
  <si>
    <t xml:space="preserve"> 993,84</t>
  </si>
  <si>
    <t xml:space="preserve"> 9.938,40</t>
  </si>
  <si>
    <t xml:space="preserve"> 0,64</t>
  </si>
  <si>
    <t xml:space="preserve"> 91,30</t>
  </si>
  <si>
    <t xml:space="preserve"> 11,77</t>
  </si>
  <si>
    <t xml:space="preserve"> 9.917,75</t>
  </si>
  <si>
    <t xml:space="preserve"> 91,94</t>
  </si>
  <si>
    <t xml:space="preserve"> 647,88</t>
  </si>
  <si>
    <t xml:space="preserve"> 9.070,32</t>
  </si>
  <si>
    <t xml:space="preserve"> 0,59</t>
  </si>
  <si>
    <t xml:space="preserve"> 92,53</t>
  </si>
  <si>
    <t xml:space="preserve"> 0,57</t>
  </si>
  <si>
    <t xml:space="preserve"> 93,09</t>
  </si>
  <si>
    <t xml:space="preserve"> 26,67</t>
  </si>
  <si>
    <t xml:space="preserve"> 8.591,74</t>
  </si>
  <si>
    <t xml:space="preserve"> 0,55</t>
  </si>
  <si>
    <t xml:space="preserve"> 93,65</t>
  </si>
  <si>
    <t xml:space="preserve"> 8.562,52</t>
  </si>
  <si>
    <t xml:space="preserve"> 94,20</t>
  </si>
  <si>
    <t xml:space="preserve"> 2,55</t>
  </si>
  <si>
    <t xml:space="preserve"> 7.997,31</t>
  </si>
  <si>
    <t xml:space="preserve"> 94,72</t>
  </si>
  <si>
    <t xml:space="preserve"> 14,13</t>
  </si>
  <si>
    <t xml:space="preserve"> 7.458,80</t>
  </si>
  <si>
    <t xml:space="preserve"> 0,48</t>
  </si>
  <si>
    <t xml:space="preserve"> 95,20</t>
  </si>
  <si>
    <t xml:space="preserve"> 8,26</t>
  </si>
  <si>
    <t xml:space="preserve"> 7.430,11</t>
  </si>
  <si>
    <t xml:space="preserve"> 95,68</t>
  </si>
  <si>
    <t xml:space="preserve"> 98,93</t>
  </si>
  <si>
    <t xml:space="preserve"> 7.221,89</t>
  </si>
  <si>
    <t xml:space="preserve"> 96,14</t>
  </si>
  <si>
    <t xml:space="preserve"> 68,23</t>
  </si>
  <si>
    <t xml:space="preserve"> 6.413,62</t>
  </si>
  <si>
    <t xml:space="preserve"> 96,56</t>
  </si>
  <si>
    <t xml:space="preserve"> 18,39</t>
  </si>
  <si>
    <t xml:space="preserve"> 4.834,91</t>
  </si>
  <si>
    <t xml:space="preserve"> 0,31</t>
  </si>
  <si>
    <t xml:space="preserve"> 96,87</t>
  </si>
  <si>
    <t xml:space="preserve"> 11,97</t>
  </si>
  <si>
    <t xml:space="preserve"> 4.584,51</t>
  </si>
  <si>
    <t xml:space="preserve"> 97,17</t>
  </si>
  <si>
    <t xml:space="preserve"> 10,11</t>
  </si>
  <si>
    <t xml:space="preserve"> 4.340,22</t>
  </si>
  <si>
    <t xml:space="preserve"> 0,28</t>
  </si>
  <si>
    <t xml:space="preserve"> 97,45</t>
  </si>
  <si>
    <t xml:space="preserve"> 838,57</t>
  </si>
  <si>
    <t xml:space="preserve"> 4.192,85</t>
  </si>
  <si>
    <t xml:space="preserve"> 97,72</t>
  </si>
  <si>
    <t xml:space="preserve"> 174,85</t>
  </si>
  <si>
    <t xml:space="preserve"> 3.846,70</t>
  </si>
  <si>
    <t xml:space="preserve"> 97,96</t>
  </si>
  <si>
    <t xml:space="preserve"> 159,33</t>
  </si>
  <si>
    <t xml:space="preserve"> 3.525,97</t>
  </si>
  <si>
    <t xml:space="preserve"> 98,19</t>
  </si>
  <si>
    <t xml:space="preserve"> 7,24</t>
  </si>
  <si>
    <t xml:space="preserve"> 2.861,53</t>
  </si>
  <si>
    <t xml:space="preserve"> 98,38</t>
  </si>
  <si>
    <t xml:space="preserve"> 14,84</t>
  </si>
  <si>
    <t xml:space="preserve"> 2.226,74</t>
  </si>
  <si>
    <t xml:space="preserve"> 98,52</t>
  </si>
  <si>
    <t xml:space="preserve"> 2.197,67</t>
  </si>
  <si>
    <t xml:space="preserve"> 98,66</t>
  </si>
  <si>
    <t xml:space="preserve"> 2,75</t>
  </si>
  <si>
    <t xml:space="preserve"> 2.119,04</t>
  </si>
  <si>
    <t xml:space="preserve"> 98,80</t>
  </si>
  <si>
    <t xml:space="preserve"> 1,63</t>
  </si>
  <si>
    <t xml:space="preserve"> 2.022,55</t>
  </si>
  <si>
    <t xml:space="preserve"> 7,72</t>
  </si>
  <si>
    <t xml:space="preserve"> 1.888,46</t>
  </si>
  <si>
    <t xml:space="preserve"> 99,05</t>
  </si>
  <si>
    <t xml:space="preserve"> 235,09</t>
  </si>
  <si>
    <t xml:space="preserve"> 1.880,72</t>
  </si>
  <si>
    <t xml:space="preserve"> 99,17</t>
  </si>
  <si>
    <t xml:space="preserve"> 83,29</t>
  </si>
  <si>
    <t xml:space="preserve"> 1.832,38</t>
  </si>
  <si>
    <t xml:space="preserve"> 99,29</t>
  </si>
  <si>
    <t xml:space="preserve"> 355,07</t>
  </si>
  <si>
    <t xml:space="preserve"> 1.775,35</t>
  </si>
  <si>
    <t xml:space="preserve"> 99,41</t>
  </si>
  <si>
    <t xml:space="preserve"> 3,95</t>
  </si>
  <si>
    <t xml:space="preserve"> 1.599,82</t>
  </si>
  <si>
    <t xml:space="preserve"> 99,51</t>
  </si>
  <si>
    <t xml:space="preserve"> 47,02</t>
  </si>
  <si>
    <t xml:space="preserve"> 1.410,60</t>
  </si>
  <si>
    <t xml:space="preserve"> 99,60</t>
  </si>
  <si>
    <t xml:space="preserve"> 15,90</t>
  </si>
  <si>
    <t xml:space="preserve"> 1.117,92</t>
  </si>
  <si>
    <t xml:space="preserve"> 99,67</t>
  </si>
  <si>
    <t xml:space="preserve"> 19,65</t>
  </si>
  <si>
    <t xml:space="preserve"> 1.069,94</t>
  </si>
  <si>
    <t xml:space="preserve"> 99,74</t>
  </si>
  <si>
    <t xml:space="preserve"> 870,29</t>
  </si>
  <si>
    <t xml:space="preserve"> 99,80</t>
  </si>
  <si>
    <t xml:space="preserve"> 17,66</t>
  </si>
  <si>
    <t xml:space="preserve"> 854,92</t>
  </si>
  <si>
    <t xml:space="preserve"> 99,85</t>
  </si>
  <si>
    <t xml:space="preserve"> 1,96</t>
  </si>
  <si>
    <t xml:space="preserve"> 784,00</t>
  </si>
  <si>
    <t xml:space="preserve"> 99,90</t>
  </si>
  <si>
    <t xml:space="preserve"> 773,41</t>
  </si>
  <si>
    <t xml:space="preserve"> 388,51</t>
  </si>
  <si>
    <t xml:space="preserve"> 4,24</t>
  </si>
  <si>
    <t xml:space="preserve"> 275,81</t>
  </si>
  <si>
    <t xml:space="preserve"> 28,65</t>
  </si>
  <si>
    <t xml:space="preserve"> 35,81</t>
  </si>
  <si>
    <t xml:space="preserve"> 2,13</t>
  </si>
  <si>
    <t xml:space="preserve"> 17,04</t>
  </si>
  <si>
    <t xml:space="preserve"> 100,00%
 54.159,00</t>
  </si>
  <si>
    <t xml:space="preserve"> 20,00%
 10.831,80</t>
  </si>
  <si>
    <t xml:space="preserve"> 100,00%
 15.390,05</t>
  </si>
  <si>
    <t xml:space="preserve"> 100,00%
 2.197,67</t>
  </si>
  <si>
    <t xml:space="preserve"> 50,00%
 1.098,84</t>
  </si>
  <si>
    <t xml:space="preserve"> 100,00%
 13.654,83</t>
  </si>
  <si>
    <t xml:space="preserve"> 25,00%
 3.413,71</t>
  </si>
  <si>
    <t xml:space="preserve"> 100,00%
 15.138,80</t>
  </si>
  <si>
    <t xml:space="preserve"> 100,00%
 18.675,83</t>
  </si>
  <si>
    <t xml:space="preserve"> 40,00%
 7.470,33</t>
  </si>
  <si>
    <t xml:space="preserve"> 20,00%
 3.735,17</t>
  </si>
  <si>
    <t xml:space="preserve"> 100,00%
 724.648,76</t>
  </si>
  <si>
    <t xml:space="preserve"> 25,00%
 181.162,19</t>
  </si>
  <si>
    <t xml:space="preserve"> 100,00%
 684.671,77</t>
  </si>
  <si>
    <t xml:space="preserve"> 25,00%
 171.167,94</t>
  </si>
  <si>
    <t xml:space="preserve"> 100,00%
 20.745,12</t>
  </si>
  <si>
    <t xml:space="preserve"> 20,00%
 4.149,02</t>
  </si>
  <si>
    <t xml:space="preserve"> 3,71%</t>
  </si>
  <si>
    <t xml:space="preserve"> 24,24%</t>
  </si>
  <si>
    <t xml:space="preserve"> 24,17%</t>
  </si>
  <si>
    <t xml:space="preserve"> 23,71%</t>
  </si>
  <si>
    <t xml:space="preserve"> 57.492,55</t>
  </si>
  <si>
    <t xml:space="preserve"> 375.558,67</t>
  </si>
  <si>
    <t xml:space="preserve"> 374.459,83</t>
  </si>
  <si>
    <t xml:space="preserve"> 367.310,96</t>
  </si>
  <si>
    <t xml:space="preserve"> 27,95%</t>
  </si>
  <si>
    <t xml:space="preserve"> 52,12%</t>
  </si>
  <si>
    <t xml:space="preserve"> 76,29%</t>
  </si>
  <si>
    <t xml:space="preserve"> 57.492,54</t>
  </si>
  <si>
    <t xml:space="preserve"> 433.051,21</t>
  </si>
  <si>
    <t xml:space="preserve"> 807.511,04</t>
  </si>
  <si>
    <t xml:space="preserve"> 1.181.970,87</t>
  </si>
  <si>
    <t xml:space="preserve"> 1.549.281,83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</si>
</sst>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&quot;R$&quot;\ * #,##0.00_-;\-&quot;R$&quot;\ * #,##0.00_-;_-&quot;R$&quot;\ * &quot;-&quot;??_-;_-@_-"/>
    <numFmt numFmtId="164" formatCode="_(* #,##0.00_);_(* \(#,##0.00\);_(* &quot;-&quot;??_);_(@_)"/>
    <numFmt numFmtId="165" formatCode="0.0000"/>
    <numFmt numFmtId="166" formatCode="0.000"/>
    <numFmt numFmtId="167" formatCode="#,##0.00\ %"/>
    <numFmt numFmtId="168" formatCode="#,##0.0000000"/>
  </numFmts>
  <fonts count="24" x14ac:knownFonts="1">
    <font>
      <sz val="11"/>
      <name val="Arial"/>
      <family val="1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color theme="1"/>
      <name val="Arial"/>
      <family val="2"/>
    </font>
    <font>
      <sz val="11"/>
      <name val="Arial"/>
      <family val="1"/>
    </font>
    <font>
      <sz val="8"/>
      <name val="Arial"/>
      <family val="1"/>
    </font>
    <font>
      <sz val="12"/>
      <color rgb="FFFF0000"/>
      <name val="Arial"/>
      <family val="2"/>
    </font>
    <font>
      <u/>
      <sz val="11"/>
      <color theme="10"/>
      <name val="Arial"/>
      <family val="1"/>
    </font>
    <font>
      <b/>
      <sz val="12"/>
      <name val="Arial"/>
      <family val="1"/>
    </font>
    <font>
      <sz val="12"/>
      <name val="Arial"/>
      <family val="1"/>
    </font>
    <font>
      <b/>
      <sz val="16"/>
      <color theme="1"/>
      <name val="Calibri"/>
      <family val="2"/>
      <scheme val="minor"/>
    </font>
    <font>
      <sz val="12"/>
      <color theme="0" tint="-0.34998626667073579"/>
      <name val="Arial"/>
      <family val="2"/>
    </font>
    <font>
      <b/>
      <sz val="12"/>
      <color theme="0" tint="-0.34998626667073579"/>
      <name val="Arial"/>
      <family val="2"/>
    </font>
    <font>
      <b/>
      <sz val="12"/>
      <color rgb="FFFF0000"/>
      <name val="Arial"/>
      <family val="2"/>
    </font>
    <font>
      <sz val="10"/>
      <name val="Arial"/>
      <family val="1"/>
    </font>
    <font>
      <b/>
      <sz val="10"/>
      <color rgb="FF000000"/>
      <name val="Arial"/>
      <family val="1"/>
    </font>
    <font>
      <sz val="10"/>
      <color rgb="FF000000"/>
      <name val="Arial"/>
      <family val="1"/>
    </font>
    <font>
      <b/>
      <sz val="10"/>
      <name val="Arial"/>
      <family val="1"/>
    </font>
    <font>
      <b/>
      <sz val="11"/>
      <name val="Arial"/>
      <family val="1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F7F3DF"/>
      </patternFill>
    </fill>
    <fill>
      <patternFill patternType="solid">
        <fgColor rgb="FFD6D6D6"/>
      </patternFill>
    </fill>
    <fill>
      <patternFill patternType="solid">
        <fgColor rgb="FFEFEFEF"/>
      </patternFill>
    </fill>
  </fills>
  <borders count="54">
    <border>
      <left/>
      <right/>
      <top/>
      <bottom/>
      <diagonal/>
    </border>
    <border>
      <left/>
      <right/>
      <top style="thick">
        <color theme="5" tint="-0.24994659260841701"/>
      </top>
      <bottom/>
      <diagonal/>
    </border>
    <border>
      <left/>
      <right style="thin">
        <color theme="5" tint="-0.24994659260841701"/>
      </right>
      <top/>
      <bottom/>
      <diagonal/>
    </border>
    <border>
      <left style="thin">
        <color theme="5" tint="-0.24994659260841701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theme="5" tint="-0.24994659260841701"/>
      </top>
      <bottom/>
      <diagonal/>
    </border>
    <border>
      <left/>
      <right/>
      <top style="medium">
        <color theme="5" tint="-0.24994659260841701"/>
      </top>
      <bottom style="medium">
        <color theme="5" tint="-0.24994659260841701"/>
      </bottom>
      <diagonal/>
    </border>
    <border>
      <left style="dashDotDot">
        <color theme="5" tint="0.59996337778862885"/>
      </left>
      <right style="dashDotDot">
        <color theme="5" tint="0.59996337778862885"/>
      </right>
      <top style="medium">
        <color theme="5" tint="-0.24994659260841701"/>
      </top>
      <bottom/>
      <diagonal/>
    </border>
    <border>
      <left style="dashDotDot">
        <color theme="5" tint="0.59996337778862885"/>
      </left>
      <right style="dashDotDot">
        <color theme="5" tint="0.59996337778862885"/>
      </right>
      <top style="medium">
        <color theme="5" tint="-0.24994659260841701"/>
      </top>
      <bottom style="thin">
        <color theme="5" tint="-0.24994659260841701"/>
      </bottom>
      <diagonal/>
    </border>
    <border>
      <left style="dashDotDot">
        <color theme="5" tint="0.59996337778862885"/>
      </left>
      <right style="dashDotDot">
        <color theme="5" tint="0.59996337778862885"/>
      </right>
      <top style="thin">
        <color theme="5" tint="-0.24994659260841701"/>
      </top>
      <bottom style="thin">
        <color theme="5" tint="-0.24994659260841701"/>
      </bottom>
      <diagonal/>
    </border>
    <border>
      <left style="dashDotDot">
        <color theme="5" tint="0.59996337778862885"/>
      </left>
      <right style="dashDotDot">
        <color theme="5" tint="0.59996337778862885"/>
      </right>
      <top style="thin">
        <color theme="5" tint="-0.24994659260841701"/>
      </top>
      <bottom style="medium">
        <color theme="5" tint="-0.24994659260841701"/>
      </bottom>
      <diagonal/>
    </border>
    <border>
      <left style="dashDotDot">
        <color theme="5" tint="0.59996337778862885"/>
      </left>
      <right/>
      <top style="thin">
        <color theme="5" tint="-0.24994659260841701"/>
      </top>
      <bottom style="medium">
        <color theme="5" tint="-0.24994659260841701"/>
      </bottom>
      <diagonal/>
    </border>
    <border>
      <left/>
      <right/>
      <top style="thick">
        <color theme="5" tint="-0.24994659260841701"/>
      </top>
      <bottom style="thick">
        <color theme="5" tint="-0.24994659260841701"/>
      </bottom>
      <diagonal/>
    </border>
    <border>
      <left/>
      <right/>
      <top/>
      <bottom style="medium">
        <color theme="5" tint="-0.24994659260841701"/>
      </bottom>
      <diagonal/>
    </border>
    <border>
      <left/>
      <right/>
      <top style="medium">
        <color theme="5" tint="-0.24994659260841701"/>
      </top>
      <bottom style="thin">
        <color theme="5" tint="-0.24994659260841701"/>
      </bottom>
      <diagonal/>
    </border>
    <border>
      <left style="thin">
        <color theme="5" tint="-0.24994659260841701"/>
      </left>
      <right/>
      <top style="thick">
        <color theme="5" tint="-0.24994659260841701"/>
      </top>
      <bottom/>
      <diagonal/>
    </border>
    <border>
      <left style="medium">
        <color theme="5" tint="-0.24994659260841701"/>
      </left>
      <right/>
      <top style="medium">
        <color theme="5" tint="-0.24994659260841701"/>
      </top>
      <bottom style="medium">
        <color theme="5" tint="-0.24994659260841701"/>
      </bottom>
      <diagonal/>
    </border>
    <border>
      <left/>
      <right style="medium">
        <color theme="5" tint="-0.24994659260841701"/>
      </right>
      <top style="medium">
        <color theme="5" tint="-0.24994659260841701"/>
      </top>
      <bottom style="medium">
        <color theme="5" tint="-0.24994659260841701"/>
      </bottom>
      <diagonal/>
    </border>
    <border>
      <left style="medium">
        <color theme="5" tint="-0.24994659260841701"/>
      </left>
      <right/>
      <top style="medium">
        <color theme="5" tint="-0.24994659260841701"/>
      </top>
      <bottom/>
      <diagonal/>
    </border>
    <border>
      <left/>
      <right style="medium">
        <color theme="5" tint="-0.24994659260841701"/>
      </right>
      <top style="medium">
        <color theme="5" tint="-0.24994659260841701"/>
      </top>
      <bottom/>
      <diagonal/>
    </border>
    <border>
      <left style="medium">
        <color theme="5" tint="-0.24994659260841701"/>
      </left>
      <right/>
      <top/>
      <bottom/>
      <diagonal/>
    </border>
    <border>
      <left style="medium">
        <color theme="5" tint="-0.24994659260841701"/>
      </left>
      <right/>
      <top/>
      <bottom style="medium">
        <color theme="5" tint="-0.24994659260841701"/>
      </bottom>
      <diagonal/>
    </border>
    <border>
      <left/>
      <right style="medium">
        <color theme="5" tint="-0.24994659260841701"/>
      </right>
      <top/>
      <bottom style="medium">
        <color theme="5" tint="-0.24994659260841701"/>
      </bottom>
      <diagonal/>
    </border>
    <border>
      <left/>
      <right style="medium">
        <color theme="5" tint="-0.24994659260841701"/>
      </right>
      <top/>
      <bottom/>
      <diagonal/>
    </border>
    <border>
      <left/>
      <right style="thin">
        <color theme="5" tint="-0.24994659260841701"/>
      </right>
      <top style="thick">
        <color theme="5" tint="-0.24994659260841701"/>
      </top>
      <bottom/>
      <diagonal/>
    </border>
    <border>
      <left/>
      <right/>
      <top/>
      <bottom style="thick">
        <color theme="5" tint="-0.24994659260841701"/>
      </bottom>
      <diagonal/>
    </border>
    <border>
      <left style="medium">
        <color theme="5" tint="-0.24994659260841701"/>
      </left>
      <right style="medium">
        <color theme="5" tint="-0.24994659260841701"/>
      </right>
      <top/>
      <bottom/>
      <diagonal/>
    </border>
    <border>
      <left style="medium">
        <color theme="5" tint="-0.24994659260841701"/>
      </left>
      <right style="medium">
        <color theme="5" tint="-0.24994659260841701"/>
      </right>
      <top/>
      <bottom style="medium">
        <color theme="5" tint="-0.24994659260841701"/>
      </bottom>
      <diagonal/>
    </border>
    <border>
      <left/>
      <right style="thick">
        <color theme="5" tint="-0.24994659260841701"/>
      </right>
      <top/>
      <bottom style="thick">
        <color theme="5" tint="-0.24994659260841701"/>
      </bottom>
      <diagonal/>
    </border>
    <border>
      <left/>
      <right style="thick">
        <color theme="5" tint="-0.24994659260841701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/>
      <top/>
      <bottom style="thick">
        <color rgb="FFFF5500"/>
      </bottom>
      <diagonal/>
    </border>
    <border>
      <left/>
      <right/>
      <top style="thick">
        <color rgb="FF000000"/>
      </top>
      <bottom/>
      <diagonal/>
    </border>
    <border>
      <left style="thick">
        <color theme="5" tint="-0.24994659260841701"/>
      </left>
      <right/>
      <top style="thick">
        <color theme="5" tint="-0.24994659260841701"/>
      </top>
      <bottom/>
      <diagonal/>
    </border>
    <border>
      <left/>
      <right style="medium">
        <color theme="5" tint="-0.24994659260841701"/>
      </right>
      <top style="thick">
        <color theme="5" tint="-0.24994659260841701"/>
      </top>
      <bottom/>
      <diagonal/>
    </border>
    <border>
      <left style="medium">
        <color theme="5" tint="-0.24994659260841701"/>
      </left>
      <right/>
      <top style="thick">
        <color theme="5" tint="-0.24994659260841701"/>
      </top>
      <bottom style="medium">
        <color theme="5" tint="-0.24994659260841701"/>
      </bottom>
      <diagonal/>
    </border>
    <border>
      <left/>
      <right style="thick">
        <color theme="5" tint="-0.24994659260841701"/>
      </right>
      <top style="thick">
        <color theme="5" tint="-0.24994659260841701"/>
      </top>
      <bottom style="medium">
        <color theme="5" tint="-0.24994659260841701"/>
      </bottom>
      <diagonal/>
    </border>
    <border>
      <left style="thick">
        <color theme="5" tint="-0.24994659260841701"/>
      </left>
      <right/>
      <top/>
      <bottom/>
      <diagonal/>
    </border>
    <border>
      <left/>
      <right style="thick">
        <color theme="5" tint="-0.24994659260841701"/>
      </right>
      <top style="medium">
        <color theme="5" tint="-0.24994659260841701"/>
      </top>
      <bottom style="medium">
        <color theme="5" tint="-0.24994659260841701"/>
      </bottom>
      <diagonal/>
    </border>
    <border>
      <left style="thick">
        <color theme="5" tint="-0.24994659260841701"/>
      </left>
      <right/>
      <top style="medium">
        <color theme="5" tint="-0.24994659260841701"/>
      </top>
      <bottom/>
      <diagonal/>
    </border>
    <border>
      <left/>
      <right style="thick">
        <color theme="5" tint="-0.24994659260841701"/>
      </right>
      <top style="medium">
        <color theme="5" tint="-0.24994659260841701"/>
      </top>
      <bottom/>
      <diagonal/>
    </border>
    <border>
      <left/>
      <right style="thick">
        <color theme="5" tint="-0.24994659260841701"/>
      </right>
      <top/>
      <bottom style="medium">
        <color theme="5" tint="-0.24994659260841701"/>
      </bottom>
      <diagonal/>
    </border>
    <border>
      <left style="thick">
        <color theme="5" tint="-0.24994659260841701"/>
      </left>
      <right/>
      <top/>
      <bottom style="medium">
        <color theme="5" tint="-0.24994659260841701"/>
      </bottom>
      <diagonal/>
    </border>
    <border>
      <left style="thick">
        <color theme="5" tint="-0.24994659260841701"/>
      </left>
      <right/>
      <top style="medium">
        <color theme="5" tint="-0.24994659260841701"/>
      </top>
      <bottom style="thick">
        <color theme="5" tint="-0.24994659260841701"/>
      </bottom>
      <diagonal/>
    </border>
    <border>
      <left/>
      <right/>
      <top style="medium">
        <color theme="5" tint="-0.24994659260841701"/>
      </top>
      <bottom style="thick">
        <color theme="5" tint="-0.24994659260841701"/>
      </bottom>
      <diagonal/>
    </border>
    <border>
      <left/>
      <right style="thick">
        <color theme="5" tint="-0.24994659260841701"/>
      </right>
      <top style="medium">
        <color theme="5" tint="-0.24994659260841701"/>
      </top>
      <bottom style="thick">
        <color theme="5" tint="-0.24994659260841701"/>
      </bottom>
      <diagonal/>
    </border>
    <border>
      <left style="thin">
        <color rgb="FFCCCCCC"/>
      </left>
      <right style="thin">
        <color rgb="FFCCCCCC"/>
      </right>
      <top/>
      <bottom style="thin">
        <color rgb="FFCCCCCC"/>
      </bottom>
      <diagonal/>
    </border>
  </borders>
  <cellStyleXfs count="4">
    <xf numFmtId="0" fontId="0" fillId="0" borderId="0"/>
    <xf numFmtId="44" fontId="9" fillId="0" borderId="0" applyFont="0" applyFill="0" applyBorder="0" applyAlignment="0" applyProtection="0"/>
    <xf numFmtId="0" fontId="12" fillId="0" borderId="0" applyNumberFormat="0" applyFill="0" applyBorder="0" applyAlignment="0" applyProtection="0"/>
    <xf numFmtId="9" fontId="9" fillId="0" borderId="0" applyFont="0" applyFill="0" applyBorder="0" applyAlignment="0" applyProtection="0"/>
  </cellStyleXfs>
  <cellXfs count="299">
    <xf numFmtId="0" fontId="0" fillId="0" borderId="0" xfId="0"/>
    <xf numFmtId="0" fontId="6" fillId="2" borderId="0" xfId="0" applyFont="1" applyFill="1"/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vertical="center" wrapText="1"/>
    </xf>
    <xf numFmtId="0" fontId="6" fillId="2" borderId="8" xfId="0" applyFont="1" applyFill="1" applyBorder="1" applyAlignment="1">
      <alignment vertical="center"/>
    </xf>
    <xf numFmtId="0" fontId="6" fillId="2" borderId="10" xfId="0" applyFont="1" applyFill="1" applyBorder="1" applyAlignment="1">
      <alignment vertical="center"/>
    </xf>
    <xf numFmtId="44" fontId="6" fillId="2" borderId="11" xfId="1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vertical="center" wrapText="1"/>
    </xf>
    <xf numFmtId="0" fontId="11" fillId="2" borderId="0" xfId="0" applyFont="1" applyFill="1" applyAlignment="1">
      <alignment vertical="center"/>
    </xf>
    <xf numFmtId="0" fontId="6" fillId="2" borderId="0" xfId="0" applyFont="1" applyFill="1" applyAlignment="1">
      <alignment horizontal="center"/>
    </xf>
    <xf numFmtId="0" fontId="0" fillId="2" borderId="0" xfId="0" applyFill="1"/>
    <xf numFmtId="0" fontId="6" fillId="2" borderId="10" xfId="0" applyFont="1" applyFill="1" applyBorder="1" applyAlignment="1">
      <alignment vertical="center" wrapText="1"/>
    </xf>
    <xf numFmtId="0" fontId="12" fillId="2" borderId="8" xfId="2" applyFill="1" applyBorder="1" applyAlignment="1">
      <alignment vertical="center" wrapText="1"/>
    </xf>
    <xf numFmtId="44" fontId="6" fillId="2" borderId="9" xfId="1" applyFont="1" applyFill="1" applyBorder="1" applyAlignment="1">
      <alignment horizontal="center" vertical="center"/>
    </xf>
    <xf numFmtId="44" fontId="6" fillId="2" borderId="8" xfId="1" applyFont="1" applyFill="1" applyBorder="1" applyAlignment="1">
      <alignment vertical="center"/>
    </xf>
    <xf numFmtId="0" fontId="6" fillId="2" borderId="8" xfId="0" applyFont="1" applyFill="1" applyBorder="1" applyAlignment="1">
      <alignment vertical="center" wrapText="1"/>
    </xf>
    <xf numFmtId="44" fontId="6" fillId="2" borderId="0" xfId="1" applyFont="1" applyFill="1" applyAlignment="1">
      <alignment vertical="center"/>
    </xf>
    <xf numFmtId="44" fontId="6" fillId="2" borderId="0" xfId="1" applyFont="1" applyFill="1" applyAlignment="1">
      <alignment vertical="center" wrapText="1"/>
    </xf>
    <xf numFmtId="0" fontId="5" fillId="2" borderId="0" xfId="0" applyFont="1" applyFill="1" applyBorder="1" applyAlignment="1">
      <alignment vertical="top" wrapText="1"/>
    </xf>
    <xf numFmtId="0" fontId="6" fillId="2" borderId="12" xfId="0" applyFont="1" applyFill="1" applyBorder="1" applyAlignment="1">
      <alignment horizontal="right" vertical="center" wrapText="1"/>
    </xf>
    <xf numFmtId="0" fontId="6" fillId="2" borderId="16" xfId="0" applyFont="1" applyFill="1" applyBorder="1" applyAlignment="1">
      <alignment horizontal="left" vertical="center" wrapText="1"/>
    </xf>
    <xf numFmtId="0" fontId="6" fillId="2" borderId="16" xfId="0" applyFont="1" applyFill="1" applyBorder="1" applyAlignment="1">
      <alignment horizontal="left" vertical="center"/>
    </xf>
    <xf numFmtId="0" fontId="7" fillId="2" borderId="17" xfId="0" applyFont="1" applyFill="1" applyBorder="1" applyAlignment="1">
      <alignment horizontal="left" vertical="center" wrapText="1"/>
    </xf>
    <xf numFmtId="14" fontId="7" fillId="2" borderId="17" xfId="0" applyNumberFormat="1" applyFont="1" applyFill="1" applyBorder="1" applyAlignment="1">
      <alignment horizontal="left" vertical="center"/>
    </xf>
    <xf numFmtId="0" fontId="5" fillId="2" borderId="18" xfId="0" applyFont="1" applyFill="1" applyBorder="1" applyAlignment="1">
      <alignment vertical="top" wrapText="1"/>
    </xf>
    <xf numFmtId="0" fontId="5" fillId="2" borderId="19" xfId="0" applyFont="1" applyFill="1" applyBorder="1" applyAlignment="1">
      <alignment vertical="top" wrapText="1"/>
    </xf>
    <xf numFmtId="0" fontId="5" fillId="2" borderId="21" xfId="0" applyFont="1" applyFill="1" applyBorder="1" applyAlignment="1">
      <alignment vertical="top" wrapText="1"/>
    </xf>
    <xf numFmtId="0" fontId="6" fillId="2" borderId="0" xfId="0" applyFont="1" applyFill="1" applyBorder="1" applyAlignment="1">
      <alignment vertical="center"/>
    </xf>
    <xf numFmtId="0" fontId="5" fillId="2" borderId="21" xfId="0" applyFont="1" applyFill="1" applyBorder="1" applyAlignment="1">
      <alignment horizontal="left" vertical="top" wrapText="1"/>
    </xf>
    <xf numFmtId="10" fontId="7" fillId="2" borderId="19" xfId="3" applyNumberFormat="1" applyFont="1" applyFill="1" applyBorder="1" applyAlignment="1">
      <alignment horizontal="left" vertical="center"/>
    </xf>
    <xf numFmtId="10" fontId="7" fillId="2" borderId="22" xfId="3" applyNumberFormat="1" applyFont="1" applyFill="1" applyBorder="1" applyAlignment="1">
      <alignment horizontal="left" vertical="center"/>
    </xf>
    <xf numFmtId="0" fontId="5" fillId="2" borderId="22" xfId="0" applyFont="1" applyFill="1" applyBorder="1" applyAlignment="1">
      <alignment vertical="top" wrapText="1"/>
    </xf>
    <xf numFmtId="0" fontId="5" fillId="2" borderId="23" xfId="0" applyFont="1" applyFill="1" applyBorder="1" applyAlignment="1">
      <alignment vertical="top" wrapText="1"/>
    </xf>
    <xf numFmtId="14" fontId="7" fillId="2" borderId="12" xfId="0" applyNumberFormat="1" applyFont="1" applyFill="1" applyBorder="1" applyAlignment="1">
      <alignment horizontal="center" vertical="center" wrapText="1"/>
    </xf>
    <xf numFmtId="0" fontId="6" fillId="2" borderId="25" xfId="0" applyFont="1" applyFill="1" applyBorder="1" applyAlignment="1">
      <alignment horizontal="right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vertical="center"/>
    </xf>
    <xf numFmtId="0" fontId="7" fillId="3" borderId="6" xfId="0" applyFont="1" applyFill="1" applyBorder="1" applyAlignment="1">
      <alignment vertical="center" wrapText="1"/>
    </xf>
    <xf numFmtId="0" fontId="7" fillId="3" borderId="6" xfId="0" applyFont="1" applyFill="1" applyBorder="1" applyAlignment="1">
      <alignment horizontal="center" vertical="center" wrapText="1"/>
    </xf>
    <xf numFmtId="44" fontId="7" fillId="3" borderId="6" xfId="1" applyFont="1" applyFill="1" applyBorder="1" applyAlignment="1">
      <alignment vertical="center" wrapText="1"/>
    </xf>
    <xf numFmtId="0" fontId="6" fillId="2" borderId="0" xfId="0" applyFont="1" applyFill="1" applyBorder="1" applyAlignment="1">
      <alignment vertical="center" wrapText="1"/>
    </xf>
    <xf numFmtId="0" fontId="6" fillId="2" borderId="0" xfId="0" applyFont="1" applyFill="1" applyBorder="1"/>
    <xf numFmtId="0" fontId="5" fillId="2" borderId="20" xfId="0" applyFont="1" applyFill="1" applyBorder="1" applyAlignment="1">
      <alignment vertical="top" wrapText="1"/>
    </xf>
    <xf numFmtId="0" fontId="6" fillId="2" borderId="35" xfId="0" applyFont="1" applyFill="1" applyBorder="1" applyAlignment="1">
      <alignment vertical="center"/>
    </xf>
    <xf numFmtId="0" fontId="6" fillId="2" borderId="30" xfId="0" applyFont="1" applyFill="1" applyBorder="1" applyAlignment="1">
      <alignment horizontal="right" vertical="center"/>
    </xf>
    <xf numFmtId="0" fontId="6" fillId="2" borderId="32" xfId="0" applyFont="1" applyFill="1" applyBorder="1" applyAlignment="1">
      <alignment horizontal="right" vertical="center"/>
    </xf>
    <xf numFmtId="0" fontId="6" fillId="2" borderId="32" xfId="0" applyFont="1" applyFill="1" applyBorder="1" applyAlignment="1">
      <alignment horizontal="right" vertical="center" wrapText="1"/>
    </xf>
    <xf numFmtId="0" fontId="6" fillId="2" borderId="34" xfId="0" applyFont="1" applyFill="1" applyBorder="1" applyAlignment="1">
      <alignment horizontal="right" vertical="center" wrapText="1"/>
    </xf>
    <xf numFmtId="0" fontId="6" fillId="2" borderId="4" xfId="0" applyFont="1" applyFill="1" applyBorder="1" applyAlignment="1">
      <alignment vertical="center"/>
    </xf>
    <xf numFmtId="0" fontId="6" fillId="2" borderId="31" xfId="0" applyFont="1" applyFill="1" applyBorder="1" applyAlignment="1">
      <alignment vertical="center"/>
    </xf>
    <xf numFmtId="0" fontId="6" fillId="2" borderId="33" xfId="0" applyFont="1" applyFill="1" applyBorder="1" applyAlignment="1">
      <alignment vertical="center"/>
    </xf>
    <xf numFmtId="0" fontId="6" fillId="2" borderId="36" xfId="0" applyFont="1" applyFill="1" applyBorder="1" applyAlignment="1">
      <alignment vertical="center"/>
    </xf>
    <xf numFmtId="2" fontId="6" fillId="2" borderId="26" xfId="0" applyNumberFormat="1" applyFont="1" applyFill="1" applyBorder="1" applyAlignment="1">
      <alignment vertical="center"/>
    </xf>
    <xf numFmtId="0" fontId="11" fillId="2" borderId="4" xfId="0" applyFont="1" applyFill="1" applyBorder="1" applyAlignment="1">
      <alignment horizontal="left" vertical="center"/>
    </xf>
    <xf numFmtId="0" fontId="11" fillId="2" borderId="0" xfId="0" applyFont="1" applyFill="1" applyBorder="1" applyAlignment="1">
      <alignment horizontal="left" vertical="center"/>
    </xf>
    <xf numFmtId="14" fontId="11" fillId="2" borderId="0" xfId="0" applyNumberFormat="1" applyFont="1" applyFill="1" applyBorder="1" applyAlignment="1">
      <alignment horizontal="left" vertical="center"/>
    </xf>
    <xf numFmtId="10" fontId="11" fillId="2" borderId="0" xfId="0" applyNumberFormat="1" applyFont="1" applyFill="1" applyBorder="1" applyAlignment="1">
      <alignment horizontal="left" vertical="center"/>
    </xf>
    <xf numFmtId="9" fontId="6" fillId="2" borderId="0" xfId="3" applyFont="1" applyFill="1" applyAlignment="1">
      <alignment vertical="center"/>
    </xf>
    <xf numFmtId="9" fontId="6" fillId="2" borderId="0" xfId="3" applyFont="1" applyFill="1" applyAlignment="1">
      <alignment vertical="center" wrapText="1"/>
    </xf>
    <xf numFmtId="1" fontId="6" fillId="2" borderId="0" xfId="0" applyNumberFormat="1" applyFont="1" applyFill="1" applyAlignment="1">
      <alignment vertical="center" wrapText="1"/>
    </xf>
    <xf numFmtId="1" fontId="6" fillId="2" borderId="0" xfId="0" applyNumberFormat="1" applyFont="1" applyFill="1" applyAlignment="1">
      <alignment vertical="center"/>
    </xf>
    <xf numFmtId="0" fontId="15" fillId="2" borderId="0" xfId="0" applyFont="1" applyFill="1" applyBorder="1" applyAlignment="1">
      <alignment horizontal="right" vertical="center"/>
    </xf>
    <xf numFmtId="0" fontId="13" fillId="5" borderId="37" xfId="0" applyFont="1" applyFill="1" applyBorder="1" applyAlignment="1">
      <alignment horizontal="left" vertical="top" wrapText="1"/>
    </xf>
    <xf numFmtId="0" fontId="13" fillId="5" borderId="37" xfId="0" applyFont="1" applyFill="1" applyBorder="1" applyAlignment="1">
      <alignment horizontal="right" vertical="top" wrapText="1"/>
    </xf>
    <xf numFmtId="0" fontId="14" fillId="0" borderId="0" xfId="0" applyFont="1"/>
    <xf numFmtId="164" fontId="6" fillId="2" borderId="0" xfId="0" applyNumberFormat="1" applyFont="1" applyFill="1" applyAlignment="1">
      <alignment vertical="center"/>
    </xf>
    <xf numFmtId="0" fontId="14" fillId="2" borderId="0" xfId="0" applyFont="1" applyFill="1"/>
    <xf numFmtId="0" fontId="7" fillId="2" borderId="25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left" vertical="top" wrapText="1"/>
    </xf>
    <xf numFmtId="0" fontId="11" fillId="2" borderId="0" xfId="0" applyFont="1" applyFill="1" applyBorder="1" applyAlignment="1">
      <alignment horizontal="right" vertical="center"/>
    </xf>
    <xf numFmtId="0" fontId="16" fillId="2" borderId="4" xfId="0" applyFont="1" applyFill="1" applyBorder="1" applyAlignment="1">
      <alignment horizontal="left" vertical="center"/>
    </xf>
    <xf numFmtId="0" fontId="16" fillId="2" borderId="4" xfId="0" applyFont="1" applyFill="1" applyBorder="1" applyAlignment="1">
      <alignment horizontal="right" vertical="center"/>
    </xf>
    <xf numFmtId="0" fontId="16" fillId="2" borderId="4" xfId="0" applyFont="1" applyFill="1" applyBorder="1" applyAlignment="1">
      <alignment vertical="center"/>
    </xf>
    <xf numFmtId="0" fontId="16" fillId="2" borderId="0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right" vertical="center"/>
    </xf>
    <xf numFmtId="0" fontId="16" fillId="2" borderId="0" xfId="0" applyFont="1" applyFill="1" applyBorder="1" applyAlignment="1">
      <alignment vertical="center"/>
    </xf>
    <xf numFmtId="0" fontId="16" fillId="2" borderId="35" xfId="0" applyFont="1" applyFill="1" applyBorder="1" applyAlignment="1">
      <alignment horizontal="left" vertical="center"/>
    </xf>
    <xf numFmtId="0" fontId="16" fillId="2" borderId="35" xfId="0" applyFont="1" applyFill="1" applyBorder="1" applyAlignment="1">
      <alignment horizontal="right" vertical="center"/>
    </xf>
    <xf numFmtId="0" fontId="16" fillId="2" borderId="35" xfId="0" applyFont="1" applyFill="1" applyBorder="1" applyAlignment="1">
      <alignment vertical="center"/>
    </xf>
    <xf numFmtId="0" fontId="7" fillId="3" borderId="6" xfId="0" applyFont="1" applyFill="1" applyBorder="1" applyAlignment="1">
      <alignment horizontal="right" vertical="center" wrapText="1"/>
    </xf>
    <xf numFmtId="0" fontId="17" fillId="3" borderId="6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right" vertical="center" wrapText="1"/>
    </xf>
    <xf numFmtId="0" fontId="17" fillId="2" borderId="1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right" vertical="center"/>
    </xf>
    <xf numFmtId="2" fontId="11" fillId="2" borderId="0" xfId="0" applyNumberFormat="1" applyFont="1" applyFill="1" applyBorder="1" applyAlignment="1">
      <alignment vertical="center"/>
    </xf>
    <xf numFmtId="0" fontId="4" fillId="2" borderId="0" xfId="0" applyFont="1" applyFill="1" applyBorder="1" applyAlignment="1">
      <alignment horizontal="right" vertical="center"/>
    </xf>
    <xf numFmtId="2" fontId="7" fillId="2" borderId="0" xfId="0" applyNumberFormat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vertical="center"/>
    </xf>
    <xf numFmtId="0" fontId="7" fillId="2" borderId="0" xfId="0" applyFont="1" applyFill="1" applyBorder="1" applyAlignment="1">
      <alignment horizontal="right" vertical="center"/>
    </xf>
    <xf numFmtId="0" fontId="6" fillId="2" borderId="0" xfId="0" applyFont="1" applyFill="1" applyBorder="1" applyAlignment="1">
      <alignment horizontal="left" vertical="center"/>
    </xf>
    <xf numFmtId="2" fontId="6" fillId="2" borderId="0" xfId="0" applyNumberFormat="1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right" vertical="center" wrapText="1"/>
    </xf>
    <xf numFmtId="0" fontId="17" fillId="4" borderId="6" xfId="0" applyFont="1" applyFill="1" applyBorder="1" applyAlignment="1">
      <alignment horizontal="center" vertical="center" wrapText="1"/>
    </xf>
    <xf numFmtId="2" fontId="16" fillId="2" borderId="0" xfId="0" applyNumberFormat="1" applyFont="1" applyFill="1" applyBorder="1" applyAlignment="1">
      <alignment horizontal="right" vertical="center"/>
    </xf>
    <xf numFmtId="2" fontId="6" fillId="2" borderId="0" xfId="0" applyNumberFormat="1" applyFont="1" applyFill="1" applyBorder="1" applyAlignment="1">
      <alignment vertical="center"/>
    </xf>
    <xf numFmtId="0" fontId="5" fillId="2" borderId="0" xfId="0" applyFont="1" applyFill="1" applyAlignment="1">
      <alignment horizontal="right" vertical="center"/>
    </xf>
    <xf numFmtId="166" fontId="6" fillId="2" borderId="0" xfId="0" applyNumberFormat="1" applyFont="1" applyFill="1" applyBorder="1" applyAlignment="1">
      <alignment horizontal="center" vertical="center"/>
    </xf>
    <xf numFmtId="165" fontId="6" fillId="2" borderId="0" xfId="0" applyNumberFormat="1" applyFont="1" applyFill="1" applyBorder="1" applyAlignment="1">
      <alignment horizontal="center" vertical="center"/>
    </xf>
    <xf numFmtId="2" fontId="16" fillId="2" borderId="0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vertical="center"/>
    </xf>
    <xf numFmtId="0" fontId="11" fillId="2" borderId="0" xfId="0" applyFont="1" applyFill="1" applyAlignment="1">
      <alignment horizontal="right" vertical="center"/>
    </xf>
    <xf numFmtId="0" fontId="16" fillId="2" borderId="0" xfId="0" applyFont="1" applyFill="1" applyAlignment="1">
      <alignment vertical="center"/>
    </xf>
    <xf numFmtId="2" fontId="11" fillId="2" borderId="0" xfId="0" applyNumberFormat="1" applyFont="1" applyFill="1" applyAlignment="1">
      <alignment vertical="center"/>
    </xf>
    <xf numFmtId="0" fontId="16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right" vertical="center"/>
    </xf>
    <xf numFmtId="0" fontId="5" fillId="2" borderId="0" xfId="0" applyFont="1" applyFill="1" applyBorder="1" applyAlignment="1">
      <alignment horizontal="left" vertical="center"/>
    </xf>
    <xf numFmtId="0" fontId="17" fillId="2" borderId="0" xfId="0" applyFont="1" applyFill="1" applyBorder="1" applyAlignment="1">
      <alignment horizontal="left" vertical="center"/>
    </xf>
    <xf numFmtId="2" fontId="18" fillId="2" borderId="0" xfId="0" applyNumberFormat="1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17" fillId="2" borderId="0" xfId="0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left" vertical="center" wrapText="1"/>
    </xf>
    <xf numFmtId="2" fontId="17" fillId="2" borderId="0" xfId="0" applyNumberFormat="1" applyFont="1" applyFill="1" applyBorder="1" applyAlignment="1">
      <alignment horizontal="left" vertical="center"/>
    </xf>
    <xf numFmtId="2" fontId="11" fillId="2" borderId="0" xfId="0" applyNumberFormat="1" applyFont="1" applyFill="1" applyBorder="1" applyAlignment="1">
      <alignment horizontal="center" vertical="center"/>
    </xf>
    <xf numFmtId="2" fontId="18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2" fontId="6" fillId="2" borderId="0" xfId="0" applyNumberFormat="1" applyFont="1" applyFill="1" applyAlignment="1">
      <alignment horizontal="center" vertical="center"/>
    </xf>
    <xf numFmtId="0" fontId="6" fillId="2" borderId="0" xfId="0" applyFont="1" applyFill="1" applyAlignment="1">
      <alignment horizontal="right" vertical="center"/>
    </xf>
    <xf numFmtId="0" fontId="6" fillId="2" borderId="0" xfId="0" applyFont="1" applyFill="1" applyAlignment="1">
      <alignment horizontal="left" vertical="center"/>
    </xf>
    <xf numFmtId="0" fontId="11" fillId="2" borderId="0" xfId="0" applyFont="1" applyFill="1" applyBorder="1" applyAlignment="1">
      <alignment vertical="center" wrapText="1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6" fillId="0" borderId="0" xfId="0" applyFont="1"/>
    <xf numFmtId="0" fontId="7" fillId="5" borderId="37" xfId="0" applyFont="1" applyFill="1" applyBorder="1" applyAlignment="1">
      <alignment horizontal="left" vertical="top" wrapText="1"/>
    </xf>
    <xf numFmtId="0" fontId="7" fillId="5" borderId="37" xfId="0" applyFont="1" applyFill="1" applyBorder="1" applyAlignment="1">
      <alignment horizontal="right" vertical="top" wrapText="1"/>
    </xf>
    <xf numFmtId="0" fontId="7" fillId="5" borderId="37" xfId="0" applyFont="1" applyFill="1" applyBorder="1" applyAlignment="1">
      <alignment horizontal="center" vertical="top" wrapText="1"/>
    </xf>
    <xf numFmtId="0" fontId="6" fillId="5" borderId="0" xfId="0" applyFont="1" applyFill="1" applyAlignment="1">
      <alignment horizontal="right" vertical="top" wrapText="1"/>
    </xf>
    <xf numFmtId="4" fontId="6" fillId="5" borderId="0" xfId="0" applyNumberFormat="1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4" fillId="2" borderId="4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6" fillId="2" borderId="42" xfId="0" applyFont="1" applyFill="1" applyBorder="1" applyAlignment="1">
      <alignment horizontal="left" vertical="center" wrapText="1"/>
    </xf>
    <xf numFmtId="0" fontId="7" fillId="2" borderId="43" xfId="0" applyFont="1" applyFill="1" applyBorder="1" applyAlignment="1">
      <alignment horizontal="left" vertical="center" wrapText="1"/>
    </xf>
    <xf numFmtId="14" fontId="7" fillId="2" borderId="45" xfId="0" applyNumberFormat="1" applyFont="1" applyFill="1" applyBorder="1" applyAlignment="1">
      <alignment horizontal="left" vertical="center"/>
    </xf>
    <xf numFmtId="0" fontId="5" fillId="2" borderId="47" xfId="0" applyFont="1" applyFill="1" applyBorder="1" applyAlignment="1">
      <alignment vertical="top" wrapText="1"/>
    </xf>
    <xf numFmtId="10" fontId="7" fillId="2" borderId="47" xfId="3" applyNumberFormat="1" applyFont="1" applyFill="1" applyBorder="1" applyAlignment="1">
      <alignment horizontal="left" vertical="center"/>
    </xf>
    <xf numFmtId="10" fontId="7" fillId="2" borderId="48" xfId="3" applyNumberFormat="1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center"/>
    </xf>
    <xf numFmtId="0" fontId="6" fillId="2" borderId="0" xfId="0" applyFont="1" applyFill="1" applyAlignment="1">
      <alignment horizontal="right"/>
    </xf>
    <xf numFmtId="0" fontId="5" fillId="2" borderId="0" xfId="0" applyFont="1" applyFill="1" applyBorder="1" applyAlignment="1">
      <alignment vertical="center" wrapText="1"/>
    </xf>
    <xf numFmtId="0" fontId="7" fillId="5" borderId="53" xfId="0" applyFont="1" applyFill="1" applyBorder="1" applyAlignment="1">
      <alignment horizontal="right" vertical="top" wrapText="1"/>
    </xf>
    <xf numFmtId="0" fontId="7" fillId="5" borderId="53" xfId="0" applyFont="1" applyFill="1" applyBorder="1" applyAlignment="1">
      <alignment horizontal="left" vertical="top" wrapText="1"/>
    </xf>
    <xf numFmtId="0" fontId="7" fillId="5" borderId="53" xfId="0" applyFont="1" applyFill="1" applyBorder="1" applyAlignment="1">
      <alignment horizontal="center" vertical="top" wrapText="1"/>
    </xf>
    <xf numFmtId="0" fontId="5" fillId="2" borderId="44" xfId="0" applyFont="1" applyFill="1" applyBorder="1" applyAlignment="1">
      <alignment vertical="top" wrapText="1"/>
    </xf>
    <xf numFmtId="0" fontId="6" fillId="5" borderId="0" xfId="0" applyFont="1" applyFill="1" applyAlignment="1">
      <alignment horizontal="left" vertical="top" wrapText="1"/>
    </xf>
    <xf numFmtId="0" fontId="7" fillId="5" borderId="0" xfId="0" applyFont="1" applyFill="1" applyAlignment="1">
      <alignment vertical="top" wrapText="1"/>
    </xf>
    <xf numFmtId="0" fontId="7" fillId="2" borderId="0" xfId="0" applyFont="1" applyFill="1" applyAlignment="1">
      <alignment horizontal="right" vertical="top" wrapText="1"/>
    </xf>
    <xf numFmtId="0" fontId="7" fillId="5" borderId="0" xfId="0" applyFont="1" applyFill="1" applyAlignment="1">
      <alignment horizontal="center" vertical="top" wrapText="1"/>
    </xf>
    <xf numFmtId="4" fontId="19" fillId="5" borderId="0" xfId="0" applyNumberFormat="1" applyFont="1" applyFill="1" applyAlignment="1">
      <alignment horizontal="right" vertical="top" wrapText="1"/>
    </xf>
    <xf numFmtId="0" fontId="19" fillId="5" borderId="0" xfId="0" applyFont="1" applyFill="1" applyAlignment="1">
      <alignment horizontal="right" vertical="top" wrapText="1"/>
    </xf>
    <xf numFmtId="0" fontId="7" fillId="3" borderId="6" xfId="0" applyFont="1" applyFill="1" applyBorder="1" applyAlignment="1">
      <alignment horizontal="left" vertical="center" wrapText="1"/>
    </xf>
    <xf numFmtId="0" fontId="7" fillId="4" borderId="6" xfId="0" applyFont="1" applyFill="1" applyBorder="1" applyAlignment="1">
      <alignment horizontal="left" vertical="center" wrapText="1"/>
    </xf>
    <xf numFmtId="0" fontId="7" fillId="2" borderId="14" xfId="0" applyFont="1" applyFill="1" applyBorder="1" applyAlignment="1">
      <alignment horizontal="left" vertical="center" wrapText="1"/>
    </xf>
    <xf numFmtId="0" fontId="16" fillId="2" borderId="0" xfId="0" applyFont="1" applyFill="1" applyBorder="1" applyAlignment="1">
      <alignment horizontal="left" vertical="center" wrapText="1"/>
    </xf>
    <xf numFmtId="0" fontId="17" fillId="2" borderId="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top" wrapText="1"/>
    </xf>
    <xf numFmtId="0" fontId="6" fillId="2" borderId="24" xfId="0" applyFont="1" applyFill="1" applyBorder="1" applyAlignment="1">
      <alignment horizontal="left" vertical="top" wrapText="1"/>
    </xf>
    <xf numFmtId="0" fontId="6" fillId="2" borderId="0" xfId="0" applyFont="1" applyFill="1" applyBorder="1" applyAlignment="1">
      <alignment horizontal="left" vertical="top" wrapText="1"/>
    </xf>
    <xf numFmtId="0" fontId="6" fillId="2" borderId="2" xfId="0" applyFont="1" applyFill="1" applyBorder="1" applyAlignment="1">
      <alignment horizontal="left" vertical="top" wrapText="1"/>
    </xf>
    <xf numFmtId="0" fontId="6" fillId="2" borderId="15" xfId="0" applyFont="1" applyFill="1" applyBorder="1" applyAlignment="1">
      <alignment horizontal="left" vertical="top" wrapText="1"/>
    </xf>
    <xf numFmtId="0" fontId="6" fillId="2" borderId="3" xfId="0" applyFont="1" applyFill="1" applyBorder="1" applyAlignment="1">
      <alignment horizontal="left" vertical="top" wrapText="1"/>
    </xf>
    <xf numFmtId="2" fontId="6" fillId="2" borderId="15" xfId="0" applyNumberFormat="1" applyFont="1" applyFill="1" applyBorder="1" applyAlignment="1">
      <alignment horizontal="left" vertical="center"/>
    </xf>
    <xf numFmtId="2" fontId="6" fillId="2" borderId="1" xfId="0" applyNumberFormat="1" applyFont="1" applyFill="1" applyBorder="1" applyAlignment="1">
      <alignment horizontal="left" vertical="center"/>
    </xf>
    <xf numFmtId="2" fontId="6" fillId="2" borderId="24" xfId="0" applyNumberFormat="1" applyFont="1" applyFill="1" applyBorder="1" applyAlignment="1">
      <alignment horizontal="left" vertical="center"/>
    </xf>
    <xf numFmtId="2" fontId="7" fillId="2" borderId="3" xfId="0" applyNumberFormat="1" applyFont="1" applyFill="1" applyBorder="1" applyAlignment="1">
      <alignment horizontal="center" vertical="top" wrapText="1"/>
    </xf>
    <xf numFmtId="2" fontId="7" fillId="2" borderId="0" xfId="0" applyNumberFormat="1" applyFont="1" applyFill="1" applyBorder="1" applyAlignment="1">
      <alignment horizontal="center" vertical="top" wrapText="1"/>
    </xf>
    <xf numFmtId="2" fontId="7" fillId="2" borderId="2" xfId="0" applyNumberFormat="1" applyFont="1" applyFill="1" applyBorder="1" applyAlignment="1">
      <alignment horizontal="center" vertical="top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left" vertical="top" wrapText="1"/>
    </xf>
    <xf numFmtId="2" fontId="7" fillId="2" borderId="26" xfId="0" applyNumberFormat="1" applyFont="1" applyFill="1" applyBorder="1" applyAlignment="1">
      <alignment horizontal="center" vertical="center" wrapText="1"/>
    </xf>
    <xf numFmtId="2" fontId="7" fillId="2" borderId="27" xfId="0" applyNumberFormat="1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left" vertical="top" wrapText="1"/>
    </xf>
    <xf numFmtId="0" fontId="5" fillId="2" borderId="22" xfId="0" applyFont="1" applyFill="1" applyBorder="1" applyAlignment="1">
      <alignment horizontal="left" vertical="top" wrapText="1"/>
    </xf>
    <xf numFmtId="0" fontId="4" fillId="2" borderId="0" xfId="0" applyFont="1" applyFill="1" applyBorder="1" applyAlignment="1">
      <alignment horizontal="center"/>
    </xf>
    <xf numFmtId="0" fontId="7" fillId="5" borderId="0" xfId="0" applyFont="1" applyFill="1" applyAlignment="1">
      <alignment horizontal="right" vertical="top" wrapText="1"/>
    </xf>
    <xf numFmtId="0" fontId="7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right" vertical="top" wrapText="1"/>
    </xf>
    <xf numFmtId="0" fontId="5" fillId="2" borderId="18" xfId="0" applyFont="1" applyFill="1" applyBorder="1" applyAlignment="1">
      <alignment horizontal="left" vertical="top" wrapText="1"/>
    </xf>
    <xf numFmtId="0" fontId="5" fillId="2" borderId="5" xfId="0" applyFont="1" applyFill="1" applyBorder="1" applyAlignment="1">
      <alignment horizontal="left" vertical="top" wrapText="1"/>
    </xf>
    <xf numFmtId="0" fontId="5" fillId="2" borderId="20" xfId="0" applyFont="1" applyFill="1" applyBorder="1" applyAlignment="1">
      <alignment horizontal="left" vertical="top" wrapText="1"/>
    </xf>
    <xf numFmtId="0" fontId="5" fillId="2" borderId="13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0" fontId="8" fillId="2" borderId="6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0" fontId="5" fillId="2" borderId="24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horizontal="left" vertical="top" wrapText="1"/>
    </xf>
    <xf numFmtId="0" fontId="5" fillId="2" borderId="15" xfId="0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left" vertical="top" wrapText="1"/>
    </xf>
    <xf numFmtId="0" fontId="5" fillId="2" borderId="19" xfId="0" applyFont="1" applyFill="1" applyBorder="1" applyAlignment="1">
      <alignment horizontal="left" vertical="top" wrapText="1"/>
    </xf>
    <xf numFmtId="0" fontId="5" fillId="2" borderId="23" xfId="0" applyFont="1" applyFill="1" applyBorder="1" applyAlignment="1">
      <alignment horizontal="left" vertical="top" wrapText="1"/>
    </xf>
    <xf numFmtId="0" fontId="5" fillId="2" borderId="21" xfId="0" applyFont="1" applyFill="1" applyBorder="1" applyAlignment="1">
      <alignment horizontal="center" vertical="top" wrapText="1"/>
    </xf>
    <xf numFmtId="0" fontId="5" fillId="2" borderId="48" xfId="0" applyFont="1" applyFill="1" applyBorder="1" applyAlignment="1">
      <alignment horizontal="center" vertical="top" wrapText="1"/>
    </xf>
    <xf numFmtId="0" fontId="4" fillId="2" borderId="4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1" xfId="0" applyFont="1" applyFill="1" applyBorder="1" applyAlignment="1">
      <alignment horizontal="center" vertical="center" wrapText="1"/>
    </xf>
    <xf numFmtId="0" fontId="4" fillId="2" borderId="49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2" fontId="6" fillId="2" borderId="20" xfId="0" applyNumberFormat="1" applyFont="1" applyFill="1" applyBorder="1" applyAlignment="1">
      <alignment horizontal="left" vertical="center"/>
    </xf>
    <xf numFmtId="2" fontId="6" fillId="2" borderId="0" xfId="0" applyNumberFormat="1" applyFont="1" applyFill="1" applyBorder="1" applyAlignment="1">
      <alignment horizontal="left" vertical="center"/>
    </xf>
    <xf numFmtId="2" fontId="7" fillId="2" borderId="20" xfId="0" applyNumberFormat="1" applyFont="1" applyFill="1" applyBorder="1" applyAlignment="1">
      <alignment horizontal="center" vertical="center" wrapText="1"/>
    </xf>
    <xf numFmtId="2" fontId="7" fillId="2" borderId="0" xfId="0" applyNumberFormat="1" applyFont="1" applyFill="1" applyBorder="1" applyAlignment="1">
      <alignment horizontal="center" vertical="center" wrapText="1"/>
    </xf>
    <xf numFmtId="2" fontId="7" fillId="2" borderId="21" xfId="0" applyNumberFormat="1" applyFont="1" applyFill="1" applyBorder="1" applyAlignment="1">
      <alignment horizontal="center" vertical="center" wrapText="1"/>
    </xf>
    <xf numFmtId="2" fontId="7" fillId="2" borderId="13" xfId="0" applyNumberFormat="1" applyFont="1" applyFill="1" applyBorder="1" applyAlignment="1">
      <alignment horizontal="center" vertical="center" wrapText="1"/>
    </xf>
    <xf numFmtId="0" fontId="4" fillId="2" borderId="50" xfId="0" applyFont="1" applyFill="1" applyBorder="1" applyAlignment="1">
      <alignment horizontal="center" vertical="center"/>
    </xf>
    <xf numFmtId="0" fontId="4" fillId="2" borderId="51" xfId="0" applyFont="1" applyFill="1" applyBorder="1" applyAlignment="1">
      <alignment horizontal="center" vertical="center"/>
    </xf>
    <xf numFmtId="0" fontId="4" fillId="2" borderId="52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left" vertical="top" wrapText="1"/>
    </xf>
    <xf numFmtId="0" fontId="5" fillId="2" borderId="44" xfId="0" applyFont="1" applyFill="1" applyBorder="1" applyAlignment="1">
      <alignment horizontal="left" vertical="top" wrapText="1"/>
    </xf>
    <xf numFmtId="0" fontId="5" fillId="2" borderId="49" xfId="0" applyFont="1" applyFill="1" applyBorder="1" applyAlignment="1">
      <alignment horizontal="left" vertical="top" wrapText="1"/>
    </xf>
    <xf numFmtId="0" fontId="4" fillId="2" borderId="44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2" fontId="7" fillId="2" borderId="23" xfId="0" applyNumberFormat="1" applyFont="1" applyFill="1" applyBorder="1" applyAlignment="1">
      <alignment horizontal="center" vertical="center" wrapText="1"/>
    </xf>
    <xf numFmtId="2" fontId="7" fillId="2" borderId="22" xfId="0" applyNumberFormat="1" applyFont="1" applyFill="1" applyBorder="1" applyAlignment="1">
      <alignment horizontal="center" vertical="center" wrapText="1"/>
    </xf>
    <xf numFmtId="2" fontId="6" fillId="2" borderId="18" xfId="0" applyNumberFormat="1" applyFont="1" applyFill="1" applyBorder="1" applyAlignment="1">
      <alignment horizontal="left" vertical="center"/>
    </xf>
    <xf numFmtId="2" fontId="6" fillId="2" borderId="19" xfId="0" applyNumberFormat="1" applyFont="1" applyFill="1" applyBorder="1" applyAlignment="1">
      <alignment horizontal="left" vertical="center"/>
    </xf>
    <xf numFmtId="0" fontId="19" fillId="5" borderId="0" xfId="0" applyFont="1" applyFill="1" applyAlignment="1">
      <alignment horizontal="right" vertical="top" wrapText="1"/>
    </xf>
    <xf numFmtId="0" fontId="8" fillId="2" borderId="16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top" wrapText="1"/>
    </xf>
    <xf numFmtId="2" fontId="6" fillId="2" borderId="5" xfId="0" applyNumberFormat="1" applyFont="1" applyFill="1" applyBorder="1" applyAlignment="1">
      <alignment horizontal="left" vertical="center"/>
    </xf>
    <xf numFmtId="0" fontId="15" fillId="2" borderId="4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vertical="center"/>
    </xf>
    <xf numFmtId="0" fontId="20" fillId="6" borderId="37" xfId="0" applyFont="1" applyFill="1" applyBorder="1" applyAlignment="1">
      <alignment horizontal="left" vertical="top" wrapText="1"/>
    </xf>
    <xf numFmtId="0" fontId="20" fillId="6" borderId="37" xfId="0" applyFont="1" applyFill="1" applyBorder="1" applyAlignment="1">
      <alignment horizontal="right" vertical="top" wrapText="1"/>
    </xf>
    <xf numFmtId="4" fontId="20" fillId="6" borderId="37" xfId="0" applyNumberFormat="1" applyFont="1" applyFill="1" applyBorder="1" applyAlignment="1">
      <alignment horizontal="right" vertical="top" wrapText="1"/>
    </xf>
    <xf numFmtId="167" fontId="20" fillId="6" borderId="37" xfId="0" applyNumberFormat="1" applyFont="1" applyFill="1" applyBorder="1" applyAlignment="1">
      <alignment horizontal="right" vertical="top" wrapText="1"/>
    </xf>
    <xf numFmtId="0" fontId="21" fillId="7" borderId="37" xfId="0" applyFont="1" applyFill="1" applyBorder="1" applyAlignment="1">
      <alignment horizontal="left" vertical="top" wrapText="1"/>
    </xf>
    <xf numFmtId="0" fontId="21" fillId="7" borderId="37" xfId="0" applyFont="1" applyFill="1" applyBorder="1" applyAlignment="1">
      <alignment horizontal="right" vertical="top" wrapText="1"/>
    </xf>
    <xf numFmtId="0" fontId="21" fillId="7" borderId="37" xfId="0" applyFont="1" applyFill="1" applyBorder="1" applyAlignment="1">
      <alignment horizontal="center" vertical="top" wrapText="1"/>
    </xf>
    <xf numFmtId="4" fontId="21" fillId="7" borderId="37" xfId="0" applyNumberFormat="1" applyFont="1" applyFill="1" applyBorder="1" applyAlignment="1">
      <alignment horizontal="right" vertical="top" wrapText="1"/>
    </xf>
    <xf numFmtId="167" fontId="21" fillId="7" borderId="37" xfId="0" applyNumberFormat="1" applyFont="1" applyFill="1" applyBorder="1" applyAlignment="1">
      <alignment horizontal="right" vertical="top" wrapText="1"/>
    </xf>
    <xf numFmtId="0" fontId="21" fillId="8" borderId="37" xfId="0" applyFont="1" applyFill="1" applyBorder="1" applyAlignment="1">
      <alignment horizontal="left" vertical="top" wrapText="1"/>
    </xf>
    <xf numFmtId="0" fontId="21" fillId="8" borderId="37" xfId="0" applyFont="1" applyFill="1" applyBorder="1" applyAlignment="1">
      <alignment horizontal="right" vertical="top" wrapText="1"/>
    </xf>
    <xf numFmtId="0" fontId="21" fillId="8" borderId="37" xfId="0" applyFont="1" applyFill="1" applyBorder="1" applyAlignment="1">
      <alignment horizontal="center" vertical="top" wrapText="1"/>
    </xf>
    <xf numFmtId="4" fontId="21" fillId="8" borderId="37" xfId="0" applyNumberFormat="1" applyFont="1" applyFill="1" applyBorder="1" applyAlignment="1">
      <alignment horizontal="right" vertical="top" wrapText="1"/>
    </xf>
    <xf numFmtId="167" fontId="21" fillId="8" borderId="37" xfId="0" applyNumberFormat="1" applyFont="1" applyFill="1" applyBorder="1" applyAlignment="1">
      <alignment horizontal="right" vertical="top" wrapText="1"/>
    </xf>
    <xf numFmtId="0" fontId="19" fillId="5" borderId="0" xfId="0" applyFont="1" applyFill="1" applyAlignment="1">
      <alignment horizontal="center" vertical="top" wrapText="1"/>
    </xf>
    <xf numFmtId="0" fontId="22" fillId="5" borderId="0" xfId="0" applyFont="1" applyFill="1" applyAlignment="1">
      <alignment horizontal="right" vertical="top" wrapText="1"/>
    </xf>
    <xf numFmtId="0" fontId="19" fillId="5" borderId="0" xfId="0" applyFont="1" applyFill="1" applyAlignment="1">
      <alignment horizontal="left" vertical="top" wrapText="1"/>
    </xf>
    <xf numFmtId="0" fontId="22" fillId="5" borderId="0" xfId="0" applyFont="1" applyFill="1" applyAlignment="1">
      <alignment horizontal="left" vertical="top" wrapText="1"/>
    </xf>
    <xf numFmtId="0" fontId="22" fillId="5" borderId="0" xfId="0" applyFont="1" applyFill="1" applyAlignment="1">
      <alignment horizontal="right" vertical="top" wrapText="1"/>
    </xf>
    <xf numFmtId="4" fontId="22" fillId="5" borderId="0" xfId="0" applyNumberFormat="1" applyFont="1" applyFill="1" applyAlignment="1">
      <alignment vertical="top" wrapText="1"/>
    </xf>
    <xf numFmtId="0" fontId="22" fillId="5" borderId="0" xfId="0" applyFont="1" applyFill="1" applyAlignment="1">
      <alignment vertical="top" wrapText="1"/>
    </xf>
    <xf numFmtId="0" fontId="22" fillId="5" borderId="0" xfId="0" applyFont="1" applyFill="1" applyAlignment="1">
      <alignment horizontal="left" vertical="top" wrapText="1"/>
    </xf>
    <xf numFmtId="0" fontId="23" fillId="5" borderId="37" xfId="0" applyFont="1" applyFill="1" applyBorder="1" applyAlignment="1">
      <alignment horizontal="left" vertical="top" wrapText="1"/>
    </xf>
    <xf numFmtId="0" fontId="23" fillId="5" borderId="37" xfId="0" applyFont="1" applyFill="1" applyBorder="1" applyAlignment="1">
      <alignment horizontal="right" vertical="top" wrapText="1"/>
    </xf>
    <xf numFmtId="0" fontId="23" fillId="5" borderId="37" xfId="0" applyFont="1" applyFill="1" applyBorder="1" applyAlignment="1">
      <alignment horizontal="left" vertical="top" wrapText="1"/>
    </xf>
    <xf numFmtId="0" fontId="23" fillId="5" borderId="37" xfId="0" applyFont="1" applyFill="1" applyBorder="1" applyAlignment="1">
      <alignment horizontal="center" vertical="top" wrapText="1"/>
    </xf>
    <xf numFmtId="0" fontId="21" fillId="7" borderId="37" xfId="0" applyFont="1" applyFill="1" applyBorder="1" applyAlignment="1">
      <alignment horizontal="left" vertical="top" wrapText="1"/>
    </xf>
    <xf numFmtId="168" fontId="21" fillId="7" borderId="37" xfId="0" applyNumberFormat="1" applyFont="1" applyFill="1" applyBorder="1" applyAlignment="1">
      <alignment horizontal="right" vertical="top" wrapText="1"/>
    </xf>
    <xf numFmtId="0" fontId="19" fillId="9" borderId="37" xfId="0" applyFont="1" applyFill="1" applyBorder="1" applyAlignment="1">
      <alignment horizontal="left" vertical="top" wrapText="1"/>
    </xf>
    <xf numFmtId="0" fontId="19" fillId="9" borderId="37" xfId="0" applyFont="1" applyFill="1" applyBorder="1" applyAlignment="1">
      <alignment horizontal="right" vertical="top" wrapText="1"/>
    </xf>
    <xf numFmtId="0" fontId="19" fillId="9" borderId="37" xfId="0" applyFont="1" applyFill="1" applyBorder="1" applyAlignment="1">
      <alignment horizontal="left" vertical="top" wrapText="1"/>
    </xf>
    <xf numFmtId="0" fontId="19" fillId="9" borderId="37" xfId="0" applyFont="1" applyFill="1" applyBorder="1" applyAlignment="1">
      <alignment horizontal="center" vertical="top" wrapText="1"/>
    </xf>
    <xf numFmtId="168" fontId="19" fillId="9" borderId="37" xfId="0" applyNumberFormat="1" applyFont="1" applyFill="1" applyBorder="1" applyAlignment="1">
      <alignment horizontal="right" vertical="top" wrapText="1"/>
    </xf>
    <xf numFmtId="4" fontId="19" fillId="9" borderId="37" xfId="0" applyNumberFormat="1" applyFont="1" applyFill="1" applyBorder="1" applyAlignment="1">
      <alignment horizontal="right" vertical="top" wrapText="1"/>
    </xf>
    <xf numFmtId="0" fontId="19" fillId="10" borderId="37" xfId="0" applyFont="1" applyFill="1" applyBorder="1" applyAlignment="1">
      <alignment horizontal="left" vertical="top" wrapText="1"/>
    </xf>
    <xf numFmtId="0" fontId="19" fillId="10" borderId="37" xfId="0" applyFont="1" applyFill="1" applyBorder="1" applyAlignment="1">
      <alignment horizontal="right" vertical="top" wrapText="1"/>
    </xf>
    <xf numFmtId="0" fontId="19" fillId="10" borderId="37" xfId="0" applyFont="1" applyFill="1" applyBorder="1" applyAlignment="1">
      <alignment horizontal="left" vertical="top" wrapText="1"/>
    </xf>
    <xf numFmtId="0" fontId="19" fillId="10" borderId="37" xfId="0" applyFont="1" applyFill="1" applyBorder="1" applyAlignment="1">
      <alignment horizontal="center" vertical="top" wrapText="1"/>
    </xf>
    <xf numFmtId="168" fontId="19" fillId="10" borderId="37" xfId="0" applyNumberFormat="1" applyFont="1" applyFill="1" applyBorder="1" applyAlignment="1">
      <alignment horizontal="right" vertical="top" wrapText="1"/>
    </xf>
    <xf numFmtId="4" fontId="19" fillId="10" borderId="37" xfId="0" applyNumberFormat="1" applyFont="1" applyFill="1" applyBorder="1" applyAlignment="1">
      <alignment horizontal="right" vertical="top" wrapText="1"/>
    </xf>
    <xf numFmtId="0" fontId="21" fillId="7" borderId="39" xfId="0" applyFont="1" applyFill="1" applyBorder="1" applyAlignment="1">
      <alignment horizontal="left" vertical="top" wrapText="1"/>
    </xf>
    <xf numFmtId="0" fontId="23" fillId="5" borderId="0" xfId="0" applyFont="1" applyFill="1" applyAlignment="1">
      <alignment horizontal="center" wrapText="1"/>
    </xf>
    <xf numFmtId="0" fontId="0" fillId="0" borderId="0" xfId="0"/>
    <xf numFmtId="0" fontId="21" fillId="6" borderId="38" xfId="0" applyFont="1" applyFill="1" applyBorder="1" applyAlignment="1">
      <alignment horizontal="right" vertical="top" wrapText="1"/>
    </xf>
  </cellXfs>
  <cellStyles count="4">
    <cellStyle name="Hiperlink" xfId="2" builtinId="8"/>
    <cellStyle name="Moeda" xfId="1" builtinId="4"/>
    <cellStyle name="Normal" xfId="0" builtinId="0"/>
    <cellStyle name="Porcentagem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722222</xdr:colOff>
      <xdr:row>11</xdr:row>
      <xdr:rowOff>120360</xdr:rowOff>
    </xdr:from>
    <xdr:ext cx="1939539" cy="726412"/>
    <xdr:pic>
      <xdr:nvPicPr>
        <xdr:cNvPr id="2" name="Imagem 1">
          <a:extLst>
            <a:ext uri="{FF2B5EF4-FFF2-40B4-BE49-F238E27FC236}">
              <a16:creationId xmlns:a16="http://schemas.microsoft.com/office/drawing/2014/main" id="{73E1F9E4-5ABE-44D3-A3D5-9DBC1FA6F9D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2785" y="3215985"/>
          <a:ext cx="1939539" cy="726412"/>
        </a:xfrm>
        <a:prstGeom prst="rect">
          <a:avLst/>
        </a:prstGeom>
      </xdr:spPr>
    </xdr:pic>
    <xdr:clientData/>
  </xdr:oneCellAnchor>
  <xdr:twoCellAnchor editAs="oneCell">
    <xdr:from>
      <xdr:col>5</xdr:col>
      <xdr:colOff>758190</xdr:colOff>
      <xdr:row>11</xdr:row>
      <xdr:rowOff>44415</xdr:rowOff>
    </xdr:from>
    <xdr:to>
      <xdr:col>7</xdr:col>
      <xdr:colOff>171449</xdr:colOff>
      <xdr:row>12</xdr:row>
      <xdr:rowOff>625689</xdr:rowOff>
    </xdr:to>
    <xdr:pic>
      <xdr:nvPicPr>
        <xdr:cNvPr id="3" name="Imagem 2" descr="Prefeitura de Pouso Alegre">
          <a:extLst>
            <a:ext uri="{FF2B5EF4-FFF2-40B4-BE49-F238E27FC236}">
              <a16:creationId xmlns:a16="http://schemas.microsoft.com/office/drawing/2014/main" id="{98A0580B-1566-4D46-8B74-90ED1E5BEC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2515" y="444465"/>
          <a:ext cx="1821180" cy="771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333909</xdr:colOff>
      <xdr:row>3</xdr:row>
      <xdr:rowOff>102038</xdr:rowOff>
    </xdr:from>
    <xdr:ext cx="2075356" cy="770115"/>
    <xdr:pic>
      <xdr:nvPicPr>
        <xdr:cNvPr id="4" name="Imagem 3">
          <a:extLst>
            <a:ext uri="{FF2B5EF4-FFF2-40B4-BE49-F238E27FC236}">
              <a16:creationId xmlns:a16="http://schemas.microsoft.com/office/drawing/2014/main" id="{5EB3C332-810A-4F39-B31D-6F08E1A5EB5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3909" y="1177803"/>
          <a:ext cx="2075356" cy="770115"/>
        </a:xfrm>
        <a:prstGeom prst="rect">
          <a:avLst/>
        </a:prstGeom>
      </xdr:spPr>
    </xdr:pic>
    <xdr:clientData/>
  </xdr:oneCellAnchor>
  <xdr:twoCellAnchor editAs="oneCell">
    <xdr:from>
      <xdr:col>4</xdr:col>
      <xdr:colOff>64432</xdr:colOff>
      <xdr:row>3</xdr:row>
      <xdr:rowOff>10871</xdr:rowOff>
    </xdr:from>
    <xdr:to>
      <xdr:col>5</xdr:col>
      <xdr:colOff>1066801</xdr:colOff>
      <xdr:row>4</xdr:row>
      <xdr:rowOff>96884</xdr:rowOff>
    </xdr:to>
    <xdr:pic>
      <xdr:nvPicPr>
        <xdr:cNvPr id="5" name="Imagem 4" descr="Prefeitura de Pouso Alegre">
          <a:extLst>
            <a:ext uri="{FF2B5EF4-FFF2-40B4-BE49-F238E27FC236}">
              <a16:creationId xmlns:a16="http://schemas.microsoft.com/office/drawing/2014/main" id="{5E083327-79F7-4CD2-A58C-AC9ABE3114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32825" y="691228"/>
          <a:ext cx="2254226" cy="8872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981946</xdr:colOff>
      <xdr:row>2</xdr:row>
      <xdr:rowOff>202220</xdr:rowOff>
    </xdr:from>
    <xdr:ext cx="1939539" cy="726412"/>
    <xdr:pic>
      <xdr:nvPicPr>
        <xdr:cNvPr id="4" name="Imagem 3">
          <a:extLst>
            <a:ext uri="{FF2B5EF4-FFF2-40B4-BE49-F238E27FC236}">
              <a16:creationId xmlns:a16="http://schemas.microsoft.com/office/drawing/2014/main" id="{4AE0EC2F-1BE6-4CC4-A978-60965033FA82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946" y="973185"/>
          <a:ext cx="1939539" cy="726412"/>
        </a:xfrm>
        <a:prstGeom prst="rect">
          <a:avLst/>
        </a:prstGeom>
      </xdr:spPr>
    </xdr:pic>
    <xdr:clientData/>
  </xdr:oneCellAnchor>
  <xdr:twoCellAnchor editAs="oneCell">
    <xdr:from>
      <xdr:col>5</xdr:col>
      <xdr:colOff>623720</xdr:colOff>
      <xdr:row>2</xdr:row>
      <xdr:rowOff>80274</xdr:rowOff>
    </xdr:from>
    <xdr:to>
      <xdr:col>7</xdr:col>
      <xdr:colOff>400835</xdr:colOff>
      <xdr:row>3</xdr:row>
      <xdr:rowOff>455808</xdr:rowOff>
    </xdr:to>
    <xdr:pic>
      <xdr:nvPicPr>
        <xdr:cNvPr id="7" name="Imagem 6" descr="Prefeitura de Pouso Alegre">
          <a:extLst>
            <a:ext uri="{FF2B5EF4-FFF2-40B4-BE49-F238E27FC236}">
              <a16:creationId xmlns:a16="http://schemas.microsoft.com/office/drawing/2014/main" id="{F6FE8DF1-7D82-478C-8ACA-B219DE4C11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53720" y="851239"/>
          <a:ext cx="1834627" cy="7879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334246</xdr:colOff>
      <xdr:row>3</xdr:row>
      <xdr:rowOff>51917</xdr:rowOff>
    </xdr:from>
    <xdr:ext cx="2148034" cy="866791"/>
    <xdr:pic>
      <xdr:nvPicPr>
        <xdr:cNvPr id="4" name="Imagem 3">
          <a:extLst>
            <a:ext uri="{FF2B5EF4-FFF2-40B4-BE49-F238E27FC236}">
              <a16:creationId xmlns:a16="http://schemas.microsoft.com/office/drawing/2014/main" id="{BC8B50A0-5370-47DF-BEC8-B2DAFD7363DB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4246" y="847535"/>
          <a:ext cx="2148034" cy="866791"/>
        </a:xfrm>
        <a:prstGeom prst="rect">
          <a:avLst/>
        </a:prstGeom>
      </xdr:spPr>
    </xdr:pic>
    <xdr:clientData/>
  </xdr:oneCellAnchor>
  <xdr:twoCellAnchor editAs="oneCell">
    <xdr:from>
      <xdr:col>5</xdr:col>
      <xdr:colOff>1048756</xdr:colOff>
      <xdr:row>2</xdr:row>
      <xdr:rowOff>170794</xdr:rowOff>
    </xdr:from>
    <xdr:to>
      <xdr:col>7</xdr:col>
      <xdr:colOff>896726</xdr:colOff>
      <xdr:row>4</xdr:row>
      <xdr:rowOff>207239</xdr:rowOff>
    </xdr:to>
    <xdr:pic>
      <xdr:nvPicPr>
        <xdr:cNvPr id="5" name="Imagem 4" descr="Prefeitura de Pouso Alegre">
          <a:extLst>
            <a:ext uri="{FF2B5EF4-FFF2-40B4-BE49-F238E27FC236}">
              <a16:creationId xmlns:a16="http://schemas.microsoft.com/office/drawing/2014/main" id="{46E669B8-6196-4553-BF88-94D3250D13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56344" y="686265"/>
          <a:ext cx="2404592" cy="10056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441773</xdr:colOff>
      <xdr:row>3</xdr:row>
      <xdr:rowOff>67443</xdr:rowOff>
    </xdr:from>
    <xdr:ext cx="2148034" cy="866791"/>
    <xdr:pic>
      <xdr:nvPicPr>
        <xdr:cNvPr id="4" name="Imagem 3">
          <a:extLst>
            <a:ext uri="{FF2B5EF4-FFF2-40B4-BE49-F238E27FC236}">
              <a16:creationId xmlns:a16="http://schemas.microsoft.com/office/drawing/2014/main" id="{F8F41E01-CF14-4658-AA77-FDD7E93114F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773" y="679764"/>
          <a:ext cx="2148034" cy="866791"/>
        </a:xfrm>
        <a:prstGeom prst="rect">
          <a:avLst/>
        </a:prstGeom>
      </xdr:spPr>
    </xdr:pic>
    <xdr:clientData/>
  </xdr:oneCellAnchor>
  <xdr:twoCellAnchor editAs="oneCell">
    <xdr:from>
      <xdr:col>5</xdr:col>
      <xdr:colOff>976716</xdr:colOff>
      <xdr:row>2</xdr:row>
      <xdr:rowOff>27793</xdr:rowOff>
    </xdr:from>
    <xdr:to>
      <xdr:col>7</xdr:col>
      <xdr:colOff>1162592</xdr:colOff>
      <xdr:row>4</xdr:row>
      <xdr:rowOff>86588</xdr:rowOff>
    </xdr:to>
    <xdr:pic>
      <xdr:nvPicPr>
        <xdr:cNvPr id="5" name="Imagem 4" descr="Prefeitura de Pouso Alegre">
          <a:extLst>
            <a:ext uri="{FF2B5EF4-FFF2-40B4-BE49-F238E27FC236}">
              <a16:creationId xmlns:a16="http://schemas.microsoft.com/office/drawing/2014/main" id="{40BE1884-C12C-4CFA-AAD7-C4E24A599A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11216" y="436007"/>
          <a:ext cx="2462079" cy="12017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326571</xdr:colOff>
      <xdr:row>3</xdr:row>
      <xdr:rowOff>58240</xdr:rowOff>
    </xdr:from>
    <xdr:ext cx="2280829" cy="812618"/>
    <xdr:pic>
      <xdr:nvPicPr>
        <xdr:cNvPr id="4" name="Imagem 3">
          <a:extLst>
            <a:ext uri="{FF2B5EF4-FFF2-40B4-BE49-F238E27FC236}">
              <a16:creationId xmlns:a16="http://schemas.microsoft.com/office/drawing/2014/main" id="{4A82A371-C11A-49BB-8313-492B4D1E0D5E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4785" y="670561"/>
          <a:ext cx="2280829" cy="812618"/>
        </a:xfrm>
        <a:prstGeom prst="rect">
          <a:avLst/>
        </a:prstGeom>
      </xdr:spPr>
    </xdr:pic>
    <xdr:clientData/>
  </xdr:oneCellAnchor>
  <xdr:twoCellAnchor editAs="oneCell">
    <xdr:from>
      <xdr:col>4</xdr:col>
      <xdr:colOff>674642</xdr:colOff>
      <xdr:row>2</xdr:row>
      <xdr:rowOff>122762</xdr:rowOff>
    </xdr:from>
    <xdr:to>
      <xdr:col>5</xdr:col>
      <xdr:colOff>1372416</xdr:colOff>
      <xdr:row>4</xdr:row>
      <xdr:rowOff>209490</xdr:rowOff>
    </xdr:to>
    <xdr:pic>
      <xdr:nvPicPr>
        <xdr:cNvPr id="5" name="Imagem 4" descr="Prefeitura de Pouso Alegre">
          <a:extLst>
            <a:ext uri="{FF2B5EF4-FFF2-40B4-BE49-F238E27FC236}">
              <a16:creationId xmlns:a16="http://schemas.microsoft.com/office/drawing/2014/main" id="{5E0F4BE9-70FC-477E-B1E4-DD0B1D952C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1821" y="530976"/>
          <a:ext cx="2521131" cy="10898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410"/>
  <sheetViews>
    <sheetView view="pageBreakPreview" zoomScale="70" zoomScaleNormal="100" zoomScaleSheetLayoutView="70" workbookViewId="0">
      <selection activeCell="C7" sqref="C7"/>
    </sheetView>
  </sheetViews>
  <sheetFormatPr defaultColWidth="9" defaultRowHeight="15" x14ac:dyDescent="0.2"/>
  <cols>
    <col min="1" max="1" width="8.375" style="111" customWidth="1"/>
    <col min="2" max="2" width="43.75" style="106" customWidth="1"/>
    <col min="3" max="3" width="15.625" style="113" bestFit="1" customWidth="1"/>
    <col min="4" max="4" width="14.625" style="8" customWidth="1"/>
    <col min="5" max="5" width="19.75" style="114" customWidth="1"/>
    <col min="6" max="6" width="21.75" style="115" customWidth="1"/>
    <col min="7" max="7" width="10" style="112" bestFit="1" customWidth="1"/>
    <col min="8" max="8" width="14.625" style="112" bestFit="1" customWidth="1"/>
    <col min="9" max="9" width="1.875" style="8" customWidth="1"/>
    <col min="10" max="10" width="9" style="8" customWidth="1"/>
    <col min="11" max="11" width="9.625" style="8" customWidth="1"/>
    <col min="12" max="12" width="10.25" style="8" customWidth="1"/>
    <col min="13" max="13" width="14.5" style="8" bestFit="1" customWidth="1"/>
    <col min="14" max="14" width="17.75" style="8" bestFit="1" customWidth="1"/>
    <col min="15" max="16384" width="9" style="8"/>
  </cols>
  <sheetData>
    <row r="1" spans="1:10" x14ac:dyDescent="0.2">
      <c r="A1" s="79"/>
      <c r="B1" s="54" t="s">
        <v>4</v>
      </c>
      <c r="C1" s="63" t="s">
        <v>59</v>
      </c>
      <c r="D1" s="58"/>
      <c r="E1" s="80"/>
      <c r="F1" s="81"/>
      <c r="G1" s="81"/>
      <c r="H1" s="82"/>
      <c r="I1" s="58"/>
      <c r="J1" s="59"/>
    </row>
    <row r="2" spans="1:10" x14ac:dyDescent="0.2">
      <c r="A2" s="79"/>
      <c r="B2" s="55" t="s">
        <v>5</v>
      </c>
      <c r="C2" s="64" t="s">
        <v>371</v>
      </c>
      <c r="D2" s="37"/>
      <c r="E2" s="83"/>
      <c r="F2" s="84"/>
      <c r="G2" s="84"/>
      <c r="H2" s="85"/>
      <c r="I2" s="37"/>
      <c r="J2" s="60"/>
    </row>
    <row r="3" spans="1:10" x14ac:dyDescent="0.2">
      <c r="A3" s="79"/>
      <c r="B3" s="55" t="s">
        <v>41</v>
      </c>
      <c r="C3" s="65">
        <f ca="1">TODAY()</f>
        <v>44704</v>
      </c>
      <c r="D3" s="37"/>
      <c r="E3" s="83"/>
      <c r="F3" s="84"/>
      <c r="G3" s="84"/>
      <c r="H3" s="85"/>
      <c r="I3" s="37"/>
      <c r="J3" s="60"/>
    </row>
    <row r="4" spans="1:10" x14ac:dyDescent="0.2">
      <c r="A4" s="79"/>
      <c r="B4" s="55" t="s">
        <v>92</v>
      </c>
      <c r="C4" s="66">
        <v>0.24229999999999999</v>
      </c>
      <c r="D4" s="37"/>
      <c r="E4" s="83"/>
      <c r="F4" s="84"/>
      <c r="G4" s="84"/>
      <c r="H4" s="85"/>
      <c r="I4" s="37"/>
      <c r="J4" s="60"/>
    </row>
    <row r="5" spans="1:10" x14ac:dyDescent="0.2">
      <c r="A5" s="79"/>
      <c r="B5" s="56" t="s">
        <v>93</v>
      </c>
      <c r="C5" s="66">
        <v>0</v>
      </c>
      <c r="D5" s="37"/>
      <c r="E5" s="83"/>
      <c r="F5" s="84"/>
      <c r="G5" s="84"/>
      <c r="H5" s="85"/>
      <c r="I5" s="37"/>
      <c r="J5" s="60"/>
    </row>
    <row r="6" spans="1:10" ht="180" x14ac:dyDescent="0.2">
      <c r="A6" s="79"/>
      <c r="B6" s="56" t="s">
        <v>94</v>
      </c>
      <c r="C6" s="131" t="s">
        <v>745</v>
      </c>
      <c r="D6" s="37"/>
      <c r="E6" s="83"/>
      <c r="F6" s="84"/>
      <c r="G6" s="84"/>
      <c r="H6" s="85"/>
      <c r="I6" s="37"/>
      <c r="J6" s="60"/>
    </row>
    <row r="7" spans="1:10" x14ac:dyDescent="0.2">
      <c r="A7" s="79"/>
      <c r="B7" s="56" t="s">
        <v>126</v>
      </c>
      <c r="C7" s="37" t="s">
        <v>127</v>
      </c>
      <c r="D7" s="37"/>
      <c r="E7" s="83"/>
      <c r="F7" s="84"/>
      <c r="G7" s="84"/>
      <c r="H7" s="85"/>
      <c r="I7" s="37"/>
      <c r="J7" s="60"/>
    </row>
    <row r="8" spans="1:10" x14ac:dyDescent="0.2">
      <c r="A8" s="79"/>
      <c r="B8" s="57" t="s">
        <v>95</v>
      </c>
      <c r="C8" s="53" t="s">
        <v>96</v>
      </c>
      <c r="D8" s="53"/>
      <c r="E8" s="86"/>
      <c r="F8" s="87"/>
      <c r="G8" s="87"/>
      <c r="H8" s="88"/>
      <c r="I8" s="53"/>
      <c r="J8" s="61"/>
    </row>
    <row r="10" spans="1:10" ht="25.9" customHeight="1" thickBot="1" x14ac:dyDescent="0.25">
      <c r="A10" s="181" t="str">
        <f>"MEMORIAL DE CÁLCULO - " &amp;C13</f>
        <v>MEMORIAL DE CÁLCULO - DRENAGEM DA RUA SÃO FRANCISCO</v>
      </c>
      <c r="B10" s="181"/>
      <c r="C10" s="181"/>
      <c r="D10" s="181"/>
      <c r="E10" s="181"/>
      <c r="F10" s="182"/>
      <c r="G10" s="44" t="s">
        <v>4</v>
      </c>
      <c r="H10" s="77" t="str">
        <f>C1</f>
        <v>R00</v>
      </c>
    </row>
    <row r="11" spans="1:10" ht="23.45" customHeight="1" thickTop="1" thickBot="1" x14ac:dyDescent="0.25">
      <c r="A11" s="183"/>
      <c r="B11" s="183"/>
      <c r="C11" s="183"/>
      <c r="D11" s="183"/>
      <c r="E11" s="183"/>
      <c r="F11" s="184"/>
      <c r="G11" s="29" t="s">
        <v>41</v>
      </c>
      <c r="H11" s="43">
        <f ca="1">C3</f>
        <v>44704</v>
      </c>
    </row>
    <row r="12" spans="1:10" ht="15.6" customHeight="1" thickTop="1" x14ac:dyDescent="0.2">
      <c r="A12" s="169" t="s">
        <v>89</v>
      </c>
      <c r="B12" s="170"/>
      <c r="C12" s="175" t="s">
        <v>90</v>
      </c>
      <c r="D12" s="176"/>
      <c r="E12" s="177"/>
      <c r="F12" s="173" t="s">
        <v>40</v>
      </c>
      <c r="G12" s="169"/>
      <c r="H12" s="169"/>
    </row>
    <row r="13" spans="1:10" ht="53.45" customHeight="1" thickBot="1" x14ac:dyDescent="0.25">
      <c r="A13" s="171"/>
      <c r="B13" s="172"/>
      <c r="C13" s="178" t="s">
        <v>602</v>
      </c>
      <c r="D13" s="179"/>
      <c r="E13" s="180"/>
      <c r="F13" s="174"/>
      <c r="G13" s="171"/>
      <c r="H13" s="171"/>
    </row>
    <row r="14" spans="1:10" ht="22.15" customHeight="1" thickBot="1" x14ac:dyDescent="0.25">
      <c r="A14" s="185" t="str">
        <f>"PROJETO EXECUTIVO - "&amp;C13</f>
        <v>PROJETO EXECUTIVO - DRENAGEM DA RUA SÃO FRANCISCO</v>
      </c>
      <c r="B14" s="185"/>
      <c r="C14" s="185"/>
      <c r="D14" s="185"/>
      <c r="E14" s="185"/>
      <c r="F14" s="185"/>
      <c r="G14" s="185"/>
      <c r="H14" s="185"/>
    </row>
    <row r="15" spans="1:10" ht="15.75" thickBot="1" x14ac:dyDescent="0.25">
      <c r="A15" s="186"/>
      <c r="B15" s="186"/>
      <c r="C15" s="186"/>
      <c r="D15" s="186"/>
      <c r="E15" s="186"/>
      <c r="F15" s="186"/>
      <c r="G15" s="186"/>
      <c r="H15" s="186"/>
    </row>
    <row r="16" spans="1:10" s="9" customFormat="1" ht="30" customHeight="1" thickBot="1" x14ac:dyDescent="0.25">
      <c r="A16" s="89">
        <v>1</v>
      </c>
      <c r="B16" s="164" t="s">
        <v>20</v>
      </c>
      <c r="C16" s="164"/>
      <c r="D16" s="164"/>
      <c r="E16" s="164"/>
      <c r="F16" s="164"/>
      <c r="G16" s="90"/>
      <c r="H16" s="90"/>
    </row>
    <row r="17" spans="1:16384" s="9" customFormat="1" ht="15.75" x14ac:dyDescent="0.2">
      <c r="A17" s="91" t="s">
        <v>75</v>
      </c>
      <c r="B17" s="166" t="s">
        <v>44</v>
      </c>
      <c r="C17" s="166"/>
      <c r="D17" s="166"/>
      <c r="E17" s="166"/>
      <c r="F17" s="166"/>
      <c r="G17" s="92"/>
      <c r="H17" s="92"/>
    </row>
    <row r="18" spans="1:16384" x14ac:dyDescent="0.2">
      <c r="A18" s="93"/>
      <c r="B18" s="94"/>
      <c r="C18" s="95"/>
      <c r="D18" s="37"/>
      <c r="E18" s="83"/>
      <c r="F18" s="84"/>
      <c r="G18" s="85"/>
      <c r="H18" s="85"/>
    </row>
    <row r="19" spans="1:16384" x14ac:dyDescent="0.2">
      <c r="A19" s="93"/>
      <c r="B19" s="94" t="s">
        <v>43</v>
      </c>
      <c r="C19" s="101">
        <v>14</v>
      </c>
      <c r="D19" s="37"/>
      <c r="E19" s="83"/>
      <c r="F19" s="84"/>
      <c r="G19" s="85"/>
      <c r="H19" s="85"/>
    </row>
    <row r="20" spans="1:16384" ht="15.75" x14ac:dyDescent="0.2">
      <c r="A20" s="93"/>
      <c r="B20" s="94" t="s">
        <v>26</v>
      </c>
      <c r="C20" s="101">
        <v>30</v>
      </c>
      <c r="D20" s="116"/>
      <c r="E20" s="117"/>
      <c r="F20" s="168"/>
      <c r="G20" s="168"/>
      <c r="H20" s="85"/>
    </row>
    <row r="21" spans="1:16384" ht="15.75" x14ac:dyDescent="0.2">
      <c r="A21" s="93"/>
      <c r="B21" s="94" t="s">
        <v>27</v>
      </c>
      <c r="C21" s="101">
        <v>5</v>
      </c>
      <c r="D21" s="116"/>
      <c r="E21" s="117"/>
      <c r="F21" s="168"/>
      <c r="G21" s="168"/>
      <c r="H21" s="85"/>
    </row>
    <row r="22" spans="1:16384" ht="15.75" x14ac:dyDescent="0.2">
      <c r="A22" s="93"/>
      <c r="B22" s="96" t="s">
        <v>0</v>
      </c>
      <c r="C22" s="97">
        <f>C20*C21*C19</f>
        <v>2100</v>
      </c>
      <c r="D22" s="98" t="s">
        <v>48</v>
      </c>
      <c r="E22" s="83"/>
      <c r="F22" s="84"/>
      <c r="G22" s="85"/>
      <c r="H22" s="85"/>
    </row>
    <row r="23" spans="1:16384" ht="16.5" thickBot="1" x14ac:dyDescent="0.25">
      <c r="A23" s="93"/>
      <c r="B23" s="94"/>
      <c r="C23" s="118"/>
      <c r="D23" s="119"/>
      <c r="E23" s="117"/>
      <c r="F23" s="120"/>
      <c r="G23" s="84"/>
      <c r="H23" s="84"/>
      <c r="J23" s="9"/>
      <c r="K23" s="9"/>
    </row>
    <row r="24" spans="1:16384" s="9" customFormat="1" ht="30" customHeight="1" thickBot="1" x14ac:dyDescent="0.25">
      <c r="A24" s="89">
        <v>2</v>
      </c>
      <c r="B24" s="164" t="s">
        <v>31</v>
      </c>
      <c r="C24" s="164"/>
      <c r="D24" s="164"/>
      <c r="E24" s="164"/>
      <c r="F24" s="164"/>
      <c r="G24" s="90"/>
      <c r="H24" s="90"/>
      <c r="I24" s="89"/>
      <c r="J24" s="164"/>
      <c r="K24" s="164"/>
      <c r="L24" s="164"/>
      <c r="M24" s="164"/>
      <c r="N24" s="164"/>
      <c r="O24" s="90"/>
      <c r="P24" s="90"/>
      <c r="Q24" s="89"/>
      <c r="R24" s="164"/>
      <c r="S24" s="164"/>
      <c r="T24" s="164"/>
      <c r="U24" s="164"/>
      <c r="V24" s="164"/>
      <c r="W24" s="90"/>
      <c r="X24" s="90"/>
      <c r="Y24" s="89"/>
      <c r="Z24" s="164"/>
      <c r="AA24" s="164"/>
      <c r="AB24" s="164"/>
      <c r="AC24" s="164"/>
      <c r="AD24" s="164"/>
      <c r="AE24" s="90"/>
      <c r="AF24" s="90"/>
      <c r="AG24" s="89"/>
      <c r="AH24" s="164"/>
      <c r="AI24" s="164"/>
      <c r="AJ24" s="164"/>
      <c r="AK24" s="164"/>
      <c r="AL24" s="164"/>
      <c r="AM24" s="90"/>
      <c r="AN24" s="90"/>
      <c r="AO24" s="89"/>
      <c r="AP24" s="164"/>
      <c r="AQ24" s="164"/>
      <c r="AR24" s="164"/>
      <c r="AS24" s="164"/>
      <c r="AT24" s="164"/>
      <c r="AU24" s="90"/>
      <c r="AV24" s="90"/>
      <c r="AW24" s="89"/>
      <c r="AX24" s="164"/>
      <c r="AY24" s="164"/>
      <c r="AZ24" s="164"/>
      <c r="BA24" s="164"/>
      <c r="BB24" s="164"/>
      <c r="BC24" s="90"/>
      <c r="BD24" s="90"/>
      <c r="BE24" s="89"/>
      <c r="BF24" s="164"/>
      <c r="BG24" s="164"/>
      <c r="BH24" s="164"/>
      <c r="BI24" s="164"/>
      <c r="BJ24" s="164"/>
      <c r="BK24" s="90"/>
      <c r="BL24" s="90"/>
      <c r="BM24" s="89"/>
      <c r="BN24" s="164"/>
      <c r="BO24" s="164"/>
      <c r="BP24" s="164"/>
      <c r="BQ24" s="164"/>
      <c r="BR24" s="164"/>
      <c r="BS24" s="90"/>
      <c r="BT24" s="90"/>
      <c r="BU24" s="89"/>
      <c r="BV24" s="164"/>
      <c r="BW24" s="164"/>
      <c r="BX24" s="164"/>
      <c r="BY24" s="164"/>
      <c r="BZ24" s="164"/>
      <c r="CA24" s="90"/>
      <c r="CB24" s="90"/>
      <c r="CC24" s="89"/>
      <c r="CD24" s="164"/>
      <c r="CE24" s="164"/>
      <c r="CF24" s="164"/>
      <c r="CG24" s="164"/>
      <c r="CH24" s="164"/>
      <c r="CI24" s="90"/>
      <c r="CJ24" s="90"/>
      <c r="CK24" s="89"/>
      <c r="CL24" s="164"/>
      <c r="CM24" s="164"/>
      <c r="CN24" s="164"/>
      <c r="CO24" s="164"/>
      <c r="CP24" s="164"/>
      <c r="CQ24" s="90"/>
      <c r="CR24" s="90"/>
      <c r="CS24" s="89"/>
      <c r="CT24" s="164"/>
      <c r="CU24" s="164"/>
      <c r="CV24" s="164"/>
      <c r="CW24" s="164"/>
      <c r="CX24" s="164"/>
      <c r="CY24" s="90"/>
      <c r="CZ24" s="90"/>
      <c r="DA24" s="89"/>
      <c r="DB24" s="164"/>
      <c r="DC24" s="164"/>
      <c r="DD24" s="164"/>
      <c r="DE24" s="164"/>
      <c r="DF24" s="164"/>
      <c r="DG24" s="90"/>
      <c r="DH24" s="90"/>
      <c r="DI24" s="89"/>
      <c r="DJ24" s="164"/>
      <c r="DK24" s="164"/>
      <c r="DL24" s="164"/>
      <c r="DM24" s="164"/>
      <c r="DN24" s="164"/>
      <c r="DO24" s="90"/>
      <c r="DP24" s="90"/>
      <c r="DQ24" s="89"/>
      <c r="DR24" s="164"/>
      <c r="DS24" s="164"/>
      <c r="DT24" s="164"/>
      <c r="DU24" s="164"/>
      <c r="DV24" s="164"/>
      <c r="DW24" s="90"/>
      <c r="DX24" s="90"/>
      <c r="DY24" s="89"/>
      <c r="DZ24" s="164"/>
      <c r="EA24" s="164"/>
      <c r="EB24" s="164"/>
      <c r="EC24" s="164"/>
      <c r="ED24" s="164"/>
      <c r="EE24" s="90"/>
      <c r="EF24" s="90"/>
      <c r="EG24" s="89"/>
      <c r="EH24" s="164"/>
      <c r="EI24" s="164"/>
      <c r="EJ24" s="164"/>
      <c r="EK24" s="164"/>
      <c r="EL24" s="164"/>
      <c r="EM24" s="90"/>
      <c r="EN24" s="90"/>
      <c r="EO24" s="89"/>
      <c r="EP24" s="164"/>
      <c r="EQ24" s="164"/>
      <c r="ER24" s="164"/>
      <c r="ES24" s="164"/>
      <c r="ET24" s="164"/>
      <c r="EU24" s="90"/>
      <c r="EV24" s="90"/>
      <c r="EW24" s="89"/>
      <c r="EX24" s="164"/>
      <c r="EY24" s="164"/>
      <c r="EZ24" s="164"/>
      <c r="FA24" s="164"/>
      <c r="FB24" s="164"/>
      <c r="FC24" s="90"/>
      <c r="FD24" s="90"/>
      <c r="FE24" s="89"/>
      <c r="FF24" s="164"/>
      <c r="FG24" s="164"/>
      <c r="FH24" s="164"/>
      <c r="FI24" s="164"/>
      <c r="FJ24" s="164"/>
      <c r="FK24" s="90"/>
      <c r="FL24" s="90"/>
      <c r="FM24" s="89"/>
      <c r="FN24" s="164"/>
      <c r="FO24" s="164"/>
      <c r="FP24" s="164"/>
      <c r="FQ24" s="164"/>
      <c r="FR24" s="164"/>
      <c r="FS24" s="90"/>
      <c r="FT24" s="90"/>
      <c r="FU24" s="89"/>
      <c r="FV24" s="164"/>
      <c r="FW24" s="164"/>
      <c r="FX24" s="164"/>
      <c r="FY24" s="164"/>
      <c r="FZ24" s="164"/>
      <c r="GA24" s="90"/>
      <c r="GB24" s="90"/>
      <c r="GC24" s="89"/>
      <c r="GD24" s="164"/>
      <c r="GE24" s="164"/>
      <c r="GF24" s="164"/>
      <c r="GG24" s="164"/>
      <c r="GH24" s="164"/>
      <c r="GI24" s="90"/>
      <c r="GJ24" s="90"/>
      <c r="GK24" s="89"/>
      <c r="GL24" s="164"/>
      <c r="GM24" s="164"/>
      <c r="GN24" s="164"/>
      <c r="GO24" s="164"/>
      <c r="GP24" s="164"/>
      <c r="GQ24" s="90"/>
      <c r="GR24" s="90"/>
      <c r="GS24" s="89"/>
      <c r="GT24" s="164"/>
      <c r="GU24" s="164"/>
      <c r="GV24" s="164"/>
      <c r="GW24" s="164"/>
      <c r="GX24" s="164"/>
      <c r="GY24" s="90"/>
      <c r="GZ24" s="90"/>
      <c r="HA24" s="89"/>
      <c r="HB24" s="164"/>
      <c r="HC24" s="164"/>
      <c r="HD24" s="164"/>
      <c r="HE24" s="164"/>
      <c r="HF24" s="164"/>
      <c r="HG24" s="90"/>
      <c r="HH24" s="90"/>
      <c r="HI24" s="89"/>
      <c r="HJ24" s="164"/>
      <c r="HK24" s="164"/>
      <c r="HL24" s="164"/>
      <c r="HM24" s="164"/>
      <c r="HN24" s="164"/>
      <c r="HO24" s="90"/>
      <c r="HP24" s="90"/>
      <c r="HQ24" s="89"/>
      <c r="HR24" s="164"/>
      <c r="HS24" s="164"/>
      <c r="HT24" s="164"/>
      <c r="HU24" s="164"/>
      <c r="HV24" s="164"/>
      <c r="HW24" s="90"/>
      <c r="HX24" s="90"/>
      <c r="HY24" s="89"/>
      <c r="HZ24" s="164"/>
      <c r="IA24" s="164"/>
      <c r="IB24" s="164"/>
      <c r="IC24" s="164"/>
      <c r="ID24" s="164"/>
      <c r="IE24" s="90"/>
      <c r="IF24" s="90"/>
      <c r="IG24" s="89"/>
      <c r="IH24" s="164"/>
      <c r="II24" s="164"/>
      <c r="IJ24" s="164"/>
      <c r="IK24" s="164"/>
      <c r="IL24" s="164"/>
      <c r="IM24" s="90"/>
      <c r="IN24" s="90"/>
      <c r="IO24" s="89"/>
      <c r="IP24" s="164"/>
      <c r="IQ24" s="164"/>
      <c r="IR24" s="164"/>
      <c r="IS24" s="164"/>
      <c r="IT24" s="164"/>
      <c r="IU24" s="90"/>
      <c r="IV24" s="90"/>
      <c r="IW24" s="89"/>
      <c r="IX24" s="164"/>
      <c r="IY24" s="164"/>
      <c r="IZ24" s="164"/>
      <c r="JA24" s="164"/>
      <c r="JB24" s="164"/>
      <c r="JC24" s="90"/>
      <c r="JD24" s="90"/>
      <c r="JE24" s="89"/>
      <c r="JF24" s="164"/>
      <c r="JG24" s="164"/>
      <c r="JH24" s="164"/>
      <c r="JI24" s="164"/>
      <c r="JJ24" s="164"/>
      <c r="JK24" s="90"/>
      <c r="JL24" s="90"/>
      <c r="JM24" s="89"/>
      <c r="JN24" s="164"/>
      <c r="JO24" s="164"/>
      <c r="JP24" s="164"/>
      <c r="JQ24" s="164"/>
      <c r="JR24" s="164"/>
      <c r="JS24" s="90"/>
      <c r="JT24" s="90"/>
      <c r="JU24" s="89"/>
      <c r="JV24" s="164"/>
      <c r="JW24" s="164"/>
      <c r="JX24" s="164"/>
      <c r="JY24" s="164"/>
      <c r="JZ24" s="164"/>
      <c r="KA24" s="90"/>
      <c r="KB24" s="90"/>
      <c r="KC24" s="89"/>
      <c r="KD24" s="164"/>
      <c r="KE24" s="164"/>
      <c r="KF24" s="164"/>
      <c r="KG24" s="164"/>
      <c r="KH24" s="164"/>
      <c r="KI24" s="90"/>
      <c r="KJ24" s="90"/>
      <c r="KK24" s="89"/>
      <c r="KL24" s="164"/>
      <c r="KM24" s="164"/>
      <c r="KN24" s="164"/>
      <c r="KO24" s="164"/>
      <c r="KP24" s="164"/>
      <c r="KQ24" s="90"/>
      <c r="KR24" s="90"/>
      <c r="KS24" s="89"/>
      <c r="KT24" s="164"/>
      <c r="KU24" s="164"/>
      <c r="KV24" s="164"/>
      <c r="KW24" s="164"/>
      <c r="KX24" s="164"/>
      <c r="KY24" s="90"/>
      <c r="KZ24" s="90"/>
      <c r="LA24" s="89"/>
      <c r="LB24" s="164"/>
      <c r="LC24" s="164"/>
      <c r="LD24" s="164"/>
      <c r="LE24" s="164"/>
      <c r="LF24" s="164"/>
      <c r="LG24" s="90"/>
      <c r="LH24" s="90"/>
      <c r="LI24" s="89"/>
      <c r="LJ24" s="164"/>
      <c r="LK24" s="164"/>
      <c r="LL24" s="164"/>
      <c r="LM24" s="164"/>
      <c r="LN24" s="164"/>
      <c r="LO24" s="90"/>
      <c r="LP24" s="90"/>
      <c r="LQ24" s="89"/>
      <c r="LR24" s="164"/>
      <c r="LS24" s="164"/>
      <c r="LT24" s="164"/>
      <c r="LU24" s="164"/>
      <c r="LV24" s="164"/>
      <c r="LW24" s="90"/>
      <c r="LX24" s="90"/>
      <c r="LY24" s="89"/>
      <c r="LZ24" s="164"/>
      <c r="MA24" s="164"/>
      <c r="MB24" s="164"/>
      <c r="MC24" s="164"/>
      <c r="MD24" s="164"/>
      <c r="ME24" s="90"/>
      <c r="MF24" s="90"/>
      <c r="MG24" s="89"/>
      <c r="MH24" s="164"/>
      <c r="MI24" s="164"/>
      <c r="MJ24" s="164"/>
      <c r="MK24" s="164"/>
      <c r="ML24" s="164"/>
      <c r="MM24" s="90"/>
      <c r="MN24" s="90"/>
      <c r="MO24" s="89"/>
      <c r="MP24" s="164"/>
      <c r="MQ24" s="164"/>
      <c r="MR24" s="164"/>
      <c r="MS24" s="164"/>
      <c r="MT24" s="164"/>
      <c r="MU24" s="90"/>
      <c r="MV24" s="90"/>
      <c r="MW24" s="89"/>
      <c r="MX24" s="164"/>
      <c r="MY24" s="164"/>
      <c r="MZ24" s="164"/>
      <c r="NA24" s="164"/>
      <c r="NB24" s="164"/>
      <c r="NC24" s="90"/>
      <c r="ND24" s="90"/>
      <c r="NE24" s="89"/>
      <c r="NF24" s="164"/>
      <c r="NG24" s="164"/>
      <c r="NH24" s="164"/>
      <c r="NI24" s="164"/>
      <c r="NJ24" s="164"/>
      <c r="NK24" s="90"/>
      <c r="NL24" s="90"/>
      <c r="NM24" s="89"/>
      <c r="NN24" s="164"/>
      <c r="NO24" s="164"/>
      <c r="NP24" s="164"/>
      <c r="NQ24" s="164"/>
      <c r="NR24" s="164"/>
      <c r="NS24" s="90"/>
      <c r="NT24" s="90"/>
      <c r="NU24" s="89"/>
      <c r="NV24" s="164"/>
      <c r="NW24" s="164"/>
      <c r="NX24" s="164"/>
      <c r="NY24" s="164"/>
      <c r="NZ24" s="164"/>
      <c r="OA24" s="90"/>
      <c r="OB24" s="90"/>
      <c r="OC24" s="89"/>
      <c r="OD24" s="164"/>
      <c r="OE24" s="164"/>
      <c r="OF24" s="164"/>
      <c r="OG24" s="164"/>
      <c r="OH24" s="164"/>
      <c r="OI24" s="90"/>
      <c r="OJ24" s="90"/>
      <c r="OK24" s="89"/>
      <c r="OL24" s="164"/>
      <c r="OM24" s="164"/>
      <c r="ON24" s="164"/>
      <c r="OO24" s="164"/>
      <c r="OP24" s="164"/>
      <c r="OQ24" s="90"/>
      <c r="OR24" s="90"/>
      <c r="OS24" s="89"/>
      <c r="OT24" s="164"/>
      <c r="OU24" s="164"/>
      <c r="OV24" s="164"/>
      <c r="OW24" s="164"/>
      <c r="OX24" s="164"/>
      <c r="OY24" s="90"/>
      <c r="OZ24" s="90"/>
      <c r="PA24" s="89"/>
      <c r="PB24" s="164"/>
      <c r="PC24" s="164"/>
      <c r="PD24" s="164"/>
      <c r="PE24" s="164"/>
      <c r="PF24" s="164"/>
      <c r="PG24" s="90"/>
      <c r="PH24" s="90"/>
      <c r="PI24" s="89"/>
      <c r="PJ24" s="164"/>
      <c r="PK24" s="164"/>
      <c r="PL24" s="164"/>
      <c r="PM24" s="164"/>
      <c r="PN24" s="164"/>
      <c r="PO24" s="90"/>
      <c r="PP24" s="90"/>
      <c r="PQ24" s="89"/>
      <c r="PR24" s="164"/>
      <c r="PS24" s="164"/>
      <c r="PT24" s="164"/>
      <c r="PU24" s="164"/>
      <c r="PV24" s="164"/>
      <c r="PW24" s="90"/>
      <c r="PX24" s="90"/>
      <c r="PY24" s="89"/>
      <c r="PZ24" s="164"/>
      <c r="QA24" s="164"/>
      <c r="QB24" s="164"/>
      <c r="QC24" s="164"/>
      <c r="QD24" s="164"/>
      <c r="QE24" s="90"/>
      <c r="QF24" s="90"/>
      <c r="QG24" s="89"/>
      <c r="QH24" s="164"/>
      <c r="QI24" s="164"/>
      <c r="QJ24" s="164"/>
      <c r="QK24" s="164"/>
      <c r="QL24" s="164"/>
      <c r="QM24" s="90"/>
      <c r="QN24" s="90"/>
      <c r="QO24" s="89"/>
      <c r="QP24" s="164"/>
      <c r="QQ24" s="164"/>
      <c r="QR24" s="164"/>
      <c r="QS24" s="164"/>
      <c r="QT24" s="164"/>
      <c r="QU24" s="90"/>
      <c r="QV24" s="90"/>
      <c r="QW24" s="89"/>
      <c r="QX24" s="164"/>
      <c r="QY24" s="164"/>
      <c r="QZ24" s="164"/>
      <c r="RA24" s="164"/>
      <c r="RB24" s="164"/>
      <c r="RC24" s="90"/>
      <c r="RD24" s="90"/>
      <c r="RE24" s="89"/>
      <c r="RF24" s="164"/>
      <c r="RG24" s="164"/>
      <c r="RH24" s="164"/>
      <c r="RI24" s="164"/>
      <c r="RJ24" s="164"/>
      <c r="RK24" s="90"/>
      <c r="RL24" s="90"/>
      <c r="RM24" s="89"/>
      <c r="RN24" s="164"/>
      <c r="RO24" s="164"/>
      <c r="RP24" s="164"/>
      <c r="RQ24" s="164"/>
      <c r="RR24" s="164"/>
      <c r="RS24" s="90"/>
      <c r="RT24" s="90"/>
      <c r="RU24" s="89"/>
      <c r="RV24" s="164"/>
      <c r="RW24" s="164"/>
      <c r="RX24" s="164"/>
      <c r="RY24" s="164"/>
      <c r="RZ24" s="164"/>
      <c r="SA24" s="90"/>
      <c r="SB24" s="90"/>
      <c r="SC24" s="89"/>
      <c r="SD24" s="164"/>
      <c r="SE24" s="164"/>
      <c r="SF24" s="164"/>
      <c r="SG24" s="164"/>
      <c r="SH24" s="164"/>
      <c r="SI24" s="90"/>
      <c r="SJ24" s="90"/>
      <c r="SK24" s="89"/>
      <c r="SL24" s="164"/>
      <c r="SM24" s="164"/>
      <c r="SN24" s="164"/>
      <c r="SO24" s="164"/>
      <c r="SP24" s="164"/>
      <c r="SQ24" s="90"/>
      <c r="SR24" s="90"/>
      <c r="SS24" s="89"/>
      <c r="ST24" s="164"/>
      <c r="SU24" s="164"/>
      <c r="SV24" s="164"/>
      <c r="SW24" s="164"/>
      <c r="SX24" s="164"/>
      <c r="SY24" s="90"/>
      <c r="SZ24" s="90"/>
      <c r="TA24" s="89"/>
      <c r="TB24" s="164"/>
      <c r="TC24" s="164"/>
      <c r="TD24" s="164"/>
      <c r="TE24" s="164"/>
      <c r="TF24" s="164"/>
      <c r="TG24" s="90"/>
      <c r="TH24" s="90"/>
      <c r="TI24" s="89"/>
      <c r="TJ24" s="164"/>
      <c r="TK24" s="164"/>
      <c r="TL24" s="164"/>
      <c r="TM24" s="164"/>
      <c r="TN24" s="164"/>
      <c r="TO24" s="90"/>
      <c r="TP24" s="90"/>
      <c r="TQ24" s="89"/>
      <c r="TR24" s="164"/>
      <c r="TS24" s="164"/>
      <c r="TT24" s="164"/>
      <c r="TU24" s="164"/>
      <c r="TV24" s="164"/>
      <c r="TW24" s="90"/>
      <c r="TX24" s="90"/>
      <c r="TY24" s="89"/>
      <c r="TZ24" s="164"/>
      <c r="UA24" s="164"/>
      <c r="UB24" s="164"/>
      <c r="UC24" s="164"/>
      <c r="UD24" s="164"/>
      <c r="UE24" s="90"/>
      <c r="UF24" s="90"/>
      <c r="UG24" s="89"/>
      <c r="UH24" s="164"/>
      <c r="UI24" s="164"/>
      <c r="UJ24" s="164"/>
      <c r="UK24" s="164"/>
      <c r="UL24" s="164"/>
      <c r="UM24" s="90"/>
      <c r="UN24" s="90"/>
      <c r="UO24" s="89"/>
      <c r="UP24" s="164"/>
      <c r="UQ24" s="164"/>
      <c r="UR24" s="164"/>
      <c r="US24" s="164"/>
      <c r="UT24" s="164"/>
      <c r="UU24" s="90"/>
      <c r="UV24" s="90"/>
      <c r="UW24" s="89"/>
      <c r="UX24" s="164"/>
      <c r="UY24" s="164"/>
      <c r="UZ24" s="164"/>
      <c r="VA24" s="164"/>
      <c r="VB24" s="164"/>
      <c r="VC24" s="90"/>
      <c r="VD24" s="90"/>
      <c r="VE24" s="89"/>
      <c r="VF24" s="164"/>
      <c r="VG24" s="164"/>
      <c r="VH24" s="164"/>
      <c r="VI24" s="164"/>
      <c r="VJ24" s="164"/>
      <c r="VK24" s="90"/>
      <c r="VL24" s="90"/>
      <c r="VM24" s="89"/>
      <c r="VN24" s="164"/>
      <c r="VO24" s="164"/>
      <c r="VP24" s="164"/>
      <c r="VQ24" s="164"/>
      <c r="VR24" s="164"/>
      <c r="VS24" s="90"/>
      <c r="VT24" s="90"/>
      <c r="VU24" s="89"/>
      <c r="VV24" s="164"/>
      <c r="VW24" s="164"/>
      <c r="VX24" s="164"/>
      <c r="VY24" s="164"/>
      <c r="VZ24" s="164"/>
      <c r="WA24" s="90"/>
      <c r="WB24" s="90"/>
      <c r="WC24" s="89"/>
      <c r="WD24" s="164"/>
      <c r="WE24" s="164"/>
      <c r="WF24" s="164"/>
      <c r="WG24" s="164"/>
      <c r="WH24" s="164"/>
      <c r="WI24" s="90"/>
      <c r="WJ24" s="90"/>
      <c r="WK24" s="89"/>
      <c r="WL24" s="164"/>
      <c r="WM24" s="164"/>
      <c r="WN24" s="164"/>
      <c r="WO24" s="164"/>
      <c r="WP24" s="164"/>
      <c r="WQ24" s="90"/>
      <c r="WR24" s="90"/>
      <c r="WS24" s="89"/>
      <c r="WT24" s="164"/>
      <c r="WU24" s="164"/>
      <c r="WV24" s="164"/>
      <c r="WW24" s="164"/>
      <c r="WX24" s="164"/>
      <c r="WY24" s="90"/>
      <c r="WZ24" s="90"/>
      <c r="XA24" s="89"/>
      <c r="XB24" s="164"/>
      <c r="XC24" s="164"/>
      <c r="XD24" s="164"/>
      <c r="XE24" s="164"/>
      <c r="XF24" s="164"/>
      <c r="XG24" s="90"/>
      <c r="XH24" s="90"/>
      <c r="XI24" s="89"/>
      <c r="XJ24" s="164"/>
      <c r="XK24" s="164"/>
      <c r="XL24" s="164"/>
      <c r="XM24" s="164"/>
      <c r="XN24" s="164"/>
      <c r="XO24" s="90"/>
      <c r="XP24" s="90"/>
      <c r="XQ24" s="89"/>
      <c r="XR24" s="164"/>
      <c r="XS24" s="164"/>
      <c r="XT24" s="164"/>
      <c r="XU24" s="164"/>
      <c r="XV24" s="164"/>
      <c r="XW24" s="90"/>
      <c r="XX24" s="90"/>
      <c r="XY24" s="89"/>
      <c r="XZ24" s="164"/>
      <c r="YA24" s="164"/>
      <c r="YB24" s="164"/>
      <c r="YC24" s="164"/>
      <c r="YD24" s="164"/>
      <c r="YE24" s="90"/>
      <c r="YF24" s="90"/>
      <c r="YG24" s="89"/>
      <c r="YH24" s="164"/>
      <c r="YI24" s="164"/>
      <c r="YJ24" s="164"/>
      <c r="YK24" s="164"/>
      <c r="YL24" s="164"/>
      <c r="YM24" s="90"/>
      <c r="YN24" s="90"/>
      <c r="YO24" s="89"/>
      <c r="YP24" s="164"/>
      <c r="YQ24" s="164"/>
      <c r="YR24" s="164"/>
      <c r="YS24" s="164"/>
      <c r="YT24" s="164"/>
      <c r="YU24" s="90"/>
      <c r="YV24" s="90"/>
      <c r="YW24" s="89"/>
      <c r="YX24" s="164"/>
      <c r="YY24" s="164"/>
      <c r="YZ24" s="164"/>
      <c r="ZA24" s="164"/>
      <c r="ZB24" s="164"/>
      <c r="ZC24" s="90"/>
      <c r="ZD24" s="90"/>
      <c r="ZE24" s="89"/>
      <c r="ZF24" s="164"/>
      <c r="ZG24" s="164"/>
      <c r="ZH24" s="164"/>
      <c r="ZI24" s="164"/>
      <c r="ZJ24" s="164"/>
      <c r="ZK24" s="90"/>
      <c r="ZL24" s="90"/>
      <c r="ZM24" s="89"/>
      <c r="ZN24" s="164"/>
      <c r="ZO24" s="164"/>
      <c r="ZP24" s="164"/>
      <c r="ZQ24" s="164"/>
      <c r="ZR24" s="164"/>
      <c r="ZS24" s="90"/>
      <c r="ZT24" s="90"/>
      <c r="ZU24" s="89"/>
      <c r="ZV24" s="164"/>
      <c r="ZW24" s="164"/>
      <c r="ZX24" s="164"/>
      <c r="ZY24" s="164"/>
      <c r="ZZ24" s="164"/>
      <c r="AAA24" s="90"/>
      <c r="AAB24" s="90"/>
      <c r="AAC24" s="89"/>
      <c r="AAD24" s="164"/>
      <c r="AAE24" s="164"/>
      <c r="AAF24" s="164"/>
      <c r="AAG24" s="164"/>
      <c r="AAH24" s="164"/>
      <c r="AAI24" s="90"/>
      <c r="AAJ24" s="90"/>
      <c r="AAK24" s="89"/>
      <c r="AAL24" s="164"/>
      <c r="AAM24" s="164"/>
      <c r="AAN24" s="164"/>
      <c r="AAO24" s="164"/>
      <c r="AAP24" s="164"/>
      <c r="AAQ24" s="90"/>
      <c r="AAR24" s="90"/>
      <c r="AAS24" s="89"/>
      <c r="AAT24" s="164"/>
      <c r="AAU24" s="164"/>
      <c r="AAV24" s="164"/>
      <c r="AAW24" s="164"/>
      <c r="AAX24" s="164"/>
      <c r="AAY24" s="90"/>
      <c r="AAZ24" s="90"/>
      <c r="ABA24" s="89"/>
      <c r="ABB24" s="164"/>
      <c r="ABC24" s="164"/>
      <c r="ABD24" s="164"/>
      <c r="ABE24" s="164"/>
      <c r="ABF24" s="164"/>
      <c r="ABG24" s="90"/>
      <c r="ABH24" s="90"/>
      <c r="ABI24" s="89"/>
      <c r="ABJ24" s="164"/>
      <c r="ABK24" s="164"/>
      <c r="ABL24" s="164"/>
      <c r="ABM24" s="164"/>
      <c r="ABN24" s="164"/>
      <c r="ABO24" s="90"/>
      <c r="ABP24" s="90"/>
      <c r="ABQ24" s="89"/>
      <c r="ABR24" s="164"/>
      <c r="ABS24" s="164"/>
      <c r="ABT24" s="164"/>
      <c r="ABU24" s="164"/>
      <c r="ABV24" s="164"/>
      <c r="ABW24" s="90"/>
      <c r="ABX24" s="90"/>
      <c r="ABY24" s="89"/>
      <c r="ABZ24" s="164"/>
      <c r="ACA24" s="164"/>
      <c r="ACB24" s="164"/>
      <c r="ACC24" s="164"/>
      <c r="ACD24" s="164"/>
      <c r="ACE24" s="90"/>
      <c r="ACF24" s="90"/>
      <c r="ACG24" s="89"/>
      <c r="ACH24" s="164"/>
      <c r="ACI24" s="164"/>
      <c r="ACJ24" s="164"/>
      <c r="ACK24" s="164"/>
      <c r="ACL24" s="164"/>
      <c r="ACM24" s="90"/>
      <c r="ACN24" s="90"/>
      <c r="ACO24" s="89"/>
      <c r="ACP24" s="164"/>
      <c r="ACQ24" s="164"/>
      <c r="ACR24" s="164"/>
      <c r="ACS24" s="164"/>
      <c r="ACT24" s="164"/>
      <c r="ACU24" s="90"/>
      <c r="ACV24" s="90"/>
      <c r="ACW24" s="89"/>
      <c r="ACX24" s="164"/>
      <c r="ACY24" s="164"/>
      <c r="ACZ24" s="164"/>
      <c r="ADA24" s="164"/>
      <c r="ADB24" s="164"/>
      <c r="ADC24" s="90"/>
      <c r="ADD24" s="90"/>
      <c r="ADE24" s="89"/>
      <c r="ADF24" s="164"/>
      <c r="ADG24" s="164"/>
      <c r="ADH24" s="164"/>
      <c r="ADI24" s="164"/>
      <c r="ADJ24" s="164"/>
      <c r="ADK24" s="90"/>
      <c r="ADL24" s="90"/>
      <c r="ADM24" s="89"/>
      <c r="ADN24" s="164"/>
      <c r="ADO24" s="164"/>
      <c r="ADP24" s="164"/>
      <c r="ADQ24" s="164"/>
      <c r="ADR24" s="164"/>
      <c r="ADS24" s="90"/>
      <c r="ADT24" s="90"/>
      <c r="ADU24" s="89"/>
      <c r="ADV24" s="164"/>
      <c r="ADW24" s="164"/>
      <c r="ADX24" s="164"/>
      <c r="ADY24" s="164"/>
      <c r="ADZ24" s="164"/>
      <c r="AEA24" s="90"/>
      <c r="AEB24" s="90"/>
      <c r="AEC24" s="89"/>
      <c r="AED24" s="164"/>
      <c r="AEE24" s="164"/>
      <c r="AEF24" s="164"/>
      <c r="AEG24" s="164"/>
      <c r="AEH24" s="164"/>
      <c r="AEI24" s="90"/>
      <c r="AEJ24" s="90"/>
      <c r="AEK24" s="89"/>
      <c r="AEL24" s="164"/>
      <c r="AEM24" s="164"/>
      <c r="AEN24" s="164"/>
      <c r="AEO24" s="164"/>
      <c r="AEP24" s="164"/>
      <c r="AEQ24" s="90"/>
      <c r="AER24" s="90"/>
      <c r="AES24" s="89"/>
      <c r="AET24" s="164"/>
      <c r="AEU24" s="164"/>
      <c r="AEV24" s="164"/>
      <c r="AEW24" s="164"/>
      <c r="AEX24" s="164"/>
      <c r="AEY24" s="90"/>
      <c r="AEZ24" s="90"/>
      <c r="AFA24" s="89"/>
      <c r="AFB24" s="164"/>
      <c r="AFC24" s="164"/>
      <c r="AFD24" s="164"/>
      <c r="AFE24" s="164"/>
      <c r="AFF24" s="164"/>
      <c r="AFG24" s="90"/>
      <c r="AFH24" s="90"/>
      <c r="AFI24" s="89"/>
      <c r="AFJ24" s="164"/>
      <c r="AFK24" s="164"/>
      <c r="AFL24" s="164"/>
      <c r="AFM24" s="164"/>
      <c r="AFN24" s="164"/>
      <c r="AFO24" s="90"/>
      <c r="AFP24" s="90"/>
      <c r="AFQ24" s="89"/>
      <c r="AFR24" s="164"/>
      <c r="AFS24" s="164"/>
      <c r="AFT24" s="164"/>
      <c r="AFU24" s="164"/>
      <c r="AFV24" s="164"/>
      <c r="AFW24" s="90"/>
      <c r="AFX24" s="90"/>
      <c r="AFY24" s="89"/>
      <c r="AFZ24" s="164"/>
      <c r="AGA24" s="164"/>
      <c r="AGB24" s="164"/>
      <c r="AGC24" s="164"/>
      <c r="AGD24" s="164"/>
      <c r="AGE24" s="90"/>
      <c r="AGF24" s="90"/>
      <c r="AGG24" s="89"/>
      <c r="AGH24" s="164"/>
      <c r="AGI24" s="164"/>
      <c r="AGJ24" s="164"/>
      <c r="AGK24" s="164"/>
      <c r="AGL24" s="164"/>
      <c r="AGM24" s="90"/>
      <c r="AGN24" s="90"/>
      <c r="AGO24" s="89"/>
      <c r="AGP24" s="164"/>
      <c r="AGQ24" s="164"/>
      <c r="AGR24" s="164"/>
      <c r="AGS24" s="164"/>
      <c r="AGT24" s="164"/>
      <c r="AGU24" s="90"/>
      <c r="AGV24" s="90"/>
      <c r="AGW24" s="89"/>
      <c r="AGX24" s="164"/>
      <c r="AGY24" s="164"/>
      <c r="AGZ24" s="164"/>
      <c r="AHA24" s="164"/>
      <c r="AHB24" s="164"/>
      <c r="AHC24" s="90"/>
      <c r="AHD24" s="90"/>
      <c r="AHE24" s="89"/>
      <c r="AHF24" s="164"/>
      <c r="AHG24" s="164"/>
      <c r="AHH24" s="164"/>
      <c r="AHI24" s="164"/>
      <c r="AHJ24" s="164"/>
      <c r="AHK24" s="90"/>
      <c r="AHL24" s="90"/>
      <c r="AHM24" s="89"/>
      <c r="AHN24" s="164"/>
      <c r="AHO24" s="164"/>
      <c r="AHP24" s="164"/>
      <c r="AHQ24" s="164"/>
      <c r="AHR24" s="164"/>
      <c r="AHS24" s="90"/>
      <c r="AHT24" s="90"/>
      <c r="AHU24" s="89"/>
      <c r="AHV24" s="164"/>
      <c r="AHW24" s="164"/>
      <c r="AHX24" s="164"/>
      <c r="AHY24" s="164"/>
      <c r="AHZ24" s="164"/>
      <c r="AIA24" s="90"/>
      <c r="AIB24" s="90"/>
      <c r="AIC24" s="89"/>
      <c r="AID24" s="164"/>
      <c r="AIE24" s="164"/>
      <c r="AIF24" s="164"/>
      <c r="AIG24" s="164"/>
      <c r="AIH24" s="164"/>
      <c r="AII24" s="90"/>
      <c r="AIJ24" s="90"/>
      <c r="AIK24" s="89"/>
      <c r="AIL24" s="164"/>
      <c r="AIM24" s="164"/>
      <c r="AIN24" s="164"/>
      <c r="AIO24" s="164"/>
      <c r="AIP24" s="164"/>
      <c r="AIQ24" s="90"/>
      <c r="AIR24" s="90"/>
      <c r="AIS24" s="89"/>
      <c r="AIT24" s="164"/>
      <c r="AIU24" s="164"/>
      <c r="AIV24" s="164"/>
      <c r="AIW24" s="164"/>
      <c r="AIX24" s="164"/>
      <c r="AIY24" s="90"/>
      <c r="AIZ24" s="90"/>
      <c r="AJA24" s="89"/>
      <c r="AJB24" s="164"/>
      <c r="AJC24" s="164"/>
      <c r="AJD24" s="164"/>
      <c r="AJE24" s="164"/>
      <c r="AJF24" s="164"/>
      <c r="AJG24" s="90"/>
      <c r="AJH24" s="90"/>
      <c r="AJI24" s="89"/>
      <c r="AJJ24" s="164"/>
      <c r="AJK24" s="164"/>
      <c r="AJL24" s="164"/>
      <c r="AJM24" s="164"/>
      <c r="AJN24" s="164"/>
      <c r="AJO24" s="90"/>
      <c r="AJP24" s="90"/>
      <c r="AJQ24" s="89"/>
      <c r="AJR24" s="164"/>
      <c r="AJS24" s="164"/>
      <c r="AJT24" s="164"/>
      <c r="AJU24" s="164"/>
      <c r="AJV24" s="164"/>
      <c r="AJW24" s="90"/>
      <c r="AJX24" s="90"/>
      <c r="AJY24" s="89"/>
      <c r="AJZ24" s="164"/>
      <c r="AKA24" s="164"/>
      <c r="AKB24" s="164"/>
      <c r="AKC24" s="164"/>
      <c r="AKD24" s="164"/>
      <c r="AKE24" s="90"/>
      <c r="AKF24" s="90"/>
      <c r="AKG24" s="89"/>
      <c r="AKH24" s="164"/>
      <c r="AKI24" s="164"/>
      <c r="AKJ24" s="164"/>
      <c r="AKK24" s="164"/>
      <c r="AKL24" s="164"/>
      <c r="AKM24" s="90"/>
      <c r="AKN24" s="90"/>
      <c r="AKO24" s="89"/>
      <c r="AKP24" s="164"/>
      <c r="AKQ24" s="164"/>
      <c r="AKR24" s="164"/>
      <c r="AKS24" s="164"/>
      <c r="AKT24" s="164"/>
      <c r="AKU24" s="90"/>
      <c r="AKV24" s="90"/>
      <c r="AKW24" s="89"/>
      <c r="AKX24" s="164"/>
      <c r="AKY24" s="164"/>
      <c r="AKZ24" s="164"/>
      <c r="ALA24" s="164"/>
      <c r="ALB24" s="164"/>
      <c r="ALC24" s="90"/>
      <c r="ALD24" s="90"/>
      <c r="ALE24" s="89"/>
      <c r="ALF24" s="164"/>
      <c r="ALG24" s="164"/>
      <c r="ALH24" s="164"/>
      <c r="ALI24" s="164"/>
      <c r="ALJ24" s="164"/>
      <c r="ALK24" s="90"/>
      <c r="ALL24" s="90"/>
      <c r="ALM24" s="89"/>
      <c r="ALN24" s="164"/>
      <c r="ALO24" s="164"/>
      <c r="ALP24" s="164"/>
      <c r="ALQ24" s="164"/>
      <c r="ALR24" s="164"/>
      <c r="ALS24" s="90"/>
      <c r="ALT24" s="90"/>
      <c r="ALU24" s="89"/>
      <c r="ALV24" s="164"/>
      <c r="ALW24" s="164"/>
      <c r="ALX24" s="164"/>
      <c r="ALY24" s="164"/>
      <c r="ALZ24" s="164"/>
      <c r="AMA24" s="90"/>
      <c r="AMB24" s="90"/>
      <c r="AMC24" s="89"/>
      <c r="AMD24" s="164"/>
      <c r="AME24" s="164"/>
      <c r="AMF24" s="164"/>
      <c r="AMG24" s="164"/>
      <c r="AMH24" s="164"/>
      <c r="AMI24" s="90"/>
      <c r="AMJ24" s="90"/>
      <c r="AMK24" s="89"/>
      <c r="AML24" s="164"/>
      <c r="AMM24" s="164"/>
      <c r="AMN24" s="164"/>
      <c r="AMO24" s="164"/>
      <c r="AMP24" s="164"/>
      <c r="AMQ24" s="90"/>
      <c r="AMR24" s="90"/>
      <c r="AMS24" s="89"/>
      <c r="AMT24" s="164"/>
      <c r="AMU24" s="164"/>
      <c r="AMV24" s="164"/>
      <c r="AMW24" s="164"/>
      <c r="AMX24" s="164"/>
      <c r="AMY24" s="90"/>
      <c r="AMZ24" s="90"/>
      <c r="ANA24" s="89"/>
      <c r="ANB24" s="164"/>
      <c r="ANC24" s="164"/>
      <c r="AND24" s="164"/>
      <c r="ANE24" s="164"/>
      <c r="ANF24" s="164"/>
      <c r="ANG24" s="90"/>
      <c r="ANH24" s="90"/>
      <c r="ANI24" s="89"/>
      <c r="ANJ24" s="164"/>
      <c r="ANK24" s="164"/>
      <c r="ANL24" s="164"/>
      <c r="ANM24" s="164"/>
      <c r="ANN24" s="164"/>
      <c r="ANO24" s="90"/>
      <c r="ANP24" s="90"/>
      <c r="ANQ24" s="89"/>
      <c r="ANR24" s="164"/>
      <c r="ANS24" s="164"/>
      <c r="ANT24" s="164"/>
      <c r="ANU24" s="164"/>
      <c r="ANV24" s="164"/>
      <c r="ANW24" s="90"/>
      <c r="ANX24" s="90"/>
      <c r="ANY24" s="89"/>
      <c r="ANZ24" s="164"/>
      <c r="AOA24" s="164"/>
      <c r="AOB24" s="164"/>
      <c r="AOC24" s="164"/>
      <c r="AOD24" s="164"/>
      <c r="AOE24" s="90"/>
      <c r="AOF24" s="90"/>
      <c r="AOG24" s="89"/>
      <c r="AOH24" s="164"/>
      <c r="AOI24" s="164"/>
      <c r="AOJ24" s="164"/>
      <c r="AOK24" s="164"/>
      <c r="AOL24" s="164"/>
      <c r="AOM24" s="90"/>
      <c r="AON24" s="90"/>
      <c r="AOO24" s="89"/>
      <c r="AOP24" s="164"/>
      <c r="AOQ24" s="164"/>
      <c r="AOR24" s="164"/>
      <c r="AOS24" s="164"/>
      <c r="AOT24" s="164"/>
      <c r="AOU24" s="90"/>
      <c r="AOV24" s="90"/>
      <c r="AOW24" s="89"/>
      <c r="AOX24" s="164"/>
      <c r="AOY24" s="164"/>
      <c r="AOZ24" s="164"/>
      <c r="APA24" s="164"/>
      <c r="APB24" s="164"/>
      <c r="APC24" s="90"/>
      <c r="APD24" s="90"/>
      <c r="APE24" s="89"/>
      <c r="APF24" s="164"/>
      <c r="APG24" s="164"/>
      <c r="APH24" s="164"/>
      <c r="API24" s="164"/>
      <c r="APJ24" s="164"/>
      <c r="APK24" s="90"/>
      <c r="APL24" s="90"/>
      <c r="APM24" s="89"/>
      <c r="APN24" s="164"/>
      <c r="APO24" s="164"/>
      <c r="APP24" s="164"/>
      <c r="APQ24" s="164"/>
      <c r="APR24" s="164"/>
      <c r="APS24" s="90"/>
      <c r="APT24" s="90"/>
      <c r="APU24" s="89"/>
      <c r="APV24" s="164"/>
      <c r="APW24" s="164"/>
      <c r="APX24" s="164"/>
      <c r="APY24" s="164"/>
      <c r="APZ24" s="164"/>
      <c r="AQA24" s="90"/>
      <c r="AQB24" s="90"/>
      <c r="AQC24" s="89"/>
      <c r="AQD24" s="164"/>
      <c r="AQE24" s="164"/>
      <c r="AQF24" s="164"/>
      <c r="AQG24" s="164"/>
      <c r="AQH24" s="164"/>
      <c r="AQI24" s="90"/>
      <c r="AQJ24" s="90"/>
      <c r="AQK24" s="89"/>
      <c r="AQL24" s="164"/>
      <c r="AQM24" s="164"/>
      <c r="AQN24" s="164"/>
      <c r="AQO24" s="164"/>
      <c r="AQP24" s="164"/>
      <c r="AQQ24" s="90"/>
      <c r="AQR24" s="90"/>
      <c r="AQS24" s="89"/>
      <c r="AQT24" s="164"/>
      <c r="AQU24" s="164"/>
      <c r="AQV24" s="164"/>
      <c r="AQW24" s="164"/>
      <c r="AQX24" s="164"/>
      <c r="AQY24" s="90"/>
      <c r="AQZ24" s="90"/>
      <c r="ARA24" s="89"/>
      <c r="ARB24" s="164"/>
      <c r="ARC24" s="164"/>
      <c r="ARD24" s="164"/>
      <c r="ARE24" s="164"/>
      <c r="ARF24" s="164"/>
      <c r="ARG24" s="90"/>
      <c r="ARH24" s="90"/>
      <c r="ARI24" s="89"/>
      <c r="ARJ24" s="164"/>
      <c r="ARK24" s="164"/>
      <c r="ARL24" s="164"/>
      <c r="ARM24" s="164"/>
      <c r="ARN24" s="164"/>
      <c r="ARO24" s="90"/>
      <c r="ARP24" s="90"/>
      <c r="ARQ24" s="89"/>
      <c r="ARR24" s="164"/>
      <c r="ARS24" s="164"/>
      <c r="ART24" s="164"/>
      <c r="ARU24" s="164"/>
      <c r="ARV24" s="164"/>
      <c r="ARW24" s="90"/>
      <c r="ARX24" s="90"/>
      <c r="ARY24" s="89"/>
      <c r="ARZ24" s="164"/>
      <c r="ASA24" s="164"/>
      <c r="ASB24" s="164"/>
      <c r="ASC24" s="164"/>
      <c r="ASD24" s="164"/>
      <c r="ASE24" s="90"/>
      <c r="ASF24" s="90"/>
      <c r="ASG24" s="89"/>
      <c r="ASH24" s="164"/>
      <c r="ASI24" s="164"/>
      <c r="ASJ24" s="164"/>
      <c r="ASK24" s="164"/>
      <c r="ASL24" s="164"/>
      <c r="ASM24" s="90"/>
      <c r="ASN24" s="90"/>
      <c r="ASO24" s="89"/>
      <c r="ASP24" s="164"/>
      <c r="ASQ24" s="164"/>
      <c r="ASR24" s="164"/>
      <c r="ASS24" s="164"/>
      <c r="AST24" s="164"/>
      <c r="ASU24" s="90"/>
      <c r="ASV24" s="90"/>
      <c r="ASW24" s="89"/>
      <c r="ASX24" s="164"/>
      <c r="ASY24" s="164"/>
      <c r="ASZ24" s="164"/>
      <c r="ATA24" s="164"/>
      <c r="ATB24" s="164"/>
      <c r="ATC24" s="90"/>
      <c r="ATD24" s="90"/>
      <c r="ATE24" s="89"/>
      <c r="ATF24" s="164"/>
      <c r="ATG24" s="164"/>
      <c r="ATH24" s="164"/>
      <c r="ATI24" s="164"/>
      <c r="ATJ24" s="164"/>
      <c r="ATK24" s="90"/>
      <c r="ATL24" s="90"/>
      <c r="ATM24" s="89"/>
      <c r="ATN24" s="164"/>
      <c r="ATO24" s="164"/>
      <c r="ATP24" s="164"/>
      <c r="ATQ24" s="164"/>
      <c r="ATR24" s="164"/>
      <c r="ATS24" s="90"/>
      <c r="ATT24" s="90"/>
      <c r="ATU24" s="89"/>
      <c r="ATV24" s="164"/>
      <c r="ATW24" s="164"/>
      <c r="ATX24" s="164"/>
      <c r="ATY24" s="164"/>
      <c r="ATZ24" s="164"/>
      <c r="AUA24" s="90"/>
      <c r="AUB24" s="90"/>
      <c r="AUC24" s="89"/>
      <c r="AUD24" s="164"/>
      <c r="AUE24" s="164"/>
      <c r="AUF24" s="164"/>
      <c r="AUG24" s="164"/>
      <c r="AUH24" s="164"/>
      <c r="AUI24" s="90"/>
      <c r="AUJ24" s="90"/>
      <c r="AUK24" s="89"/>
      <c r="AUL24" s="164"/>
      <c r="AUM24" s="164"/>
      <c r="AUN24" s="164"/>
      <c r="AUO24" s="164"/>
      <c r="AUP24" s="164"/>
      <c r="AUQ24" s="90"/>
      <c r="AUR24" s="90"/>
      <c r="AUS24" s="89"/>
      <c r="AUT24" s="164"/>
      <c r="AUU24" s="164"/>
      <c r="AUV24" s="164"/>
      <c r="AUW24" s="164"/>
      <c r="AUX24" s="164"/>
      <c r="AUY24" s="90"/>
      <c r="AUZ24" s="90"/>
      <c r="AVA24" s="89"/>
      <c r="AVB24" s="164"/>
      <c r="AVC24" s="164"/>
      <c r="AVD24" s="164"/>
      <c r="AVE24" s="164"/>
      <c r="AVF24" s="164"/>
      <c r="AVG24" s="90"/>
      <c r="AVH24" s="90"/>
      <c r="AVI24" s="89"/>
      <c r="AVJ24" s="164"/>
      <c r="AVK24" s="164"/>
      <c r="AVL24" s="164"/>
      <c r="AVM24" s="164"/>
      <c r="AVN24" s="164"/>
      <c r="AVO24" s="90"/>
      <c r="AVP24" s="90"/>
      <c r="AVQ24" s="89"/>
      <c r="AVR24" s="164"/>
      <c r="AVS24" s="164"/>
      <c r="AVT24" s="164"/>
      <c r="AVU24" s="164"/>
      <c r="AVV24" s="164"/>
      <c r="AVW24" s="90"/>
      <c r="AVX24" s="90"/>
      <c r="AVY24" s="89"/>
      <c r="AVZ24" s="164"/>
      <c r="AWA24" s="164"/>
      <c r="AWB24" s="164"/>
      <c r="AWC24" s="164"/>
      <c r="AWD24" s="164"/>
      <c r="AWE24" s="90"/>
      <c r="AWF24" s="90"/>
      <c r="AWG24" s="89"/>
      <c r="AWH24" s="164"/>
      <c r="AWI24" s="164"/>
      <c r="AWJ24" s="164"/>
      <c r="AWK24" s="164"/>
      <c r="AWL24" s="164"/>
      <c r="AWM24" s="90"/>
      <c r="AWN24" s="90"/>
      <c r="AWO24" s="89"/>
      <c r="AWP24" s="164"/>
      <c r="AWQ24" s="164"/>
      <c r="AWR24" s="164"/>
      <c r="AWS24" s="164"/>
      <c r="AWT24" s="164"/>
      <c r="AWU24" s="90"/>
      <c r="AWV24" s="90"/>
      <c r="AWW24" s="89"/>
      <c r="AWX24" s="164"/>
      <c r="AWY24" s="164"/>
      <c r="AWZ24" s="164"/>
      <c r="AXA24" s="164"/>
      <c r="AXB24" s="164"/>
      <c r="AXC24" s="90"/>
      <c r="AXD24" s="90"/>
      <c r="AXE24" s="89"/>
      <c r="AXF24" s="164"/>
      <c r="AXG24" s="164"/>
      <c r="AXH24" s="164"/>
      <c r="AXI24" s="164"/>
      <c r="AXJ24" s="164"/>
      <c r="AXK24" s="90"/>
      <c r="AXL24" s="90"/>
      <c r="AXM24" s="89"/>
      <c r="AXN24" s="164"/>
      <c r="AXO24" s="164"/>
      <c r="AXP24" s="164"/>
      <c r="AXQ24" s="164"/>
      <c r="AXR24" s="164"/>
      <c r="AXS24" s="90"/>
      <c r="AXT24" s="90"/>
      <c r="AXU24" s="89"/>
      <c r="AXV24" s="164"/>
      <c r="AXW24" s="164"/>
      <c r="AXX24" s="164"/>
      <c r="AXY24" s="164"/>
      <c r="AXZ24" s="164"/>
      <c r="AYA24" s="90"/>
      <c r="AYB24" s="90"/>
      <c r="AYC24" s="89"/>
      <c r="AYD24" s="164"/>
      <c r="AYE24" s="164"/>
      <c r="AYF24" s="164"/>
      <c r="AYG24" s="164"/>
      <c r="AYH24" s="164"/>
      <c r="AYI24" s="90"/>
      <c r="AYJ24" s="90"/>
      <c r="AYK24" s="89"/>
      <c r="AYL24" s="164"/>
      <c r="AYM24" s="164"/>
      <c r="AYN24" s="164"/>
      <c r="AYO24" s="164"/>
      <c r="AYP24" s="164"/>
      <c r="AYQ24" s="90"/>
      <c r="AYR24" s="90"/>
      <c r="AYS24" s="89"/>
      <c r="AYT24" s="164"/>
      <c r="AYU24" s="164"/>
      <c r="AYV24" s="164"/>
      <c r="AYW24" s="164"/>
      <c r="AYX24" s="164"/>
      <c r="AYY24" s="90"/>
      <c r="AYZ24" s="90"/>
      <c r="AZA24" s="89"/>
      <c r="AZB24" s="164"/>
      <c r="AZC24" s="164"/>
      <c r="AZD24" s="164"/>
      <c r="AZE24" s="164"/>
      <c r="AZF24" s="164"/>
      <c r="AZG24" s="90"/>
      <c r="AZH24" s="90"/>
      <c r="AZI24" s="89"/>
      <c r="AZJ24" s="164"/>
      <c r="AZK24" s="164"/>
      <c r="AZL24" s="164"/>
      <c r="AZM24" s="164"/>
      <c r="AZN24" s="164"/>
      <c r="AZO24" s="90"/>
      <c r="AZP24" s="90"/>
      <c r="AZQ24" s="89"/>
      <c r="AZR24" s="164"/>
      <c r="AZS24" s="164"/>
      <c r="AZT24" s="164"/>
      <c r="AZU24" s="164"/>
      <c r="AZV24" s="164"/>
      <c r="AZW24" s="90"/>
      <c r="AZX24" s="90"/>
      <c r="AZY24" s="89"/>
      <c r="AZZ24" s="164"/>
      <c r="BAA24" s="164"/>
      <c r="BAB24" s="164"/>
      <c r="BAC24" s="164"/>
      <c r="BAD24" s="164"/>
      <c r="BAE24" s="90"/>
      <c r="BAF24" s="90"/>
      <c r="BAG24" s="89"/>
      <c r="BAH24" s="164"/>
      <c r="BAI24" s="164"/>
      <c r="BAJ24" s="164"/>
      <c r="BAK24" s="164"/>
      <c r="BAL24" s="164"/>
      <c r="BAM24" s="90"/>
      <c r="BAN24" s="90"/>
      <c r="BAO24" s="89"/>
      <c r="BAP24" s="164"/>
      <c r="BAQ24" s="164"/>
      <c r="BAR24" s="164"/>
      <c r="BAS24" s="164"/>
      <c r="BAT24" s="164"/>
      <c r="BAU24" s="90"/>
      <c r="BAV24" s="90"/>
      <c r="BAW24" s="89"/>
      <c r="BAX24" s="164"/>
      <c r="BAY24" s="164"/>
      <c r="BAZ24" s="164"/>
      <c r="BBA24" s="164"/>
      <c r="BBB24" s="164"/>
      <c r="BBC24" s="90"/>
      <c r="BBD24" s="90"/>
      <c r="BBE24" s="89"/>
      <c r="BBF24" s="164"/>
      <c r="BBG24" s="164"/>
      <c r="BBH24" s="164"/>
      <c r="BBI24" s="164"/>
      <c r="BBJ24" s="164"/>
      <c r="BBK24" s="90"/>
      <c r="BBL24" s="90"/>
      <c r="BBM24" s="89"/>
      <c r="BBN24" s="164"/>
      <c r="BBO24" s="164"/>
      <c r="BBP24" s="164"/>
      <c r="BBQ24" s="164"/>
      <c r="BBR24" s="164"/>
      <c r="BBS24" s="90"/>
      <c r="BBT24" s="90"/>
      <c r="BBU24" s="89"/>
      <c r="BBV24" s="164"/>
      <c r="BBW24" s="164"/>
      <c r="BBX24" s="164"/>
      <c r="BBY24" s="164"/>
      <c r="BBZ24" s="164"/>
      <c r="BCA24" s="90"/>
      <c r="BCB24" s="90"/>
      <c r="BCC24" s="89"/>
      <c r="BCD24" s="164"/>
      <c r="BCE24" s="164"/>
      <c r="BCF24" s="164"/>
      <c r="BCG24" s="164"/>
      <c r="BCH24" s="164"/>
      <c r="BCI24" s="90"/>
      <c r="BCJ24" s="90"/>
      <c r="BCK24" s="89"/>
      <c r="BCL24" s="164"/>
      <c r="BCM24" s="164"/>
      <c r="BCN24" s="164"/>
      <c r="BCO24" s="164"/>
      <c r="BCP24" s="164"/>
      <c r="BCQ24" s="90"/>
      <c r="BCR24" s="90"/>
      <c r="BCS24" s="89"/>
      <c r="BCT24" s="164"/>
      <c r="BCU24" s="164"/>
      <c r="BCV24" s="164"/>
      <c r="BCW24" s="164"/>
      <c r="BCX24" s="164"/>
      <c r="BCY24" s="90"/>
      <c r="BCZ24" s="90"/>
      <c r="BDA24" s="89"/>
      <c r="BDB24" s="164"/>
      <c r="BDC24" s="164"/>
      <c r="BDD24" s="164"/>
      <c r="BDE24" s="164"/>
      <c r="BDF24" s="164"/>
      <c r="BDG24" s="90"/>
      <c r="BDH24" s="90"/>
      <c r="BDI24" s="89"/>
      <c r="BDJ24" s="164"/>
      <c r="BDK24" s="164"/>
      <c r="BDL24" s="164"/>
      <c r="BDM24" s="164"/>
      <c r="BDN24" s="164"/>
      <c r="BDO24" s="90"/>
      <c r="BDP24" s="90"/>
      <c r="BDQ24" s="89"/>
      <c r="BDR24" s="164"/>
      <c r="BDS24" s="164"/>
      <c r="BDT24" s="164"/>
      <c r="BDU24" s="164"/>
      <c r="BDV24" s="164"/>
      <c r="BDW24" s="90"/>
      <c r="BDX24" s="90"/>
      <c r="BDY24" s="89"/>
      <c r="BDZ24" s="164"/>
      <c r="BEA24" s="164"/>
      <c r="BEB24" s="164"/>
      <c r="BEC24" s="164"/>
      <c r="BED24" s="164"/>
      <c r="BEE24" s="90"/>
      <c r="BEF24" s="90"/>
      <c r="BEG24" s="89"/>
      <c r="BEH24" s="164"/>
      <c r="BEI24" s="164"/>
      <c r="BEJ24" s="164"/>
      <c r="BEK24" s="164"/>
      <c r="BEL24" s="164"/>
      <c r="BEM24" s="90"/>
      <c r="BEN24" s="90"/>
      <c r="BEO24" s="89"/>
      <c r="BEP24" s="164"/>
      <c r="BEQ24" s="164"/>
      <c r="BER24" s="164"/>
      <c r="BES24" s="164"/>
      <c r="BET24" s="164"/>
      <c r="BEU24" s="90"/>
      <c r="BEV24" s="90"/>
      <c r="BEW24" s="89"/>
      <c r="BEX24" s="164"/>
      <c r="BEY24" s="164"/>
      <c r="BEZ24" s="164"/>
      <c r="BFA24" s="164"/>
      <c r="BFB24" s="164"/>
      <c r="BFC24" s="90"/>
      <c r="BFD24" s="90"/>
      <c r="BFE24" s="89"/>
      <c r="BFF24" s="164"/>
      <c r="BFG24" s="164"/>
      <c r="BFH24" s="164"/>
      <c r="BFI24" s="164"/>
      <c r="BFJ24" s="164"/>
      <c r="BFK24" s="90"/>
      <c r="BFL24" s="90"/>
      <c r="BFM24" s="89"/>
      <c r="BFN24" s="164"/>
      <c r="BFO24" s="164"/>
      <c r="BFP24" s="164"/>
      <c r="BFQ24" s="164"/>
      <c r="BFR24" s="164"/>
      <c r="BFS24" s="90"/>
      <c r="BFT24" s="90"/>
      <c r="BFU24" s="89"/>
      <c r="BFV24" s="164"/>
      <c r="BFW24" s="164"/>
      <c r="BFX24" s="164"/>
      <c r="BFY24" s="164"/>
      <c r="BFZ24" s="164"/>
      <c r="BGA24" s="90"/>
      <c r="BGB24" s="90"/>
      <c r="BGC24" s="89"/>
      <c r="BGD24" s="164"/>
      <c r="BGE24" s="164"/>
      <c r="BGF24" s="164"/>
      <c r="BGG24" s="164"/>
      <c r="BGH24" s="164"/>
      <c r="BGI24" s="90"/>
      <c r="BGJ24" s="90"/>
      <c r="BGK24" s="89"/>
      <c r="BGL24" s="164"/>
      <c r="BGM24" s="164"/>
      <c r="BGN24" s="164"/>
      <c r="BGO24" s="164"/>
      <c r="BGP24" s="164"/>
      <c r="BGQ24" s="90"/>
      <c r="BGR24" s="90"/>
      <c r="BGS24" s="89"/>
      <c r="BGT24" s="164"/>
      <c r="BGU24" s="164"/>
      <c r="BGV24" s="164"/>
      <c r="BGW24" s="164"/>
      <c r="BGX24" s="164"/>
      <c r="BGY24" s="90"/>
      <c r="BGZ24" s="90"/>
      <c r="BHA24" s="89"/>
      <c r="BHB24" s="164"/>
      <c r="BHC24" s="164"/>
      <c r="BHD24" s="164"/>
      <c r="BHE24" s="164"/>
      <c r="BHF24" s="164"/>
      <c r="BHG24" s="90"/>
      <c r="BHH24" s="90"/>
      <c r="BHI24" s="89"/>
      <c r="BHJ24" s="164"/>
      <c r="BHK24" s="164"/>
      <c r="BHL24" s="164"/>
      <c r="BHM24" s="164"/>
      <c r="BHN24" s="164"/>
      <c r="BHO24" s="90"/>
      <c r="BHP24" s="90"/>
      <c r="BHQ24" s="89"/>
      <c r="BHR24" s="164"/>
      <c r="BHS24" s="164"/>
      <c r="BHT24" s="164"/>
      <c r="BHU24" s="164"/>
      <c r="BHV24" s="164"/>
      <c r="BHW24" s="90"/>
      <c r="BHX24" s="90"/>
      <c r="BHY24" s="89"/>
      <c r="BHZ24" s="164"/>
      <c r="BIA24" s="164"/>
      <c r="BIB24" s="164"/>
      <c r="BIC24" s="164"/>
      <c r="BID24" s="164"/>
      <c r="BIE24" s="90"/>
      <c r="BIF24" s="90"/>
      <c r="BIG24" s="89"/>
      <c r="BIH24" s="164"/>
      <c r="BII24" s="164"/>
      <c r="BIJ24" s="164"/>
      <c r="BIK24" s="164"/>
      <c r="BIL24" s="164"/>
      <c r="BIM24" s="90"/>
      <c r="BIN24" s="90"/>
      <c r="BIO24" s="89"/>
      <c r="BIP24" s="164"/>
      <c r="BIQ24" s="164"/>
      <c r="BIR24" s="164"/>
      <c r="BIS24" s="164"/>
      <c r="BIT24" s="164"/>
      <c r="BIU24" s="90"/>
      <c r="BIV24" s="90"/>
      <c r="BIW24" s="89"/>
      <c r="BIX24" s="164"/>
      <c r="BIY24" s="164"/>
      <c r="BIZ24" s="164"/>
      <c r="BJA24" s="164"/>
      <c r="BJB24" s="164"/>
      <c r="BJC24" s="90"/>
      <c r="BJD24" s="90"/>
      <c r="BJE24" s="89"/>
      <c r="BJF24" s="164"/>
      <c r="BJG24" s="164"/>
      <c r="BJH24" s="164"/>
      <c r="BJI24" s="164"/>
      <c r="BJJ24" s="164"/>
      <c r="BJK24" s="90"/>
      <c r="BJL24" s="90"/>
      <c r="BJM24" s="89"/>
      <c r="BJN24" s="164"/>
      <c r="BJO24" s="164"/>
      <c r="BJP24" s="164"/>
      <c r="BJQ24" s="164"/>
      <c r="BJR24" s="164"/>
      <c r="BJS24" s="90"/>
      <c r="BJT24" s="90"/>
      <c r="BJU24" s="89"/>
      <c r="BJV24" s="164"/>
      <c r="BJW24" s="164"/>
      <c r="BJX24" s="164"/>
      <c r="BJY24" s="164"/>
      <c r="BJZ24" s="164"/>
      <c r="BKA24" s="90"/>
      <c r="BKB24" s="90"/>
      <c r="BKC24" s="89"/>
      <c r="BKD24" s="164"/>
      <c r="BKE24" s="164"/>
      <c r="BKF24" s="164"/>
      <c r="BKG24" s="164"/>
      <c r="BKH24" s="164"/>
      <c r="BKI24" s="90"/>
      <c r="BKJ24" s="90"/>
      <c r="BKK24" s="89"/>
      <c r="BKL24" s="164"/>
      <c r="BKM24" s="164"/>
      <c r="BKN24" s="164"/>
      <c r="BKO24" s="164"/>
      <c r="BKP24" s="164"/>
      <c r="BKQ24" s="90"/>
      <c r="BKR24" s="90"/>
      <c r="BKS24" s="89"/>
      <c r="BKT24" s="164"/>
      <c r="BKU24" s="164"/>
      <c r="BKV24" s="164"/>
      <c r="BKW24" s="164"/>
      <c r="BKX24" s="164"/>
      <c r="BKY24" s="90"/>
      <c r="BKZ24" s="90"/>
      <c r="BLA24" s="89"/>
      <c r="BLB24" s="164"/>
      <c r="BLC24" s="164"/>
      <c r="BLD24" s="164"/>
      <c r="BLE24" s="164"/>
      <c r="BLF24" s="164"/>
      <c r="BLG24" s="90"/>
      <c r="BLH24" s="90"/>
      <c r="BLI24" s="89"/>
      <c r="BLJ24" s="164"/>
      <c r="BLK24" s="164"/>
      <c r="BLL24" s="164"/>
      <c r="BLM24" s="164"/>
      <c r="BLN24" s="164"/>
      <c r="BLO24" s="90"/>
      <c r="BLP24" s="90"/>
      <c r="BLQ24" s="89"/>
      <c r="BLR24" s="164"/>
      <c r="BLS24" s="164"/>
      <c r="BLT24" s="164"/>
      <c r="BLU24" s="164"/>
      <c r="BLV24" s="164"/>
      <c r="BLW24" s="90"/>
      <c r="BLX24" s="90"/>
      <c r="BLY24" s="89"/>
      <c r="BLZ24" s="164"/>
      <c r="BMA24" s="164"/>
      <c r="BMB24" s="164"/>
      <c r="BMC24" s="164"/>
      <c r="BMD24" s="164"/>
      <c r="BME24" s="90"/>
      <c r="BMF24" s="90"/>
      <c r="BMG24" s="89"/>
      <c r="BMH24" s="164"/>
      <c r="BMI24" s="164"/>
      <c r="BMJ24" s="164"/>
      <c r="BMK24" s="164"/>
      <c r="BML24" s="164"/>
      <c r="BMM24" s="90"/>
      <c r="BMN24" s="90"/>
      <c r="BMO24" s="89"/>
      <c r="BMP24" s="164"/>
      <c r="BMQ24" s="164"/>
      <c r="BMR24" s="164"/>
      <c r="BMS24" s="164"/>
      <c r="BMT24" s="164"/>
      <c r="BMU24" s="90"/>
      <c r="BMV24" s="90"/>
      <c r="BMW24" s="89"/>
      <c r="BMX24" s="164"/>
      <c r="BMY24" s="164"/>
      <c r="BMZ24" s="164"/>
      <c r="BNA24" s="164"/>
      <c r="BNB24" s="164"/>
      <c r="BNC24" s="90"/>
      <c r="BND24" s="90"/>
      <c r="BNE24" s="89"/>
      <c r="BNF24" s="164"/>
      <c r="BNG24" s="164"/>
      <c r="BNH24" s="164"/>
      <c r="BNI24" s="164"/>
      <c r="BNJ24" s="164"/>
      <c r="BNK24" s="90"/>
      <c r="BNL24" s="90"/>
      <c r="BNM24" s="89"/>
      <c r="BNN24" s="164"/>
      <c r="BNO24" s="164"/>
      <c r="BNP24" s="164"/>
      <c r="BNQ24" s="164"/>
      <c r="BNR24" s="164"/>
      <c r="BNS24" s="90"/>
      <c r="BNT24" s="90"/>
      <c r="BNU24" s="89"/>
      <c r="BNV24" s="164"/>
      <c r="BNW24" s="164"/>
      <c r="BNX24" s="164"/>
      <c r="BNY24" s="164"/>
      <c r="BNZ24" s="164"/>
      <c r="BOA24" s="90"/>
      <c r="BOB24" s="90"/>
      <c r="BOC24" s="89"/>
      <c r="BOD24" s="164"/>
      <c r="BOE24" s="164"/>
      <c r="BOF24" s="164"/>
      <c r="BOG24" s="164"/>
      <c r="BOH24" s="164"/>
      <c r="BOI24" s="90"/>
      <c r="BOJ24" s="90"/>
      <c r="BOK24" s="89"/>
      <c r="BOL24" s="164"/>
      <c r="BOM24" s="164"/>
      <c r="BON24" s="164"/>
      <c r="BOO24" s="164"/>
      <c r="BOP24" s="164"/>
      <c r="BOQ24" s="90"/>
      <c r="BOR24" s="90"/>
      <c r="BOS24" s="89"/>
      <c r="BOT24" s="164"/>
      <c r="BOU24" s="164"/>
      <c r="BOV24" s="164"/>
      <c r="BOW24" s="164"/>
      <c r="BOX24" s="164"/>
      <c r="BOY24" s="90"/>
      <c r="BOZ24" s="90"/>
      <c r="BPA24" s="89"/>
      <c r="BPB24" s="164"/>
      <c r="BPC24" s="164"/>
      <c r="BPD24" s="164"/>
      <c r="BPE24" s="164"/>
      <c r="BPF24" s="164"/>
      <c r="BPG24" s="90"/>
      <c r="BPH24" s="90"/>
      <c r="BPI24" s="89"/>
      <c r="BPJ24" s="164"/>
      <c r="BPK24" s="164"/>
      <c r="BPL24" s="164"/>
      <c r="BPM24" s="164"/>
      <c r="BPN24" s="164"/>
      <c r="BPO24" s="90"/>
      <c r="BPP24" s="90"/>
      <c r="BPQ24" s="89"/>
      <c r="BPR24" s="164"/>
      <c r="BPS24" s="164"/>
      <c r="BPT24" s="164"/>
      <c r="BPU24" s="164"/>
      <c r="BPV24" s="164"/>
      <c r="BPW24" s="90"/>
      <c r="BPX24" s="90"/>
      <c r="BPY24" s="89"/>
      <c r="BPZ24" s="164"/>
      <c r="BQA24" s="164"/>
      <c r="BQB24" s="164"/>
      <c r="BQC24" s="164"/>
      <c r="BQD24" s="164"/>
      <c r="BQE24" s="90"/>
      <c r="BQF24" s="90"/>
      <c r="BQG24" s="89"/>
      <c r="BQH24" s="164"/>
      <c r="BQI24" s="164"/>
      <c r="BQJ24" s="164"/>
      <c r="BQK24" s="164"/>
      <c r="BQL24" s="164"/>
      <c r="BQM24" s="90"/>
      <c r="BQN24" s="90"/>
      <c r="BQO24" s="89"/>
      <c r="BQP24" s="164"/>
      <c r="BQQ24" s="164"/>
      <c r="BQR24" s="164"/>
      <c r="BQS24" s="164"/>
      <c r="BQT24" s="164"/>
      <c r="BQU24" s="90"/>
      <c r="BQV24" s="90"/>
      <c r="BQW24" s="89"/>
      <c r="BQX24" s="164"/>
      <c r="BQY24" s="164"/>
      <c r="BQZ24" s="164"/>
      <c r="BRA24" s="164"/>
      <c r="BRB24" s="164"/>
      <c r="BRC24" s="90"/>
      <c r="BRD24" s="90"/>
      <c r="BRE24" s="89"/>
      <c r="BRF24" s="164"/>
      <c r="BRG24" s="164"/>
      <c r="BRH24" s="164"/>
      <c r="BRI24" s="164"/>
      <c r="BRJ24" s="164"/>
      <c r="BRK24" s="90"/>
      <c r="BRL24" s="90"/>
      <c r="BRM24" s="89"/>
      <c r="BRN24" s="164"/>
      <c r="BRO24" s="164"/>
      <c r="BRP24" s="164"/>
      <c r="BRQ24" s="164"/>
      <c r="BRR24" s="164"/>
      <c r="BRS24" s="90"/>
      <c r="BRT24" s="90"/>
      <c r="BRU24" s="89"/>
      <c r="BRV24" s="164"/>
      <c r="BRW24" s="164"/>
      <c r="BRX24" s="164"/>
      <c r="BRY24" s="164"/>
      <c r="BRZ24" s="164"/>
      <c r="BSA24" s="90"/>
      <c r="BSB24" s="90"/>
      <c r="BSC24" s="89"/>
      <c r="BSD24" s="164"/>
      <c r="BSE24" s="164"/>
      <c r="BSF24" s="164"/>
      <c r="BSG24" s="164"/>
      <c r="BSH24" s="164"/>
      <c r="BSI24" s="90"/>
      <c r="BSJ24" s="90"/>
      <c r="BSK24" s="89"/>
      <c r="BSL24" s="164"/>
      <c r="BSM24" s="164"/>
      <c r="BSN24" s="164"/>
      <c r="BSO24" s="164"/>
      <c r="BSP24" s="164"/>
      <c r="BSQ24" s="90"/>
      <c r="BSR24" s="90"/>
      <c r="BSS24" s="89"/>
      <c r="BST24" s="164"/>
      <c r="BSU24" s="164"/>
      <c r="BSV24" s="164"/>
      <c r="BSW24" s="164"/>
      <c r="BSX24" s="164"/>
      <c r="BSY24" s="90"/>
      <c r="BSZ24" s="90"/>
      <c r="BTA24" s="89"/>
      <c r="BTB24" s="164"/>
      <c r="BTC24" s="164"/>
      <c r="BTD24" s="164"/>
      <c r="BTE24" s="164"/>
      <c r="BTF24" s="164"/>
      <c r="BTG24" s="90"/>
      <c r="BTH24" s="90"/>
      <c r="BTI24" s="89"/>
      <c r="BTJ24" s="164"/>
      <c r="BTK24" s="164"/>
      <c r="BTL24" s="164"/>
      <c r="BTM24" s="164"/>
      <c r="BTN24" s="164"/>
      <c r="BTO24" s="90"/>
      <c r="BTP24" s="90"/>
      <c r="BTQ24" s="89"/>
      <c r="BTR24" s="164"/>
      <c r="BTS24" s="164"/>
      <c r="BTT24" s="164"/>
      <c r="BTU24" s="164"/>
      <c r="BTV24" s="164"/>
      <c r="BTW24" s="90"/>
      <c r="BTX24" s="90"/>
      <c r="BTY24" s="89"/>
      <c r="BTZ24" s="164"/>
      <c r="BUA24" s="164"/>
      <c r="BUB24" s="164"/>
      <c r="BUC24" s="164"/>
      <c r="BUD24" s="164"/>
      <c r="BUE24" s="90"/>
      <c r="BUF24" s="90"/>
      <c r="BUG24" s="89"/>
      <c r="BUH24" s="164"/>
      <c r="BUI24" s="164"/>
      <c r="BUJ24" s="164"/>
      <c r="BUK24" s="164"/>
      <c r="BUL24" s="164"/>
      <c r="BUM24" s="90"/>
      <c r="BUN24" s="90"/>
      <c r="BUO24" s="89"/>
      <c r="BUP24" s="164"/>
      <c r="BUQ24" s="164"/>
      <c r="BUR24" s="164"/>
      <c r="BUS24" s="164"/>
      <c r="BUT24" s="164"/>
      <c r="BUU24" s="90"/>
      <c r="BUV24" s="90"/>
      <c r="BUW24" s="89"/>
      <c r="BUX24" s="164"/>
      <c r="BUY24" s="164"/>
      <c r="BUZ24" s="164"/>
      <c r="BVA24" s="164"/>
      <c r="BVB24" s="164"/>
      <c r="BVC24" s="90"/>
      <c r="BVD24" s="90"/>
      <c r="BVE24" s="89"/>
      <c r="BVF24" s="164"/>
      <c r="BVG24" s="164"/>
      <c r="BVH24" s="164"/>
      <c r="BVI24" s="164"/>
      <c r="BVJ24" s="164"/>
      <c r="BVK24" s="90"/>
      <c r="BVL24" s="90"/>
      <c r="BVM24" s="89"/>
      <c r="BVN24" s="164"/>
      <c r="BVO24" s="164"/>
      <c r="BVP24" s="164"/>
      <c r="BVQ24" s="164"/>
      <c r="BVR24" s="164"/>
      <c r="BVS24" s="90"/>
      <c r="BVT24" s="90"/>
      <c r="BVU24" s="89"/>
      <c r="BVV24" s="164"/>
      <c r="BVW24" s="164"/>
      <c r="BVX24" s="164"/>
      <c r="BVY24" s="164"/>
      <c r="BVZ24" s="164"/>
      <c r="BWA24" s="90"/>
      <c r="BWB24" s="90"/>
      <c r="BWC24" s="89"/>
      <c r="BWD24" s="164"/>
      <c r="BWE24" s="164"/>
      <c r="BWF24" s="164"/>
      <c r="BWG24" s="164"/>
      <c r="BWH24" s="164"/>
      <c r="BWI24" s="90"/>
      <c r="BWJ24" s="90"/>
      <c r="BWK24" s="89"/>
      <c r="BWL24" s="164"/>
      <c r="BWM24" s="164"/>
      <c r="BWN24" s="164"/>
      <c r="BWO24" s="164"/>
      <c r="BWP24" s="164"/>
      <c r="BWQ24" s="90"/>
      <c r="BWR24" s="90"/>
      <c r="BWS24" s="89"/>
      <c r="BWT24" s="164"/>
      <c r="BWU24" s="164"/>
      <c r="BWV24" s="164"/>
      <c r="BWW24" s="164"/>
      <c r="BWX24" s="164"/>
      <c r="BWY24" s="90"/>
      <c r="BWZ24" s="90"/>
      <c r="BXA24" s="89"/>
      <c r="BXB24" s="164"/>
      <c r="BXC24" s="164"/>
      <c r="BXD24" s="164"/>
      <c r="BXE24" s="164"/>
      <c r="BXF24" s="164"/>
      <c r="BXG24" s="90"/>
      <c r="BXH24" s="90"/>
      <c r="BXI24" s="89"/>
      <c r="BXJ24" s="164"/>
      <c r="BXK24" s="164"/>
      <c r="BXL24" s="164"/>
      <c r="BXM24" s="164"/>
      <c r="BXN24" s="164"/>
      <c r="BXO24" s="90"/>
      <c r="BXP24" s="90"/>
      <c r="BXQ24" s="89"/>
      <c r="BXR24" s="164"/>
      <c r="BXS24" s="164"/>
      <c r="BXT24" s="164"/>
      <c r="BXU24" s="164"/>
      <c r="BXV24" s="164"/>
      <c r="BXW24" s="90"/>
      <c r="BXX24" s="90"/>
      <c r="BXY24" s="89"/>
      <c r="BXZ24" s="164"/>
      <c r="BYA24" s="164"/>
      <c r="BYB24" s="164"/>
      <c r="BYC24" s="164"/>
      <c r="BYD24" s="164"/>
      <c r="BYE24" s="90"/>
      <c r="BYF24" s="90"/>
      <c r="BYG24" s="89"/>
      <c r="BYH24" s="164"/>
      <c r="BYI24" s="164"/>
      <c r="BYJ24" s="164"/>
      <c r="BYK24" s="164"/>
      <c r="BYL24" s="164"/>
      <c r="BYM24" s="90"/>
      <c r="BYN24" s="90"/>
      <c r="BYO24" s="89"/>
      <c r="BYP24" s="164"/>
      <c r="BYQ24" s="164"/>
      <c r="BYR24" s="164"/>
      <c r="BYS24" s="164"/>
      <c r="BYT24" s="164"/>
      <c r="BYU24" s="90"/>
      <c r="BYV24" s="90"/>
      <c r="BYW24" s="89"/>
      <c r="BYX24" s="164"/>
      <c r="BYY24" s="164"/>
      <c r="BYZ24" s="164"/>
      <c r="BZA24" s="164"/>
      <c r="BZB24" s="164"/>
      <c r="BZC24" s="90"/>
      <c r="BZD24" s="90"/>
      <c r="BZE24" s="89"/>
      <c r="BZF24" s="164"/>
      <c r="BZG24" s="164"/>
      <c r="BZH24" s="164"/>
      <c r="BZI24" s="164"/>
      <c r="BZJ24" s="164"/>
      <c r="BZK24" s="90"/>
      <c r="BZL24" s="90"/>
      <c r="BZM24" s="89"/>
      <c r="BZN24" s="164"/>
      <c r="BZO24" s="164"/>
      <c r="BZP24" s="164"/>
      <c r="BZQ24" s="164"/>
      <c r="BZR24" s="164"/>
      <c r="BZS24" s="90"/>
      <c r="BZT24" s="90"/>
      <c r="BZU24" s="89"/>
      <c r="BZV24" s="164"/>
      <c r="BZW24" s="164"/>
      <c r="BZX24" s="164"/>
      <c r="BZY24" s="164"/>
      <c r="BZZ24" s="164"/>
      <c r="CAA24" s="90"/>
      <c r="CAB24" s="90"/>
      <c r="CAC24" s="89"/>
      <c r="CAD24" s="164"/>
      <c r="CAE24" s="164"/>
      <c r="CAF24" s="164"/>
      <c r="CAG24" s="164"/>
      <c r="CAH24" s="164"/>
      <c r="CAI24" s="90"/>
      <c r="CAJ24" s="90"/>
      <c r="CAK24" s="89"/>
      <c r="CAL24" s="164"/>
      <c r="CAM24" s="164"/>
      <c r="CAN24" s="164"/>
      <c r="CAO24" s="164"/>
      <c r="CAP24" s="164"/>
      <c r="CAQ24" s="90"/>
      <c r="CAR24" s="90"/>
      <c r="CAS24" s="89"/>
      <c r="CAT24" s="164"/>
      <c r="CAU24" s="164"/>
      <c r="CAV24" s="164"/>
      <c r="CAW24" s="164"/>
      <c r="CAX24" s="164"/>
      <c r="CAY24" s="90"/>
      <c r="CAZ24" s="90"/>
      <c r="CBA24" s="89"/>
      <c r="CBB24" s="164"/>
      <c r="CBC24" s="164"/>
      <c r="CBD24" s="164"/>
      <c r="CBE24" s="164"/>
      <c r="CBF24" s="164"/>
      <c r="CBG24" s="90"/>
      <c r="CBH24" s="90"/>
      <c r="CBI24" s="89"/>
      <c r="CBJ24" s="164"/>
      <c r="CBK24" s="164"/>
      <c r="CBL24" s="164"/>
      <c r="CBM24" s="164"/>
      <c r="CBN24" s="164"/>
      <c r="CBO24" s="90"/>
      <c r="CBP24" s="90"/>
      <c r="CBQ24" s="89"/>
      <c r="CBR24" s="164"/>
      <c r="CBS24" s="164"/>
      <c r="CBT24" s="164"/>
      <c r="CBU24" s="164"/>
      <c r="CBV24" s="164"/>
      <c r="CBW24" s="90"/>
      <c r="CBX24" s="90"/>
      <c r="CBY24" s="89"/>
      <c r="CBZ24" s="164"/>
      <c r="CCA24" s="164"/>
      <c r="CCB24" s="164"/>
      <c r="CCC24" s="164"/>
      <c r="CCD24" s="164"/>
      <c r="CCE24" s="90"/>
      <c r="CCF24" s="90"/>
      <c r="CCG24" s="89"/>
      <c r="CCH24" s="164"/>
      <c r="CCI24" s="164"/>
      <c r="CCJ24" s="164"/>
      <c r="CCK24" s="164"/>
      <c r="CCL24" s="164"/>
      <c r="CCM24" s="90"/>
      <c r="CCN24" s="90"/>
      <c r="CCO24" s="89"/>
      <c r="CCP24" s="164"/>
      <c r="CCQ24" s="164"/>
      <c r="CCR24" s="164"/>
      <c r="CCS24" s="164"/>
      <c r="CCT24" s="164"/>
      <c r="CCU24" s="90"/>
      <c r="CCV24" s="90"/>
      <c r="CCW24" s="89"/>
      <c r="CCX24" s="164"/>
      <c r="CCY24" s="164"/>
      <c r="CCZ24" s="164"/>
      <c r="CDA24" s="164"/>
      <c r="CDB24" s="164"/>
      <c r="CDC24" s="90"/>
      <c r="CDD24" s="90"/>
      <c r="CDE24" s="89"/>
      <c r="CDF24" s="164"/>
      <c r="CDG24" s="164"/>
      <c r="CDH24" s="164"/>
      <c r="CDI24" s="164"/>
      <c r="CDJ24" s="164"/>
      <c r="CDK24" s="90"/>
      <c r="CDL24" s="90"/>
      <c r="CDM24" s="89"/>
      <c r="CDN24" s="164"/>
      <c r="CDO24" s="164"/>
      <c r="CDP24" s="164"/>
      <c r="CDQ24" s="164"/>
      <c r="CDR24" s="164"/>
      <c r="CDS24" s="90"/>
      <c r="CDT24" s="90"/>
      <c r="CDU24" s="89"/>
      <c r="CDV24" s="164"/>
      <c r="CDW24" s="164"/>
      <c r="CDX24" s="164"/>
      <c r="CDY24" s="164"/>
      <c r="CDZ24" s="164"/>
      <c r="CEA24" s="90"/>
      <c r="CEB24" s="90"/>
      <c r="CEC24" s="89"/>
      <c r="CED24" s="164"/>
      <c r="CEE24" s="164"/>
      <c r="CEF24" s="164"/>
      <c r="CEG24" s="164"/>
      <c r="CEH24" s="164"/>
      <c r="CEI24" s="90"/>
      <c r="CEJ24" s="90"/>
      <c r="CEK24" s="89"/>
      <c r="CEL24" s="164"/>
      <c r="CEM24" s="164"/>
      <c r="CEN24" s="164"/>
      <c r="CEO24" s="164"/>
      <c r="CEP24" s="164"/>
      <c r="CEQ24" s="90"/>
      <c r="CER24" s="90"/>
      <c r="CES24" s="89"/>
      <c r="CET24" s="164"/>
      <c r="CEU24" s="164"/>
      <c r="CEV24" s="164"/>
      <c r="CEW24" s="164"/>
      <c r="CEX24" s="164"/>
      <c r="CEY24" s="90"/>
      <c r="CEZ24" s="90"/>
      <c r="CFA24" s="89"/>
      <c r="CFB24" s="164"/>
      <c r="CFC24" s="164"/>
      <c r="CFD24" s="164"/>
      <c r="CFE24" s="164"/>
      <c r="CFF24" s="164"/>
      <c r="CFG24" s="90"/>
      <c r="CFH24" s="90"/>
      <c r="CFI24" s="89"/>
      <c r="CFJ24" s="164"/>
      <c r="CFK24" s="164"/>
      <c r="CFL24" s="164"/>
      <c r="CFM24" s="164"/>
      <c r="CFN24" s="164"/>
      <c r="CFO24" s="90"/>
      <c r="CFP24" s="90"/>
      <c r="CFQ24" s="89"/>
      <c r="CFR24" s="164"/>
      <c r="CFS24" s="164"/>
      <c r="CFT24" s="164"/>
      <c r="CFU24" s="164"/>
      <c r="CFV24" s="164"/>
      <c r="CFW24" s="90"/>
      <c r="CFX24" s="90"/>
      <c r="CFY24" s="89"/>
      <c r="CFZ24" s="164"/>
      <c r="CGA24" s="164"/>
      <c r="CGB24" s="164"/>
      <c r="CGC24" s="164"/>
      <c r="CGD24" s="164"/>
      <c r="CGE24" s="90"/>
      <c r="CGF24" s="90"/>
      <c r="CGG24" s="89"/>
      <c r="CGH24" s="164"/>
      <c r="CGI24" s="164"/>
      <c r="CGJ24" s="164"/>
      <c r="CGK24" s="164"/>
      <c r="CGL24" s="164"/>
      <c r="CGM24" s="90"/>
      <c r="CGN24" s="90"/>
      <c r="CGO24" s="89"/>
      <c r="CGP24" s="164"/>
      <c r="CGQ24" s="164"/>
      <c r="CGR24" s="164"/>
      <c r="CGS24" s="164"/>
      <c r="CGT24" s="164"/>
      <c r="CGU24" s="90"/>
      <c r="CGV24" s="90"/>
      <c r="CGW24" s="89"/>
      <c r="CGX24" s="164"/>
      <c r="CGY24" s="164"/>
      <c r="CGZ24" s="164"/>
      <c r="CHA24" s="164"/>
      <c r="CHB24" s="164"/>
      <c r="CHC24" s="90"/>
      <c r="CHD24" s="90"/>
      <c r="CHE24" s="89"/>
      <c r="CHF24" s="164"/>
      <c r="CHG24" s="164"/>
      <c r="CHH24" s="164"/>
      <c r="CHI24" s="164"/>
      <c r="CHJ24" s="164"/>
      <c r="CHK24" s="90"/>
      <c r="CHL24" s="90"/>
      <c r="CHM24" s="89"/>
      <c r="CHN24" s="164"/>
      <c r="CHO24" s="164"/>
      <c r="CHP24" s="164"/>
      <c r="CHQ24" s="164"/>
      <c r="CHR24" s="164"/>
      <c r="CHS24" s="90"/>
      <c r="CHT24" s="90"/>
      <c r="CHU24" s="89"/>
      <c r="CHV24" s="164"/>
      <c r="CHW24" s="164"/>
      <c r="CHX24" s="164"/>
      <c r="CHY24" s="164"/>
      <c r="CHZ24" s="164"/>
      <c r="CIA24" s="90"/>
      <c r="CIB24" s="90"/>
      <c r="CIC24" s="89"/>
      <c r="CID24" s="164"/>
      <c r="CIE24" s="164"/>
      <c r="CIF24" s="164"/>
      <c r="CIG24" s="164"/>
      <c r="CIH24" s="164"/>
      <c r="CII24" s="90"/>
      <c r="CIJ24" s="90"/>
      <c r="CIK24" s="89"/>
      <c r="CIL24" s="164"/>
      <c r="CIM24" s="164"/>
      <c r="CIN24" s="164"/>
      <c r="CIO24" s="164"/>
      <c r="CIP24" s="164"/>
      <c r="CIQ24" s="90"/>
      <c r="CIR24" s="90"/>
      <c r="CIS24" s="89"/>
      <c r="CIT24" s="164"/>
      <c r="CIU24" s="164"/>
      <c r="CIV24" s="164"/>
      <c r="CIW24" s="164"/>
      <c r="CIX24" s="164"/>
      <c r="CIY24" s="90"/>
      <c r="CIZ24" s="90"/>
      <c r="CJA24" s="89"/>
      <c r="CJB24" s="164"/>
      <c r="CJC24" s="164"/>
      <c r="CJD24" s="164"/>
      <c r="CJE24" s="164"/>
      <c r="CJF24" s="164"/>
      <c r="CJG24" s="90"/>
      <c r="CJH24" s="90"/>
      <c r="CJI24" s="89"/>
      <c r="CJJ24" s="164"/>
      <c r="CJK24" s="164"/>
      <c r="CJL24" s="164"/>
      <c r="CJM24" s="164"/>
      <c r="CJN24" s="164"/>
      <c r="CJO24" s="90"/>
      <c r="CJP24" s="90"/>
      <c r="CJQ24" s="89"/>
      <c r="CJR24" s="164"/>
      <c r="CJS24" s="164"/>
      <c r="CJT24" s="164"/>
      <c r="CJU24" s="164"/>
      <c r="CJV24" s="164"/>
      <c r="CJW24" s="90"/>
      <c r="CJX24" s="90"/>
      <c r="CJY24" s="89"/>
      <c r="CJZ24" s="164"/>
      <c r="CKA24" s="164"/>
      <c r="CKB24" s="164"/>
      <c r="CKC24" s="164"/>
      <c r="CKD24" s="164"/>
      <c r="CKE24" s="90"/>
      <c r="CKF24" s="90"/>
      <c r="CKG24" s="89"/>
      <c r="CKH24" s="164"/>
      <c r="CKI24" s="164"/>
      <c r="CKJ24" s="164"/>
      <c r="CKK24" s="164"/>
      <c r="CKL24" s="164"/>
      <c r="CKM24" s="90"/>
      <c r="CKN24" s="90"/>
      <c r="CKO24" s="89"/>
      <c r="CKP24" s="164"/>
      <c r="CKQ24" s="164"/>
      <c r="CKR24" s="164"/>
      <c r="CKS24" s="164"/>
      <c r="CKT24" s="164"/>
      <c r="CKU24" s="90"/>
      <c r="CKV24" s="90"/>
      <c r="CKW24" s="89"/>
      <c r="CKX24" s="164"/>
      <c r="CKY24" s="164"/>
      <c r="CKZ24" s="164"/>
      <c r="CLA24" s="164"/>
      <c r="CLB24" s="164"/>
      <c r="CLC24" s="90"/>
      <c r="CLD24" s="90"/>
      <c r="CLE24" s="89"/>
      <c r="CLF24" s="164"/>
      <c r="CLG24" s="164"/>
      <c r="CLH24" s="164"/>
      <c r="CLI24" s="164"/>
      <c r="CLJ24" s="164"/>
      <c r="CLK24" s="90"/>
      <c r="CLL24" s="90"/>
      <c r="CLM24" s="89"/>
      <c r="CLN24" s="164"/>
      <c r="CLO24" s="164"/>
      <c r="CLP24" s="164"/>
      <c r="CLQ24" s="164"/>
      <c r="CLR24" s="164"/>
      <c r="CLS24" s="90"/>
      <c r="CLT24" s="90"/>
      <c r="CLU24" s="89"/>
      <c r="CLV24" s="164"/>
      <c r="CLW24" s="164"/>
      <c r="CLX24" s="164"/>
      <c r="CLY24" s="164"/>
      <c r="CLZ24" s="164"/>
      <c r="CMA24" s="90"/>
      <c r="CMB24" s="90"/>
      <c r="CMC24" s="89"/>
      <c r="CMD24" s="164"/>
      <c r="CME24" s="164"/>
      <c r="CMF24" s="164"/>
      <c r="CMG24" s="164"/>
      <c r="CMH24" s="164"/>
      <c r="CMI24" s="90"/>
      <c r="CMJ24" s="90"/>
      <c r="CMK24" s="89"/>
      <c r="CML24" s="164"/>
      <c r="CMM24" s="164"/>
      <c r="CMN24" s="164"/>
      <c r="CMO24" s="164"/>
      <c r="CMP24" s="164"/>
      <c r="CMQ24" s="90"/>
      <c r="CMR24" s="90"/>
      <c r="CMS24" s="89"/>
      <c r="CMT24" s="164"/>
      <c r="CMU24" s="164"/>
      <c r="CMV24" s="164"/>
      <c r="CMW24" s="164"/>
      <c r="CMX24" s="164"/>
      <c r="CMY24" s="90"/>
      <c r="CMZ24" s="90"/>
      <c r="CNA24" s="89"/>
      <c r="CNB24" s="164"/>
      <c r="CNC24" s="164"/>
      <c r="CND24" s="164"/>
      <c r="CNE24" s="164"/>
      <c r="CNF24" s="164"/>
      <c r="CNG24" s="90"/>
      <c r="CNH24" s="90"/>
      <c r="CNI24" s="89"/>
      <c r="CNJ24" s="164"/>
      <c r="CNK24" s="164"/>
      <c r="CNL24" s="164"/>
      <c r="CNM24" s="164"/>
      <c r="CNN24" s="164"/>
      <c r="CNO24" s="90"/>
      <c r="CNP24" s="90"/>
      <c r="CNQ24" s="89"/>
      <c r="CNR24" s="164"/>
      <c r="CNS24" s="164"/>
      <c r="CNT24" s="164"/>
      <c r="CNU24" s="164"/>
      <c r="CNV24" s="164"/>
      <c r="CNW24" s="90"/>
      <c r="CNX24" s="90"/>
      <c r="CNY24" s="89"/>
      <c r="CNZ24" s="164"/>
      <c r="COA24" s="164"/>
      <c r="COB24" s="164"/>
      <c r="COC24" s="164"/>
      <c r="COD24" s="164"/>
      <c r="COE24" s="90"/>
      <c r="COF24" s="90"/>
      <c r="COG24" s="89"/>
      <c r="COH24" s="164"/>
      <c r="COI24" s="164"/>
      <c r="COJ24" s="164"/>
      <c r="COK24" s="164"/>
      <c r="COL24" s="164"/>
      <c r="COM24" s="90"/>
      <c r="CON24" s="90"/>
      <c r="COO24" s="89"/>
      <c r="COP24" s="164"/>
      <c r="COQ24" s="164"/>
      <c r="COR24" s="164"/>
      <c r="COS24" s="164"/>
      <c r="COT24" s="164"/>
      <c r="COU24" s="90"/>
      <c r="COV24" s="90"/>
      <c r="COW24" s="89"/>
      <c r="COX24" s="164"/>
      <c r="COY24" s="164"/>
      <c r="COZ24" s="164"/>
      <c r="CPA24" s="164"/>
      <c r="CPB24" s="164"/>
      <c r="CPC24" s="90"/>
      <c r="CPD24" s="90"/>
      <c r="CPE24" s="89"/>
      <c r="CPF24" s="164"/>
      <c r="CPG24" s="164"/>
      <c r="CPH24" s="164"/>
      <c r="CPI24" s="164"/>
      <c r="CPJ24" s="164"/>
      <c r="CPK24" s="90"/>
      <c r="CPL24" s="90"/>
      <c r="CPM24" s="89"/>
      <c r="CPN24" s="164"/>
      <c r="CPO24" s="164"/>
      <c r="CPP24" s="164"/>
      <c r="CPQ24" s="164"/>
      <c r="CPR24" s="164"/>
      <c r="CPS24" s="90"/>
      <c r="CPT24" s="90"/>
      <c r="CPU24" s="89"/>
      <c r="CPV24" s="164"/>
      <c r="CPW24" s="164"/>
      <c r="CPX24" s="164"/>
      <c r="CPY24" s="164"/>
      <c r="CPZ24" s="164"/>
      <c r="CQA24" s="90"/>
      <c r="CQB24" s="90"/>
      <c r="CQC24" s="89"/>
      <c r="CQD24" s="164"/>
      <c r="CQE24" s="164"/>
      <c r="CQF24" s="164"/>
      <c r="CQG24" s="164"/>
      <c r="CQH24" s="164"/>
      <c r="CQI24" s="90"/>
      <c r="CQJ24" s="90"/>
      <c r="CQK24" s="89"/>
      <c r="CQL24" s="164"/>
      <c r="CQM24" s="164"/>
      <c r="CQN24" s="164"/>
      <c r="CQO24" s="164"/>
      <c r="CQP24" s="164"/>
      <c r="CQQ24" s="90"/>
      <c r="CQR24" s="90"/>
      <c r="CQS24" s="89"/>
      <c r="CQT24" s="164"/>
      <c r="CQU24" s="164"/>
      <c r="CQV24" s="164"/>
      <c r="CQW24" s="164"/>
      <c r="CQX24" s="164"/>
      <c r="CQY24" s="90"/>
      <c r="CQZ24" s="90"/>
      <c r="CRA24" s="89"/>
      <c r="CRB24" s="164"/>
      <c r="CRC24" s="164"/>
      <c r="CRD24" s="164"/>
      <c r="CRE24" s="164"/>
      <c r="CRF24" s="164"/>
      <c r="CRG24" s="90"/>
      <c r="CRH24" s="90"/>
      <c r="CRI24" s="89"/>
      <c r="CRJ24" s="164"/>
      <c r="CRK24" s="164"/>
      <c r="CRL24" s="164"/>
      <c r="CRM24" s="164"/>
      <c r="CRN24" s="164"/>
      <c r="CRO24" s="90"/>
      <c r="CRP24" s="90"/>
      <c r="CRQ24" s="89"/>
      <c r="CRR24" s="164"/>
      <c r="CRS24" s="164"/>
      <c r="CRT24" s="164"/>
      <c r="CRU24" s="164"/>
      <c r="CRV24" s="164"/>
      <c r="CRW24" s="90"/>
      <c r="CRX24" s="90"/>
      <c r="CRY24" s="89"/>
      <c r="CRZ24" s="164"/>
      <c r="CSA24" s="164"/>
      <c r="CSB24" s="164"/>
      <c r="CSC24" s="164"/>
      <c r="CSD24" s="164"/>
      <c r="CSE24" s="90"/>
      <c r="CSF24" s="90"/>
      <c r="CSG24" s="89"/>
      <c r="CSH24" s="164"/>
      <c r="CSI24" s="164"/>
      <c r="CSJ24" s="164"/>
      <c r="CSK24" s="164"/>
      <c r="CSL24" s="164"/>
      <c r="CSM24" s="90"/>
      <c r="CSN24" s="90"/>
      <c r="CSO24" s="89"/>
      <c r="CSP24" s="164"/>
      <c r="CSQ24" s="164"/>
      <c r="CSR24" s="164"/>
      <c r="CSS24" s="164"/>
      <c r="CST24" s="164"/>
      <c r="CSU24" s="90"/>
      <c r="CSV24" s="90"/>
      <c r="CSW24" s="89"/>
      <c r="CSX24" s="164"/>
      <c r="CSY24" s="164"/>
      <c r="CSZ24" s="164"/>
      <c r="CTA24" s="164"/>
      <c r="CTB24" s="164"/>
      <c r="CTC24" s="90"/>
      <c r="CTD24" s="90"/>
      <c r="CTE24" s="89"/>
      <c r="CTF24" s="164"/>
      <c r="CTG24" s="164"/>
      <c r="CTH24" s="164"/>
      <c r="CTI24" s="164"/>
      <c r="CTJ24" s="164"/>
      <c r="CTK24" s="90"/>
      <c r="CTL24" s="90"/>
      <c r="CTM24" s="89"/>
      <c r="CTN24" s="164"/>
      <c r="CTO24" s="164"/>
      <c r="CTP24" s="164"/>
      <c r="CTQ24" s="164"/>
      <c r="CTR24" s="164"/>
      <c r="CTS24" s="90"/>
      <c r="CTT24" s="90"/>
      <c r="CTU24" s="89"/>
      <c r="CTV24" s="164"/>
      <c r="CTW24" s="164"/>
      <c r="CTX24" s="164"/>
      <c r="CTY24" s="164"/>
      <c r="CTZ24" s="164"/>
      <c r="CUA24" s="90"/>
      <c r="CUB24" s="90"/>
      <c r="CUC24" s="89"/>
      <c r="CUD24" s="164"/>
      <c r="CUE24" s="164"/>
      <c r="CUF24" s="164"/>
      <c r="CUG24" s="164"/>
      <c r="CUH24" s="164"/>
      <c r="CUI24" s="90"/>
      <c r="CUJ24" s="90"/>
      <c r="CUK24" s="89"/>
      <c r="CUL24" s="164"/>
      <c r="CUM24" s="164"/>
      <c r="CUN24" s="164"/>
      <c r="CUO24" s="164"/>
      <c r="CUP24" s="164"/>
      <c r="CUQ24" s="90"/>
      <c r="CUR24" s="90"/>
      <c r="CUS24" s="89"/>
      <c r="CUT24" s="164"/>
      <c r="CUU24" s="164"/>
      <c r="CUV24" s="164"/>
      <c r="CUW24" s="164"/>
      <c r="CUX24" s="164"/>
      <c r="CUY24" s="90"/>
      <c r="CUZ24" s="90"/>
      <c r="CVA24" s="89"/>
      <c r="CVB24" s="164"/>
      <c r="CVC24" s="164"/>
      <c r="CVD24" s="164"/>
      <c r="CVE24" s="164"/>
      <c r="CVF24" s="164"/>
      <c r="CVG24" s="90"/>
      <c r="CVH24" s="90"/>
      <c r="CVI24" s="89"/>
      <c r="CVJ24" s="164"/>
      <c r="CVK24" s="164"/>
      <c r="CVL24" s="164"/>
      <c r="CVM24" s="164"/>
      <c r="CVN24" s="164"/>
      <c r="CVO24" s="90"/>
      <c r="CVP24" s="90"/>
      <c r="CVQ24" s="89"/>
      <c r="CVR24" s="164"/>
      <c r="CVS24" s="164"/>
      <c r="CVT24" s="164"/>
      <c r="CVU24" s="164"/>
      <c r="CVV24" s="164"/>
      <c r="CVW24" s="90"/>
      <c r="CVX24" s="90"/>
      <c r="CVY24" s="89"/>
      <c r="CVZ24" s="164"/>
      <c r="CWA24" s="164"/>
      <c r="CWB24" s="164"/>
      <c r="CWC24" s="164"/>
      <c r="CWD24" s="164"/>
      <c r="CWE24" s="90"/>
      <c r="CWF24" s="90"/>
      <c r="CWG24" s="89"/>
      <c r="CWH24" s="164"/>
      <c r="CWI24" s="164"/>
      <c r="CWJ24" s="164"/>
      <c r="CWK24" s="164"/>
      <c r="CWL24" s="164"/>
      <c r="CWM24" s="90"/>
      <c r="CWN24" s="90"/>
      <c r="CWO24" s="89"/>
      <c r="CWP24" s="164"/>
      <c r="CWQ24" s="164"/>
      <c r="CWR24" s="164"/>
      <c r="CWS24" s="164"/>
      <c r="CWT24" s="164"/>
      <c r="CWU24" s="90"/>
      <c r="CWV24" s="90"/>
      <c r="CWW24" s="89"/>
      <c r="CWX24" s="164"/>
      <c r="CWY24" s="164"/>
      <c r="CWZ24" s="164"/>
      <c r="CXA24" s="164"/>
      <c r="CXB24" s="164"/>
      <c r="CXC24" s="90"/>
      <c r="CXD24" s="90"/>
      <c r="CXE24" s="89"/>
      <c r="CXF24" s="164"/>
      <c r="CXG24" s="164"/>
      <c r="CXH24" s="164"/>
      <c r="CXI24" s="164"/>
      <c r="CXJ24" s="164"/>
      <c r="CXK24" s="90"/>
      <c r="CXL24" s="90"/>
      <c r="CXM24" s="89"/>
      <c r="CXN24" s="164"/>
      <c r="CXO24" s="164"/>
      <c r="CXP24" s="164"/>
      <c r="CXQ24" s="164"/>
      <c r="CXR24" s="164"/>
      <c r="CXS24" s="90"/>
      <c r="CXT24" s="90"/>
      <c r="CXU24" s="89"/>
      <c r="CXV24" s="164"/>
      <c r="CXW24" s="164"/>
      <c r="CXX24" s="164"/>
      <c r="CXY24" s="164"/>
      <c r="CXZ24" s="164"/>
      <c r="CYA24" s="90"/>
      <c r="CYB24" s="90"/>
      <c r="CYC24" s="89"/>
      <c r="CYD24" s="164"/>
      <c r="CYE24" s="164"/>
      <c r="CYF24" s="164"/>
      <c r="CYG24" s="164"/>
      <c r="CYH24" s="164"/>
      <c r="CYI24" s="90"/>
      <c r="CYJ24" s="90"/>
      <c r="CYK24" s="89"/>
      <c r="CYL24" s="164"/>
      <c r="CYM24" s="164"/>
      <c r="CYN24" s="164"/>
      <c r="CYO24" s="164"/>
      <c r="CYP24" s="164"/>
      <c r="CYQ24" s="90"/>
      <c r="CYR24" s="90"/>
      <c r="CYS24" s="89"/>
      <c r="CYT24" s="164"/>
      <c r="CYU24" s="164"/>
      <c r="CYV24" s="164"/>
      <c r="CYW24" s="164"/>
      <c r="CYX24" s="164"/>
      <c r="CYY24" s="90"/>
      <c r="CYZ24" s="90"/>
      <c r="CZA24" s="89"/>
      <c r="CZB24" s="164"/>
      <c r="CZC24" s="164"/>
      <c r="CZD24" s="164"/>
      <c r="CZE24" s="164"/>
      <c r="CZF24" s="164"/>
      <c r="CZG24" s="90"/>
      <c r="CZH24" s="90"/>
      <c r="CZI24" s="89"/>
      <c r="CZJ24" s="164"/>
      <c r="CZK24" s="164"/>
      <c r="CZL24" s="164"/>
      <c r="CZM24" s="164"/>
      <c r="CZN24" s="164"/>
      <c r="CZO24" s="90"/>
      <c r="CZP24" s="90"/>
      <c r="CZQ24" s="89"/>
      <c r="CZR24" s="164"/>
      <c r="CZS24" s="164"/>
      <c r="CZT24" s="164"/>
      <c r="CZU24" s="164"/>
      <c r="CZV24" s="164"/>
      <c r="CZW24" s="90"/>
      <c r="CZX24" s="90"/>
      <c r="CZY24" s="89"/>
      <c r="CZZ24" s="164"/>
      <c r="DAA24" s="164"/>
      <c r="DAB24" s="164"/>
      <c r="DAC24" s="164"/>
      <c r="DAD24" s="164"/>
      <c r="DAE24" s="90"/>
      <c r="DAF24" s="90"/>
      <c r="DAG24" s="89"/>
      <c r="DAH24" s="164"/>
      <c r="DAI24" s="164"/>
      <c r="DAJ24" s="164"/>
      <c r="DAK24" s="164"/>
      <c r="DAL24" s="164"/>
      <c r="DAM24" s="90"/>
      <c r="DAN24" s="90"/>
      <c r="DAO24" s="89"/>
      <c r="DAP24" s="164"/>
      <c r="DAQ24" s="164"/>
      <c r="DAR24" s="164"/>
      <c r="DAS24" s="164"/>
      <c r="DAT24" s="164"/>
      <c r="DAU24" s="90"/>
      <c r="DAV24" s="90"/>
      <c r="DAW24" s="89"/>
      <c r="DAX24" s="164"/>
      <c r="DAY24" s="164"/>
      <c r="DAZ24" s="164"/>
      <c r="DBA24" s="164"/>
      <c r="DBB24" s="164"/>
      <c r="DBC24" s="90"/>
      <c r="DBD24" s="90"/>
      <c r="DBE24" s="89"/>
      <c r="DBF24" s="164"/>
      <c r="DBG24" s="164"/>
      <c r="DBH24" s="164"/>
      <c r="DBI24" s="164"/>
      <c r="DBJ24" s="164"/>
      <c r="DBK24" s="90"/>
      <c r="DBL24" s="90"/>
      <c r="DBM24" s="89"/>
      <c r="DBN24" s="164"/>
      <c r="DBO24" s="164"/>
      <c r="DBP24" s="164"/>
      <c r="DBQ24" s="164"/>
      <c r="DBR24" s="164"/>
      <c r="DBS24" s="90"/>
      <c r="DBT24" s="90"/>
      <c r="DBU24" s="89"/>
      <c r="DBV24" s="164"/>
      <c r="DBW24" s="164"/>
      <c r="DBX24" s="164"/>
      <c r="DBY24" s="164"/>
      <c r="DBZ24" s="164"/>
      <c r="DCA24" s="90"/>
      <c r="DCB24" s="90"/>
      <c r="DCC24" s="89"/>
      <c r="DCD24" s="164"/>
      <c r="DCE24" s="164"/>
      <c r="DCF24" s="164"/>
      <c r="DCG24" s="164"/>
      <c r="DCH24" s="164"/>
      <c r="DCI24" s="90"/>
      <c r="DCJ24" s="90"/>
      <c r="DCK24" s="89"/>
      <c r="DCL24" s="164"/>
      <c r="DCM24" s="164"/>
      <c r="DCN24" s="164"/>
      <c r="DCO24" s="164"/>
      <c r="DCP24" s="164"/>
      <c r="DCQ24" s="90"/>
      <c r="DCR24" s="90"/>
      <c r="DCS24" s="89"/>
      <c r="DCT24" s="164"/>
      <c r="DCU24" s="164"/>
      <c r="DCV24" s="164"/>
      <c r="DCW24" s="164"/>
      <c r="DCX24" s="164"/>
      <c r="DCY24" s="90"/>
      <c r="DCZ24" s="90"/>
      <c r="DDA24" s="89"/>
      <c r="DDB24" s="164"/>
      <c r="DDC24" s="164"/>
      <c r="DDD24" s="164"/>
      <c r="DDE24" s="164"/>
      <c r="DDF24" s="164"/>
      <c r="DDG24" s="90"/>
      <c r="DDH24" s="90"/>
      <c r="DDI24" s="89"/>
      <c r="DDJ24" s="164"/>
      <c r="DDK24" s="164"/>
      <c r="DDL24" s="164"/>
      <c r="DDM24" s="164"/>
      <c r="DDN24" s="164"/>
      <c r="DDO24" s="90"/>
      <c r="DDP24" s="90"/>
      <c r="DDQ24" s="89"/>
      <c r="DDR24" s="164"/>
      <c r="DDS24" s="164"/>
      <c r="DDT24" s="164"/>
      <c r="DDU24" s="164"/>
      <c r="DDV24" s="164"/>
      <c r="DDW24" s="90"/>
      <c r="DDX24" s="90"/>
      <c r="DDY24" s="89"/>
      <c r="DDZ24" s="164"/>
      <c r="DEA24" s="164"/>
      <c r="DEB24" s="164"/>
      <c r="DEC24" s="164"/>
      <c r="DED24" s="164"/>
      <c r="DEE24" s="90"/>
      <c r="DEF24" s="90"/>
      <c r="DEG24" s="89"/>
      <c r="DEH24" s="164"/>
      <c r="DEI24" s="164"/>
      <c r="DEJ24" s="164"/>
      <c r="DEK24" s="164"/>
      <c r="DEL24" s="164"/>
      <c r="DEM24" s="90"/>
      <c r="DEN24" s="90"/>
      <c r="DEO24" s="89"/>
      <c r="DEP24" s="164"/>
      <c r="DEQ24" s="164"/>
      <c r="DER24" s="164"/>
      <c r="DES24" s="164"/>
      <c r="DET24" s="164"/>
      <c r="DEU24" s="90"/>
      <c r="DEV24" s="90"/>
      <c r="DEW24" s="89"/>
      <c r="DEX24" s="164"/>
      <c r="DEY24" s="164"/>
      <c r="DEZ24" s="164"/>
      <c r="DFA24" s="164"/>
      <c r="DFB24" s="164"/>
      <c r="DFC24" s="90"/>
      <c r="DFD24" s="90"/>
      <c r="DFE24" s="89"/>
      <c r="DFF24" s="164"/>
      <c r="DFG24" s="164"/>
      <c r="DFH24" s="164"/>
      <c r="DFI24" s="164"/>
      <c r="DFJ24" s="164"/>
      <c r="DFK24" s="90"/>
      <c r="DFL24" s="90"/>
      <c r="DFM24" s="89"/>
      <c r="DFN24" s="164"/>
      <c r="DFO24" s="164"/>
      <c r="DFP24" s="164"/>
      <c r="DFQ24" s="164"/>
      <c r="DFR24" s="164"/>
      <c r="DFS24" s="90"/>
      <c r="DFT24" s="90"/>
      <c r="DFU24" s="89"/>
      <c r="DFV24" s="164"/>
      <c r="DFW24" s="164"/>
      <c r="DFX24" s="164"/>
      <c r="DFY24" s="164"/>
      <c r="DFZ24" s="164"/>
      <c r="DGA24" s="90"/>
      <c r="DGB24" s="90"/>
      <c r="DGC24" s="89"/>
      <c r="DGD24" s="164"/>
      <c r="DGE24" s="164"/>
      <c r="DGF24" s="164"/>
      <c r="DGG24" s="164"/>
      <c r="DGH24" s="164"/>
      <c r="DGI24" s="90"/>
      <c r="DGJ24" s="90"/>
      <c r="DGK24" s="89"/>
      <c r="DGL24" s="164"/>
      <c r="DGM24" s="164"/>
      <c r="DGN24" s="164"/>
      <c r="DGO24" s="164"/>
      <c r="DGP24" s="164"/>
      <c r="DGQ24" s="90"/>
      <c r="DGR24" s="90"/>
      <c r="DGS24" s="89"/>
      <c r="DGT24" s="164"/>
      <c r="DGU24" s="164"/>
      <c r="DGV24" s="164"/>
      <c r="DGW24" s="164"/>
      <c r="DGX24" s="164"/>
      <c r="DGY24" s="90"/>
      <c r="DGZ24" s="90"/>
      <c r="DHA24" s="89"/>
      <c r="DHB24" s="164"/>
      <c r="DHC24" s="164"/>
      <c r="DHD24" s="164"/>
      <c r="DHE24" s="164"/>
      <c r="DHF24" s="164"/>
      <c r="DHG24" s="90"/>
      <c r="DHH24" s="90"/>
      <c r="DHI24" s="89"/>
      <c r="DHJ24" s="164"/>
      <c r="DHK24" s="164"/>
      <c r="DHL24" s="164"/>
      <c r="DHM24" s="164"/>
      <c r="DHN24" s="164"/>
      <c r="DHO24" s="90"/>
      <c r="DHP24" s="90"/>
      <c r="DHQ24" s="89"/>
      <c r="DHR24" s="164"/>
      <c r="DHS24" s="164"/>
      <c r="DHT24" s="164"/>
      <c r="DHU24" s="164"/>
      <c r="DHV24" s="164"/>
      <c r="DHW24" s="90"/>
      <c r="DHX24" s="90"/>
      <c r="DHY24" s="89"/>
      <c r="DHZ24" s="164"/>
      <c r="DIA24" s="164"/>
      <c r="DIB24" s="164"/>
      <c r="DIC24" s="164"/>
      <c r="DID24" s="164"/>
      <c r="DIE24" s="90"/>
      <c r="DIF24" s="90"/>
      <c r="DIG24" s="89"/>
      <c r="DIH24" s="164"/>
      <c r="DII24" s="164"/>
      <c r="DIJ24" s="164"/>
      <c r="DIK24" s="164"/>
      <c r="DIL24" s="164"/>
      <c r="DIM24" s="90"/>
      <c r="DIN24" s="90"/>
      <c r="DIO24" s="89"/>
      <c r="DIP24" s="164"/>
      <c r="DIQ24" s="164"/>
      <c r="DIR24" s="164"/>
      <c r="DIS24" s="164"/>
      <c r="DIT24" s="164"/>
      <c r="DIU24" s="90"/>
      <c r="DIV24" s="90"/>
      <c r="DIW24" s="89"/>
      <c r="DIX24" s="164"/>
      <c r="DIY24" s="164"/>
      <c r="DIZ24" s="164"/>
      <c r="DJA24" s="164"/>
      <c r="DJB24" s="164"/>
      <c r="DJC24" s="90"/>
      <c r="DJD24" s="90"/>
      <c r="DJE24" s="89"/>
      <c r="DJF24" s="164"/>
      <c r="DJG24" s="164"/>
      <c r="DJH24" s="164"/>
      <c r="DJI24" s="164"/>
      <c r="DJJ24" s="164"/>
      <c r="DJK24" s="90"/>
      <c r="DJL24" s="90"/>
      <c r="DJM24" s="89"/>
      <c r="DJN24" s="164"/>
      <c r="DJO24" s="164"/>
      <c r="DJP24" s="164"/>
      <c r="DJQ24" s="164"/>
      <c r="DJR24" s="164"/>
      <c r="DJS24" s="90"/>
      <c r="DJT24" s="90"/>
      <c r="DJU24" s="89"/>
      <c r="DJV24" s="164"/>
      <c r="DJW24" s="164"/>
      <c r="DJX24" s="164"/>
      <c r="DJY24" s="164"/>
      <c r="DJZ24" s="164"/>
      <c r="DKA24" s="90"/>
      <c r="DKB24" s="90"/>
      <c r="DKC24" s="89"/>
      <c r="DKD24" s="164"/>
      <c r="DKE24" s="164"/>
      <c r="DKF24" s="164"/>
      <c r="DKG24" s="164"/>
      <c r="DKH24" s="164"/>
      <c r="DKI24" s="90"/>
      <c r="DKJ24" s="90"/>
      <c r="DKK24" s="89"/>
      <c r="DKL24" s="164"/>
      <c r="DKM24" s="164"/>
      <c r="DKN24" s="164"/>
      <c r="DKO24" s="164"/>
      <c r="DKP24" s="164"/>
      <c r="DKQ24" s="90"/>
      <c r="DKR24" s="90"/>
      <c r="DKS24" s="89"/>
      <c r="DKT24" s="164"/>
      <c r="DKU24" s="164"/>
      <c r="DKV24" s="164"/>
      <c r="DKW24" s="164"/>
      <c r="DKX24" s="164"/>
      <c r="DKY24" s="90"/>
      <c r="DKZ24" s="90"/>
      <c r="DLA24" s="89"/>
      <c r="DLB24" s="164"/>
      <c r="DLC24" s="164"/>
      <c r="DLD24" s="164"/>
      <c r="DLE24" s="164"/>
      <c r="DLF24" s="164"/>
      <c r="DLG24" s="90"/>
      <c r="DLH24" s="90"/>
      <c r="DLI24" s="89"/>
      <c r="DLJ24" s="164"/>
      <c r="DLK24" s="164"/>
      <c r="DLL24" s="164"/>
      <c r="DLM24" s="164"/>
      <c r="DLN24" s="164"/>
      <c r="DLO24" s="90"/>
      <c r="DLP24" s="90"/>
      <c r="DLQ24" s="89"/>
      <c r="DLR24" s="164"/>
      <c r="DLS24" s="164"/>
      <c r="DLT24" s="164"/>
      <c r="DLU24" s="164"/>
      <c r="DLV24" s="164"/>
      <c r="DLW24" s="90"/>
      <c r="DLX24" s="90"/>
      <c r="DLY24" s="89"/>
      <c r="DLZ24" s="164"/>
      <c r="DMA24" s="164"/>
      <c r="DMB24" s="164"/>
      <c r="DMC24" s="164"/>
      <c r="DMD24" s="164"/>
      <c r="DME24" s="90"/>
      <c r="DMF24" s="90"/>
      <c r="DMG24" s="89"/>
      <c r="DMH24" s="164"/>
      <c r="DMI24" s="164"/>
      <c r="DMJ24" s="164"/>
      <c r="DMK24" s="164"/>
      <c r="DML24" s="164"/>
      <c r="DMM24" s="90"/>
      <c r="DMN24" s="90"/>
      <c r="DMO24" s="89"/>
      <c r="DMP24" s="164"/>
      <c r="DMQ24" s="164"/>
      <c r="DMR24" s="164"/>
      <c r="DMS24" s="164"/>
      <c r="DMT24" s="164"/>
      <c r="DMU24" s="90"/>
      <c r="DMV24" s="90"/>
      <c r="DMW24" s="89"/>
      <c r="DMX24" s="164"/>
      <c r="DMY24" s="164"/>
      <c r="DMZ24" s="164"/>
      <c r="DNA24" s="164"/>
      <c r="DNB24" s="164"/>
      <c r="DNC24" s="90"/>
      <c r="DND24" s="90"/>
      <c r="DNE24" s="89"/>
      <c r="DNF24" s="164"/>
      <c r="DNG24" s="164"/>
      <c r="DNH24" s="164"/>
      <c r="DNI24" s="164"/>
      <c r="DNJ24" s="164"/>
      <c r="DNK24" s="90"/>
      <c r="DNL24" s="90"/>
      <c r="DNM24" s="89"/>
      <c r="DNN24" s="164"/>
      <c r="DNO24" s="164"/>
      <c r="DNP24" s="164"/>
      <c r="DNQ24" s="164"/>
      <c r="DNR24" s="164"/>
      <c r="DNS24" s="90"/>
      <c r="DNT24" s="90"/>
      <c r="DNU24" s="89"/>
      <c r="DNV24" s="164"/>
      <c r="DNW24" s="164"/>
      <c r="DNX24" s="164"/>
      <c r="DNY24" s="164"/>
      <c r="DNZ24" s="164"/>
      <c r="DOA24" s="90"/>
      <c r="DOB24" s="90"/>
      <c r="DOC24" s="89"/>
      <c r="DOD24" s="164"/>
      <c r="DOE24" s="164"/>
      <c r="DOF24" s="164"/>
      <c r="DOG24" s="164"/>
      <c r="DOH24" s="164"/>
      <c r="DOI24" s="90"/>
      <c r="DOJ24" s="90"/>
      <c r="DOK24" s="89"/>
      <c r="DOL24" s="164"/>
      <c r="DOM24" s="164"/>
      <c r="DON24" s="164"/>
      <c r="DOO24" s="164"/>
      <c r="DOP24" s="164"/>
      <c r="DOQ24" s="90"/>
      <c r="DOR24" s="90"/>
      <c r="DOS24" s="89"/>
      <c r="DOT24" s="164"/>
      <c r="DOU24" s="164"/>
      <c r="DOV24" s="164"/>
      <c r="DOW24" s="164"/>
      <c r="DOX24" s="164"/>
      <c r="DOY24" s="90"/>
      <c r="DOZ24" s="90"/>
      <c r="DPA24" s="89"/>
      <c r="DPB24" s="164"/>
      <c r="DPC24" s="164"/>
      <c r="DPD24" s="164"/>
      <c r="DPE24" s="164"/>
      <c r="DPF24" s="164"/>
      <c r="DPG24" s="90"/>
      <c r="DPH24" s="90"/>
      <c r="DPI24" s="89"/>
      <c r="DPJ24" s="164"/>
      <c r="DPK24" s="164"/>
      <c r="DPL24" s="164"/>
      <c r="DPM24" s="164"/>
      <c r="DPN24" s="164"/>
      <c r="DPO24" s="90"/>
      <c r="DPP24" s="90"/>
      <c r="DPQ24" s="89"/>
      <c r="DPR24" s="164"/>
      <c r="DPS24" s="164"/>
      <c r="DPT24" s="164"/>
      <c r="DPU24" s="164"/>
      <c r="DPV24" s="164"/>
      <c r="DPW24" s="90"/>
      <c r="DPX24" s="90"/>
      <c r="DPY24" s="89"/>
      <c r="DPZ24" s="164"/>
      <c r="DQA24" s="164"/>
      <c r="DQB24" s="164"/>
      <c r="DQC24" s="164"/>
      <c r="DQD24" s="164"/>
      <c r="DQE24" s="90"/>
      <c r="DQF24" s="90"/>
      <c r="DQG24" s="89"/>
      <c r="DQH24" s="164"/>
      <c r="DQI24" s="164"/>
      <c r="DQJ24" s="164"/>
      <c r="DQK24" s="164"/>
      <c r="DQL24" s="164"/>
      <c r="DQM24" s="90"/>
      <c r="DQN24" s="90"/>
      <c r="DQO24" s="89"/>
      <c r="DQP24" s="164"/>
      <c r="DQQ24" s="164"/>
      <c r="DQR24" s="164"/>
      <c r="DQS24" s="164"/>
      <c r="DQT24" s="164"/>
      <c r="DQU24" s="90"/>
      <c r="DQV24" s="90"/>
      <c r="DQW24" s="89"/>
      <c r="DQX24" s="164"/>
      <c r="DQY24" s="164"/>
      <c r="DQZ24" s="164"/>
      <c r="DRA24" s="164"/>
      <c r="DRB24" s="164"/>
      <c r="DRC24" s="90"/>
      <c r="DRD24" s="90"/>
      <c r="DRE24" s="89"/>
      <c r="DRF24" s="164"/>
      <c r="DRG24" s="164"/>
      <c r="DRH24" s="164"/>
      <c r="DRI24" s="164"/>
      <c r="DRJ24" s="164"/>
      <c r="DRK24" s="90"/>
      <c r="DRL24" s="90"/>
      <c r="DRM24" s="89"/>
      <c r="DRN24" s="164"/>
      <c r="DRO24" s="164"/>
      <c r="DRP24" s="164"/>
      <c r="DRQ24" s="164"/>
      <c r="DRR24" s="164"/>
      <c r="DRS24" s="90"/>
      <c r="DRT24" s="90"/>
      <c r="DRU24" s="89"/>
      <c r="DRV24" s="164"/>
      <c r="DRW24" s="164"/>
      <c r="DRX24" s="164"/>
      <c r="DRY24" s="164"/>
      <c r="DRZ24" s="164"/>
      <c r="DSA24" s="90"/>
      <c r="DSB24" s="90"/>
      <c r="DSC24" s="89"/>
      <c r="DSD24" s="164"/>
      <c r="DSE24" s="164"/>
      <c r="DSF24" s="164"/>
      <c r="DSG24" s="164"/>
      <c r="DSH24" s="164"/>
      <c r="DSI24" s="90"/>
      <c r="DSJ24" s="90"/>
      <c r="DSK24" s="89"/>
      <c r="DSL24" s="164"/>
      <c r="DSM24" s="164"/>
      <c r="DSN24" s="164"/>
      <c r="DSO24" s="164"/>
      <c r="DSP24" s="164"/>
      <c r="DSQ24" s="90"/>
      <c r="DSR24" s="90"/>
      <c r="DSS24" s="89"/>
      <c r="DST24" s="164"/>
      <c r="DSU24" s="164"/>
      <c r="DSV24" s="164"/>
      <c r="DSW24" s="164"/>
      <c r="DSX24" s="164"/>
      <c r="DSY24" s="90"/>
      <c r="DSZ24" s="90"/>
      <c r="DTA24" s="89"/>
      <c r="DTB24" s="164"/>
      <c r="DTC24" s="164"/>
      <c r="DTD24" s="164"/>
      <c r="DTE24" s="164"/>
      <c r="DTF24" s="164"/>
      <c r="DTG24" s="90"/>
      <c r="DTH24" s="90"/>
      <c r="DTI24" s="89"/>
      <c r="DTJ24" s="164"/>
      <c r="DTK24" s="164"/>
      <c r="DTL24" s="164"/>
      <c r="DTM24" s="164"/>
      <c r="DTN24" s="164"/>
      <c r="DTO24" s="90"/>
      <c r="DTP24" s="90"/>
      <c r="DTQ24" s="89"/>
      <c r="DTR24" s="164"/>
      <c r="DTS24" s="164"/>
      <c r="DTT24" s="164"/>
      <c r="DTU24" s="164"/>
      <c r="DTV24" s="164"/>
      <c r="DTW24" s="90"/>
      <c r="DTX24" s="90"/>
      <c r="DTY24" s="89"/>
      <c r="DTZ24" s="164"/>
      <c r="DUA24" s="164"/>
      <c r="DUB24" s="164"/>
      <c r="DUC24" s="164"/>
      <c r="DUD24" s="164"/>
      <c r="DUE24" s="90"/>
      <c r="DUF24" s="90"/>
      <c r="DUG24" s="89"/>
      <c r="DUH24" s="164"/>
      <c r="DUI24" s="164"/>
      <c r="DUJ24" s="164"/>
      <c r="DUK24" s="164"/>
      <c r="DUL24" s="164"/>
      <c r="DUM24" s="90"/>
      <c r="DUN24" s="90"/>
      <c r="DUO24" s="89"/>
      <c r="DUP24" s="164"/>
      <c r="DUQ24" s="164"/>
      <c r="DUR24" s="164"/>
      <c r="DUS24" s="164"/>
      <c r="DUT24" s="164"/>
      <c r="DUU24" s="90"/>
      <c r="DUV24" s="90"/>
      <c r="DUW24" s="89"/>
      <c r="DUX24" s="164"/>
      <c r="DUY24" s="164"/>
      <c r="DUZ24" s="164"/>
      <c r="DVA24" s="164"/>
      <c r="DVB24" s="164"/>
      <c r="DVC24" s="90"/>
      <c r="DVD24" s="90"/>
      <c r="DVE24" s="89"/>
      <c r="DVF24" s="164"/>
      <c r="DVG24" s="164"/>
      <c r="DVH24" s="164"/>
      <c r="DVI24" s="164"/>
      <c r="DVJ24" s="164"/>
      <c r="DVK24" s="90"/>
      <c r="DVL24" s="90"/>
      <c r="DVM24" s="89"/>
      <c r="DVN24" s="164"/>
      <c r="DVO24" s="164"/>
      <c r="DVP24" s="164"/>
      <c r="DVQ24" s="164"/>
      <c r="DVR24" s="164"/>
      <c r="DVS24" s="90"/>
      <c r="DVT24" s="90"/>
      <c r="DVU24" s="89"/>
      <c r="DVV24" s="164"/>
      <c r="DVW24" s="164"/>
      <c r="DVX24" s="164"/>
      <c r="DVY24" s="164"/>
      <c r="DVZ24" s="164"/>
      <c r="DWA24" s="90"/>
      <c r="DWB24" s="90"/>
      <c r="DWC24" s="89"/>
      <c r="DWD24" s="164"/>
      <c r="DWE24" s="164"/>
      <c r="DWF24" s="164"/>
      <c r="DWG24" s="164"/>
      <c r="DWH24" s="164"/>
      <c r="DWI24" s="90"/>
      <c r="DWJ24" s="90"/>
      <c r="DWK24" s="89"/>
      <c r="DWL24" s="164"/>
      <c r="DWM24" s="164"/>
      <c r="DWN24" s="164"/>
      <c r="DWO24" s="164"/>
      <c r="DWP24" s="164"/>
      <c r="DWQ24" s="90"/>
      <c r="DWR24" s="90"/>
      <c r="DWS24" s="89"/>
      <c r="DWT24" s="164"/>
      <c r="DWU24" s="164"/>
      <c r="DWV24" s="164"/>
      <c r="DWW24" s="164"/>
      <c r="DWX24" s="164"/>
      <c r="DWY24" s="90"/>
      <c r="DWZ24" s="90"/>
      <c r="DXA24" s="89"/>
      <c r="DXB24" s="164"/>
      <c r="DXC24" s="164"/>
      <c r="DXD24" s="164"/>
      <c r="DXE24" s="164"/>
      <c r="DXF24" s="164"/>
      <c r="DXG24" s="90"/>
      <c r="DXH24" s="90"/>
      <c r="DXI24" s="89"/>
      <c r="DXJ24" s="164"/>
      <c r="DXK24" s="164"/>
      <c r="DXL24" s="164"/>
      <c r="DXM24" s="164"/>
      <c r="DXN24" s="164"/>
      <c r="DXO24" s="90"/>
      <c r="DXP24" s="90"/>
      <c r="DXQ24" s="89"/>
      <c r="DXR24" s="164"/>
      <c r="DXS24" s="164"/>
      <c r="DXT24" s="164"/>
      <c r="DXU24" s="164"/>
      <c r="DXV24" s="164"/>
      <c r="DXW24" s="90"/>
      <c r="DXX24" s="90"/>
      <c r="DXY24" s="89"/>
      <c r="DXZ24" s="164"/>
      <c r="DYA24" s="164"/>
      <c r="DYB24" s="164"/>
      <c r="DYC24" s="164"/>
      <c r="DYD24" s="164"/>
      <c r="DYE24" s="90"/>
      <c r="DYF24" s="90"/>
      <c r="DYG24" s="89"/>
      <c r="DYH24" s="164"/>
      <c r="DYI24" s="164"/>
      <c r="DYJ24" s="164"/>
      <c r="DYK24" s="164"/>
      <c r="DYL24" s="164"/>
      <c r="DYM24" s="90"/>
      <c r="DYN24" s="90"/>
      <c r="DYO24" s="89"/>
      <c r="DYP24" s="164"/>
      <c r="DYQ24" s="164"/>
      <c r="DYR24" s="164"/>
      <c r="DYS24" s="164"/>
      <c r="DYT24" s="164"/>
      <c r="DYU24" s="90"/>
      <c r="DYV24" s="90"/>
      <c r="DYW24" s="89"/>
      <c r="DYX24" s="164"/>
      <c r="DYY24" s="164"/>
      <c r="DYZ24" s="164"/>
      <c r="DZA24" s="164"/>
      <c r="DZB24" s="164"/>
      <c r="DZC24" s="90"/>
      <c r="DZD24" s="90"/>
      <c r="DZE24" s="89"/>
      <c r="DZF24" s="164"/>
      <c r="DZG24" s="164"/>
      <c r="DZH24" s="164"/>
      <c r="DZI24" s="164"/>
      <c r="DZJ24" s="164"/>
      <c r="DZK24" s="90"/>
      <c r="DZL24" s="90"/>
      <c r="DZM24" s="89"/>
      <c r="DZN24" s="164"/>
      <c r="DZO24" s="164"/>
      <c r="DZP24" s="164"/>
      <c r="DZQ24" s="164"/>
      <c r="DZR24" s="164"/>
      <c r="DZS24" s="90"/>
      <c r="DZT24" s="90"/>
      <c r="DZU24" s="89"/>
      <c r="DZV24" s="164"/>
      <c r="DZW24" s="164"/>
      <c r="DZX24" s="164"/>
      <c r="DZY24" s="164"/>
      <c r="DZZ24" s="164"/>
      <c r="EAA24" s="90"/>
      <c r="EAB24" s="90"/>
      <c r="EAC24" s="89"/>
      <c r="EAD24" s="164"/>
      <c r="EAE24" s="164"/>
      <c r="EAF24" s="164"/>
      <c r="EAG24" s="164"/>
      <c r="EAH24" s="164"/>
      <c r="EAI24" s="90"/>
      <c r="EAJ24" s="90"/>
      <c r="EAK24" s="89"/>
      <c r="EAL24" s="164"/>
      <c r="EAM24" s="164"/>
      <c r="EAN24" s="164"/>
      <c r="EAO24" s="164"/>
      <c r="EAP24" s="164"/>
      <c r="EAQ24" s="90"/>
      <c r="EAR24" s="90"/>
      <c r="EAS24" s="89"/>
      <c r="EAT24" s="164"/>
      <c r="EAU24" s="164"/>
      <c r="EAV24" s="164"/>
      <c r="EAW24" s="164"/>
      <c r="EAX24" s="164"/>
      <c r="EAY24" s="90"/>
      <c r="EAZ24" s="90"/>
      <c r="EBA24" s="89"/>
      <c r="EBB24" s="164"/>
      <c r="EBC24" s="164"/>
      <c r="EBD24" s="164"/>
      <c r="EBE24" s="164"/>
      <c r="EBF24" s="164"/>
      <c r="EBG24" s="90"/>
      <c r="EBH24" s="90"/>
      <c r="EBI24" s="89"/>
      <c r="EBJ24" s="164"/>
      <c r="EBK24" s="164"/>
      <c r="EBL24" s="164"/>
      <c r="EBM24" s="164"/>
      <c r="EBN24" s="164"/>
      <c r="EBO24" s="90"/>
      <c r="EBP24" s="90"/>
      <c r="EBQ24" s="89"/>
      <c r="EBR24" s="164"/>
      <c r="EBS24" s="164"/>
      <c r="EBT24" s="164"/>
      <c r="EBU24" s="164"/>
      <c r="EBV24" s="164"/>
      <c r="EBW24" s="90"/>
      <c r="EBX24" s="90"/>
      <c r="EBY24" s="89"/>
      <c r="EBZ24" s="164"/>
      <c r="ECA24" s="164"/>
      <c r="ECB24" s="164"/>
      <c r="ECC24" s="164"/>
      <c r="ECD24" s="164"/>
      <c r="ECE24" s="90"/>
      <c r="ECF24" s="90"/>
      <c r="ECG24" s="89"/>
      <c r="ECH24" s="164"/>
      <c r="ECI24" s="164"/>
      <c r="ECJ24" s="164"/>
      <c r="ECK24" s="164"/>
      <c r="ECL24" s="164"/>
      <c r="ECM24" s="90"/>
      <c r="ECN24" s="90"/>
      <c r="ECO24" s="89"/>
      <c r="ECP24" s="164"/>
      <c r="ECQ24" s="164"/>
      <c r="ECR24" s="164"/>
      <c r="ECS24" s="164"/>
      <c r="ECT24" s="164"/>
      <c r="ECU24" s="90"/>
      <c r="ECV24" s="90"/>
      <c r="ECW24" s="89"/>
      <c r="ECX24" s="164"/>
      <c r="ECY24" s="164"/>
      <c r="ECZ24" s="164"/>
      <c r="EDA24" s="164"/>
      <c r="EDB24" s="164"/>
      <c r="EDC24" s="90"/>
      <c r="EDD24" s="90"/>
      <c r="EDE24" s="89"/>
      <c r="EDF24" s="164"/>
      <c r="EDG24" s="164"/>
      <c r="EDH24" s="164"/>
      <c r="EDI24" s="164"/>
      <c r="EDJ24" s="164"/>
      <c r="EDK24" s="90"/>
      <c r="EDL24" s="90"/>
      <c r="EDM24" s="89"/>
      <c r="EDN24" s="164"/>
      <c r="EDO24" s="164"/>
      <c r="EDP24" s="164"/>
      <c r="EDQ24" s="164"/>
      <c r="EDR24" s="164"/>
      <c r="EDS24" s="90"/>
      <c r="EDT24" s="90"/>
      <c r="EDU24" s="89"/>
      <c r="EDV24" s="164"/>
      <c r="EDW24" s="164"/>
      <c r="EDX24" s="164"/>
      <c r="EDY24" s="164"/>
      <c r="EDZ24" s="164"/>
      <c r="EEA24" s="90"/>
      <c r="EEB24" s="90"/>
      <c r="EEC24" s="89"/>
      <c r="EED24" s="164"/>
      <c r="EEE24" s="164"/>
      <c r="EEF24" s="164"/>
      <c r="EEG24" s="164"/>
      <c r="EEH24" s="164"/>
      <c r="EEI24" s="90"/>
      <c r="EEJ24" s="90"/>
      <c r="EEK24" s="89"/>
      <c r="EEL24" s="164"/>
      <c r="EEM24" s="164"/>
      <c r="EEN24" s="164"/>
      <c r="EEO24" s="164"/>
      <c r="EEP24" s="164"/>
      <c r="EEQ24" s="90"/>
      <c r="EER24" s="90"/>
      <c r="EES24" s="89"/>
      <c r="EET24" s="164"/>
      <c r="EEU24" s="164"/>
      <c r="EEV24" s="164"/>
      <c r="EEW24" s="164"/>
      <c r="EEX24" s="164"/>
      <c r="EEY24" s="90"/>
      <c r="EEZ24" s="90"/>
      <c r="EFA24" s="89"/>
      <c r="EFB24" s="164"/>
      <c r="EFC24" s="164"/>
      <c r="EFD24" s="164"/>
      <c r="EFE24" s="164"/>
      <c r="EFF24" s="164"/>
      <c r="EFG24" s="90"/>
      <c r="EFH24" s="90"/>
      <c r="EFI24" s="89"/>
      <c r="EFJ24" s="164"/>
      <c r="EFK24" s="164"/>
      <c r="EFL24" s="164"/>
      <c r="EFM24" s="164"/>
      <c r="EFN24" s="164"/>
      <c r="EFO24" s="90"/>
      <c r="EFP24" s="90"/>
      <c r="EFQ24" s="89"/>
      <c r="EFR24" s="164"/>
      <c r="EFS24" s="164"/>
      <c r="EFT24" s="164"/>
      <c r="EFU24" s="164"/>
      <c r="EFV24" s="164"/>
      <c r="EFW24" s="90"/>
      <c r="EFX24" s="90"/>
      <c r="EFY24" s="89"/>
      <c r="EFZ24" s="164"/>
      <c r="EGA24" s="164"/>
      <c r="EGB24" s="164"/>
      <c r="EGC24" s="164"/>
      <c r="EGD24" s="164"/>
      <c r="EGE24" s="90"/>
      <c r="EGF24" s="90"/>
      <c r="EGG24" s="89"/>
      <c r="EGH24" s="164"/>
      <c r="EGI24" s="164"/>
      <c r="EGJ24" s="164"/>
      <c r="EGK24" s="164"/>
      <c r="EGL24" s="164"/>
      <c r="EGM24" s="90"/>
      <c r="EGN24" s="90"/>
      <c r="EGO24" s="89"/>
      <c r="EGP24" s="164"/>
      <c r="EGQ24" s="164"/>
      <c r="EGR24" s="164"/>
      <c r="EGS24" s="164"/>
      <c r="EGT24" s="164"/>
      <c r="EGU24" s="90"/>
      <c r="EGV24" s="90"/>
      <c r="EGW24" s="89"/>
      <c r="EGX24" s="164"/>
      <c r="EGY24" s="164"/>
      <c r="EGZ24" s="164"/>
      <c r="EHA24" s="164"/>
      <c r="EHB24" s="164"/>
      <c r="EHC24" s="90"/>
      <c r="EHD24" s="90"/>
      <c r="EHE24" s="89"/>
      <c r="EHF24" s="164"/>
      <c r="EHG24" s="164"/>
      <c r="EHH24" s="164"/>
      <c r="EHI24" s="164"/>
      <c r="EHJ24" s="164"/>
      <c r="EHK24" s="90"/>
      <c r="EHL24" s="90"/>
      <c r="EHM24" s="89"/>
      <c r="EHN24" s="164"/>
      <c r="EHO24" s="164"/>
      <c r="EHP24" s="164"/>
      <c r="EHQ24" s="164"/>
      <c r="EHR24" s="164"/>
      <c r="EHS24" s="90"/>
      <c r="EHT24" s="90"/>
      <c r="EHU24" s="89"/>
      <c r="EHV24" s="164"/>
      <c r="EHW24" s="164"/>
      <c r="EHX24" s="164"/>
      <c r="EHY24" s="164"/>
      <c r="EHZ24" s="164"/>
      <c r="EIA24" s="90"/>
      <c r="EIB24" s="90"/>
      <c r="EIC24" s="89"/>
      <c r="EID24" s="164"/>
      <c r="EIE24" s="164"/>
      <c r="EIF24" s="164"/>
      <c r="EIG24" s="164"/>
      <c r="EIH24" s="164"/>
      <c r="EII24" s="90"/>
      <c r="EIJ24" s="90"/>
      <c r="EIK24" s="89"/>
      <c r="EIL24" s="164"/>
      <c r="EIM24" s="164"/>
      <c r="EIN24" s="164"/>
      <c r="EIO24" s="164"/>
      <c r="EIP24" s="164"/>
      <c r="EIQ24" s="90"/>
      <c r="EIR24" s="90"/>
      <c r="EIS24" s="89"/>
      <c r="EIT24" s="164"/>
      <c r="EIU24" s="164"/>
      <c r="EIV24" s="164"/>
      <c r="EIW24" s="164"/>
      <c r="EIX24" s="164"/>
      <c r="EIY24" s="90"/>
      <c r="EIZ24" s="90"/>
      <c r="EJA24" s="89"/>
      <c r="EJB24" s="164"/>
      <c r="EJC24" s="164"/>
      <c r="EJD24" s="164"/>
      <c r="EJE24" s="164"/>
      <c r="EJF24" s="164"/>
      <c r="EJG24" s="90"/>
      <c r="EJH24" s="90"/>
      <c r="EJI24" s="89"/>
      <c r="EJJ24" s="164"/>
      <c r="EJK24" s="164"/>
      <c r="EJL24" s="164"/>
      <c r="EJM24" s="164"/>
      <c r="EJN24" s="164"/>
      <c r="EJO24" s="90"/>
      <c r="EJP24" s="90"/>
      <c r="EJQ24" s="89"/>
      <c r="EJR24" s="164"/>
      <c r="EJS24" s="164"/>
      <c r="EJT24" s="164"/>
      <c r="EJU24" s="164"/>
      <c r="EJV24" s="164"/>
      <c r="EJW24" s="90"/>
      <c r="EJX24" s="90"/>
      <c r="EJY24" s="89"/>
      <c r="EJZ24" s="164"/>
      <c r="EKA24" s="164"/>
      <c r="EKB24" s="164"/>
      <c r="EKC24" s="164"/>
      <c r="EKD24" s="164"/>
      <c r="EKE24" s="90"/>
      <c r="EKF24" s="90"/>
      <c r="EKG24" s="89"/>
      <c r="EKH24" s="164"/>
      <c r="EKI24" s="164"/>
      <c r="EKJ24" s="164"/>
      <c r="EKK24" s="164"/>
      <c r="EKL24" s="164"/>
      <c r="EKM24" s="90"/>
      <c r="EKN24" s="90"/>
      <c r="EKO24" s="89"/>
      <c r="EKP24" s="164"/>
      <c r="EKQ24" s="164"/>
      <c r="EKR24" s="164"/>
      <c r="EKS24" s="164"/>
      <c r="EKT24" s="164"/>
      <c r="EKU24" s="90"/>
      <c r="EKV24" s="90"/>
      <c r="EKW24" s="89"/>
      <c r="EKX24" s="164"/>
      <c r="EKY24" s="164"/>
      <c r="EKZ24" s="164"/>
      <c r="ELA24" s="164"/>
      <c r="ELB24" s="164"/>
      <c r="ELC24" s="90"/>
      <c r="ELD24" s="90"/>
      <c r="ELE24" s="89"/>
      <c r="ELF24" s="164"/>
      <c r="ELG24" s="164"/>
      <c r="ELH24" s="164"/>
      <c r="ELI24" s="164"/>
      <c r="ELJ24" s="164"/>
      <c r="ELK24" s="90"/>
      <c r="ELL24" s="90"/>
      <c r="ELM24" s="89"/>
      <c r="ELN24" s="164"/>
      <c r="ELO24" s="164"/>
      <c r="ELP24" s="164"/>
      <c r="ELQ24" s="164"/>
      <c r="ELR24" s="164"/>
      <c r="ELS24" s="90"/>
      <c r="ELT24" s="90"/>
      <c r="ELU24" s="89"/>
      <c r="ELV24" s="164"/>
      <c r="ELW24" s="164"/>
      <c r="ELX24" s="164"/>
      <c r="ELY24" s="164"/>
      <c r="ELZ24" s="164"/>
      <c r="EMA24" s="90"/>
      <c r="EMB24" s="90"/>
      <c r="EMC24" s="89"/>
      <c r="EMD24" s="164"/>
      <c r="EME24" s="164"/>
      <c r="EMF24" s="164"/>
      <c r="EMG24" s="164"/>
      <c r="EMH24" s="164"/>
      <c r="EMI24" s="90"/>
      <c r="EMJ24" s="90"/>
      <c r="EMK24" s="89"/>
      <c r="EML24" s="164"/>
      <c r="EMM24" s="164"/>
      <c r="EMN24" s="164"/>
      <c r="EMO24" s="164"/>
      <c r="EMP24" s="164"/>
      <c r="EMQ24" s="90"/>
      <c r="EMR24" s="90"/>
      <c r="EMS24" s="89"/>
      <c r="EMT24" s="164"/>
      <c r="EMU24" s="164"/>
      <c r="EMV24" s="164"/>
      <c r="EMW24" s="164"/>
      <c r="EMX24" s="164"/>
      <c r="EMY24" s="90"/>
      <c r="EMZ24" s="90"/>
      <c r="ENA24" s="89"/>
      <c r="ENB24" s="164"/>
      <c r="ENC24" s="164"/>
      <c r="END24" s="164"/>
      <c r="ENE24" s="164"/>
      <c r="ENF24" s="164"/>
      <c r="ENG24" s="90"/>
      <c r="ENH24" s="90"/>
      <c r="ENI24" s="89"/>
      <c r="ENJ24" s="164"/>
      <c r="ENK24" s="164"/>
      <c r="ENL24" s="164"/>
      <c r="ENM24" s="164"/>
      <c r="ENN24" s="164"/>
      <c r="ENO24" s="90"/>
      <c r="ENP24" s="90"/>
      <c r="ENQ24" s="89"/>
      <c r="ENR24" s="164"/>
      <c r="ENS24" s="164"/>
      <c r="ENT24" s="164"/>
      <c r="ENU24" s="164"/>
      <c r="ENV24" s="164"/>
      <c r="ENW24" s="90"/>
      <c r="ENX24" s="90"/>
      <c r="ENY24" s="89"/>
      <c r="ENZ24" s="164"/>
      <c r="EOA24" s="164"/>
      <c r="EOB24" s="164"/>
      <c r="EOC24" s="164"/>
      <c r="EOD24" s="164"/>
      <c r="EOE24" s="90"/>
      <c r="EOF24" s="90"/>
      <c r="EOG24" s="89"/>
      <c r="EOH24" s="164"/>
      <c r="EOI24" s="164"/>
      <c r="EOJ24" s="164"/>
      <c r="EOK24" s="164"/>
      <c r="EOL24" s="164"/>
      <c r="EOM24" s="90"/>
      <c r="EON24" s="90"/>
      <c r="EOO24" s="89"/>
      <c r="EOP24" s="164"/>
      <c r="EOQ24" s="164"/>
      <c r="EOR24" s="164"/>
      <c r="EOS24" s="164"/>
      <c r="EOT24" s="164"/>
      <c r="EOU24" s="90"/>
      <c r="EOV24" s="90"/>
      <c r="EOW24" s="89"/>
      <c r="EOX24" s="164"/>
      <c r="EOY24" s="164"/>
      <c r="EOZ24" s="164"/>
      <c r="EPA24" s="164"/>
      <c r="EPB24" s="164"/>
      <c r="EPC24" s="90"/>
      <c r="EPD24" s="90"/>
      <c r="EPE24" s="89"/>
      <c r="EPF24" s="164"/>
      <c r="EPG24" s="164"/>
      <c r="EPH24" s="164"/>
      <c r="EPI24" s="164"/>
      <c r="EPJ24" s="164"/>
      <c r="EPK24" s="90"/>
      <c r="EPL24" s="90"/>
      <c r="EPM24" s="89"/>
      <c r="EPN24" s="164"/>
      <c r="EPO24" s="164"/>
      <c r="EPP24" s="164"/>
      <c r="EPQ24" s="164"/>
      <c r="EPR24" s="164"/>
      <c r="EPS24" s="90"/>
      <c r="EPT24" s="90"/>
      <c r="EPU24" s="89"/>
      <c r="EPV24" s="164"/>
      <c r="EPW24" s="164"/>
      <c r="EPX24" s="164"/>
      <c r="EPY24" s="164"/>
      <c r="EPZ24" s="164"/>
      <c r="EQA24" s="90"/>
      <c r="EQB24" s="90"/>
      <c r="EQC24" s="89"/>
      <c r="EQD24" s="164"/>
      <c r="EQE24" s="164"/>
      <c r="EQF24" s="164"/>
      <c r="EQG24" s="164"/>
      <c r="EQH24" s="164"/>
      <c r="EQI24" s="90"/>
      <c r="EQJ24" s="90"/>
      <c r="EQK24" s="89"/>
      <c r="EQL24" s="164"/>
      <c r="EQM24" s="164"/>
      <c r="EQN24" s="164"/>
      <c r="EQO24" s="164"/>
      <c r="EQP24" s="164"/>
      <c r="EQQ24" s="90"/>
      <c r="EQR24" s="90"/>
      <c r="EQS24" s="89"/>
      <c r="EQT24" s="164"/>
      <c r="EQU24" s="164"/>
      <c r="EQV24" s="164"/>
      <c r="EQW24" s="164"/>
      <c r="EQX24" s="164"/>
      <c r="EQY24" s="90"/>
      <c r="EQZ24" s="90"/>
      <c r="ERA24" s="89"/>
      <c r="ERB24" s="164"/>
      <c r="ERC24" s="164"/>
      <c r="ERD24" s="164"/>
      <c r="ERE24" s="164"/>
      <c r="ERF24" s="164"/>
      <c r="ERG24" s="90"/>
      <c r="ERH24" s="90"/>
      <c r="ERI24" s="89"/>
      <c r="ERJ24" s="164"/>
      <c r="ERK24" s="164"/>
      <c r="ERL24" s="164"/>
      <c r="ERM24" s="164"/>
      <c r="ERN24" s="164"/>
      <c r="ERO24" s="90"/>
      <c r="ERP24" s="90"/>
      <c r="ERQ24" s="89"/>
      <c r="ERR24" s="164"/>
      <c r="ERS24" s="164"/>
      <c r="ERT24" s="164"/>
      <c r="ERU24" s="164"/>
      <c r="ERV24" s="164"/>
      <c r="ERW24" s="90"/>
      <c r="ERX24" s="90"/>
      <c r="ERY24" s="89"/>
      <c r="ERZ24" s="164"/>
      <c r="ESA24" s="164"/>
      <c r="ESB24" s="164"/>
      <c r="ESC24" s="164"/>
      <c r="ESD24" s="164"/>
      <c r="ESE24" s="90"/>
      <c r="ESF24" s="90"/>
      <c r="ESG24" s="89"/>
      <c r="ESH24" s="164"/>
      <c r="ESI24" s="164"/>
      <c r="ESJ24" s="164"/>
      <c r="ESK24" s="164"/>
      <c r="ESL24" s="164"/>
      <c r="ESM24" s="90"/>
      <c r="ESN24" s="90"/>
      <c r="ESO24" s="89"/>
      <c r="ESP24" s="164"/>
      <c r="ESQ24" s="164"/>
      <c r="ESR24" s="164"/>
      <c r="ESS24" s="164"/>
      <c r="EST24" s="164"/>
      <c r="ESU24" s="90"/>
      <c r="ESV24" s="90"/>
      <c r="ESW24" s="89"/>
      <c r="ESX24" s="164"/>
      <c r="ESY24" s="164"/>
      <c r="ESZ24" s="164"/>
      <c r="ETA24" s="164"/>
      <c r="ETB24" s="164"/>
      <c r="ETC24" s="90"/>
      <c r="ETD24" s="90"/>
      <c r="ETE24" s="89"/>
      <c r="ETF24" s="164"/>
      <c r="ETG24" s="164"/>
      <c r="ETH24" s="164"/>
      <c r="ETI24" s="164"/>
      <c r="ETJ24" s="164"/>
      <c r="ETK24" s="90"/>
      <c r="ETL24" s="90"/>
      <c r="ETM24" s="89"/>
      <c r="ETN24" s="164"/>
      <c r="ETO24" s="164"/>
      <c r="ETP24" s="164"/>
      <c r="ETQ24" s="164"/>
      <c r="ETR24" s="164"/>
      <c r="ETS24" s="90"/>
      <c r="ETT24" s="90"/>
      <c r="ETU24" s="89"/>
      <c r="ETV24" s="164"/>
      <c r="ETW24" s="164"/>
      <c r="ETX24" s="164"/>
      <c r="ETY24" s="164"/>
      <c r="ETZ24" s="164"/>
      <c r="EUA24" s="90"/>
      <c r="EUB24" s="90"/>
      <c r="EUC24" s="89"/>
      <c r="EUD24" s="164"/>
      <c r="EUE24" s="164"/>
      <c r="EUF24" s="164"/>
      <c r="EUG24" s="164"/>
      <c r="EUH24" s="164"/>
      <c r="EUI24" s="90"/>
      <c r="EUJ24" s="90"/>
      <c r="EUK24" s="89"/>
      <c r="EUL24" s="164"/>
      <c r="EUM24" s="164"/>
      <c r="EUN24" s="164"/>
      <c r="EUO24" s="164"/>
      <c r="EUP24" s="164"/>
      <c r="EUQ24" s="90"/>
      <c r="EUR24" s="90"/>
      <c r="EUS24" s="89"/>
      <c r="EUT24" s="164"/>
      <c r="EUU24" s="164"/>
      <c r="EUV24" s="164"/>
      <c r="EUW24" s="164"/>
      <c r="EUX24" s="164"/>
      <c r="EUY24" s="90"/>
      <c r="EUZ24" s="90"/>
      <c r="EVA24" s="89"/>
      <c r="EVB24" s="164"/>
      <c r="EVC24" s="164"/>
      <c r="EVD24" s="164"/>
      <c r="EVE24" s="164"/>
      <c r="EVF24" s="164"/>
      <c r="EVG24" s="90"/>
      <c r="EVH24" s="90"/>
      <c r="EVI24" s="89"/>
      <c r="EVJ24" s="164"/>
      <c r="EVK24" s="164"/>
      <c r="EVL24" s="164"/>
      <c r="EVM24" s="164"/>
      <c r="EVN24" s="164"/>
      <c r="EVO24" s="90"/>
      <c r="EVP24" s="90"/>
      <c r="EVQ24" s="89"/>
      <c r="EVR24" s="164"/>
      <c r="EVS24" s="164"/>
      <c r="EVT24" s="164"/>
      <c r="EVU24" s="164"/>
      <c r="EVV24" s="164"/>
      <c r="EVW24" s="90"/>
      <c r="EVX24" s="90"/>
      <c r="EVY24" s="89"/>
      <c r="EVZ24" s="164"/>
      <c r="EWA24" s="164"/>
      <c r="EWB24" s="164"/>
      <c r="EWC24" s="164"/>
      <c r="EWD24" s="164"/>
      <c r="EWE24" s="90"/>
      <c r="EWF24" s="90"/>
      <c r="EWG24" s="89"/>
      <c r="EWH24" s="164"/>
      <c r="EWI24" s="164"/>
      <c r="EWJ24" s="164"/>
      <c r="EWK24" s="164"/>
      <c r="EWL24" s="164"/>
      <c r="EWM24" s="90"/>
      <c r="EWN24" s="90"/>
      <c r="EWO24" s="89"/>
      <c r="EWP24" s="164"/>
      <c r="EWQ24" s="164"/>
      <c r="EWR24" s="164"/>
      <c r="EWS24" s="164"/>
      <c r="EWT24" s="164"/>
      <c r="EWU24" s="90"/>
      <c r="EWV24" s="90"/>
      <c r="EWW24" s="89"/>
      <c r="EWX24" s="164"/>
      <c r="EWY24" s="164"/>
      <c r="EWZ24" s="164"/>
      <c r="EXA24" s="164"/>
      <c r="EXB24" s="164"/>
      <c r="EXC24" s="90"/>
      <c r="EXD24" s="90"/>
      <c r="EXE24" s="89"/>
      <c r="EXF24" s="164"/>
      <c r="EXG24" s="164"/>
      <c r="EXH24" s="164"/>
      <c r="EXI24" s="164"/>
      <c r="EXJ24" s="164"/>
      <c r="EXK24" s="90"/>
      <c r="EXL24" s="90"/>
      <c r="EXM24" s="89"/>
      <c r="EXN24" s="164"/>
      <c r="EXO24" s="164"/>
      <c r="EXP24" s="164"/>
      <c r="EXQ24" s="164"/>
      <c r="EXR24" s="164"/>
      <c r="EXS24" s="90"/>
      <c r="EXT24" s="90"/>
      <c r="EXU24" s="89"/>
      <c r="EXV24" s="164"/>
      <c r="EXW24" s="164"/>
      <c r="EXX24" s="164"/>
      <c r="EXY24" s="164"/>
      <c r="EXZ24" s="164"/>
      <c r="EYA24" s="90"/>
      <c r="EYB24" s="90"/>
      <c r="EYC24" s="89"/>
      <c r="EYD24" s="164"/>
      <c r="EYE24" s="164"/>
      <c r="EYF24" s="164"/>
      <c r="EYG24" s="164"/>
      <c r="EYH24" s="164"/>
      <c r="EYI24" s="90"/>
      <c r="EYJ24" s="90"/>
      <c r="EYK24" s="89"/>
      <c r="EYL24" s="164"/>
      <c r="EYM24" s="164"/>
      <c r="EYN24" s="164"/>
      <c r="EYO24" s="164"/>
      <c r="EYP24" s="164"/>
      <c r="EYQ24" s="90"/>
      <c r="EYR24" s="90"/>
      <c r="EYS24" s="89"/>
      <c r="EYT24" s="164"/>
      <c r="EYU24" s="164"/>
      <c r="EYV24" s="164"/>
      <c r="EYW24" s="164"/>
      <c r="EYX24" s="164"/>
      <c r="EYY24" s="90"/>
      <c r="EYZ24" s="90"/>
      <c r="EZA24" s="89"/>
      <c r="EZB24" s="164"/>
      <c r="EZC24" s="164"/>
      <c r="EZD24" s="164"/>
      <c r="EZE24" s="164"/>
      <c r="EZF24" s="164"/>
      <c r="EZG24" s="90"/>
      <c r="EZH24" s="90"/>
      <c r="EZI24" s="89"/>
      <c r="EZJ24" s="164"/>
      <c r="EZK24" s="164"/>
      <c r="EZL24" s="164"/>
      <c r="EZM24" s="164"/>
      <c r="EZN24" s="164"/>
      <c r="EZO24" s="90"/>
      <c r="EZP24" s="90"/>
      <c r="EZQ24" s="89"/>
      <c r="EZR24" s="164"/>
      <c r="EZS24" s="164"/>
      <c r="EZT24" s="164"/>
      <c r="EZU24" s="164"/>
      <c r="EZV24" s="164"/>
      <c r="EZW24" s="90"/>
      <c r="EZX24" s="90"/>
      <c r="EZY24" s="89"/>
      <c r="EZZ24" s="164"/>
      <c r="FAA24" s="164"/>
      <c r="FAB24" s="164"/>
      <c r="FAC24" s="164"/>
      <c r="FAD24" s="164"/>
      <c r="FAE24" s="90"/>
      <c r="FAF24" s="90"/>
      <c r="FAG24" s="89"/>
      <c r="FAH24" s="164"/>
      <c r="FAI24" s="164"/>
      <c r="FAJ24" s="164"/>
      <c r="FAK24" s="164"/>
      <c r="FAL24" s="164"/>
      <c r="FAM24" s="90"/>
      <c r="FAN24" s="90"/>
      <c r="FAO24" s="89"/>
      <c r="FAP24" s="164"/>
      <c r="FAQ24" s="164"/>
      <c r="FAR24" s="164"/>
      <c r="FAS24" s="164"/>
      <c r="FAT24" s="164"/>
      <c r="FAU24" s="90"/>
      <c r="FAV24" s="90"/>
      <c r="FAW24" s="89"/>
      <c r="FAX24" s="164"/>
      <c r="FAY24" s="164"/>
      <c r="FAZ24" s="164"/>
      <c r="FBA24" s="164"/>
      <c r="FBB24" s="164"/>
      <c r="FBC24" s="90"/>
      <c r="FBD24" s="90"/>
      <c r="FBE24" s="89"/>
      <c r="FBF24" s="164"/>
      <c r="FBG24" s="164"/>
      <c r="FBH24" s="164"/>
      <c r="FBI24" s="164"/>
      <c r="FBJ24" s="164"/>
      <c r="FBK24" s="90"/>
      <c r="FBL24" s="90"/>
      <c r="FBM24" s="89"/>
      <c r="FBN24" s="164"/>
      <c r="FBO24" s="164"/>
      <c r="FBP24" s="164"/>
      <c r="FBQ24" s="164"/>
      <c r="FBR24" s="164"/>
      <c r="FBS24" s="90"/>
      <c r="FBT24" s="90"/>
      <c r="FBU24" s="89"/>
      <c r="FBV24" s="164"/>
      <c r="FBW24" s="164"/>
      <c r="FBX24" s="164"/>
      <c r="FBY24" s="164"/>
      <c r="FBZ24" s="164"/>
      <c r="FCA24" s="90"/>
      <c r="FCB24" s="90"/>
      <c r="FCC24" s="89"/>
      <c r="FCD24" s="164"/>
      <c r="FCE24" s="164"/>
      <c r="FCF24" s="164"/>
      <c r="FCG24" s="164"/>
      <c r="FCH24" s="164"/>
      <c r="FCI24" s="90"/>
      <c r="FCJ24" s="90"/>
      <c r="FCK24" s="89"/>
      <c r="FCL24" s="164"/>
      <c r="FCM24" s="164"/>
      <c r="FCN24" s="164"/>
      <c r="FCO24" s="164"/>
      <c r="FCP24" s="164"/>
      <c r="FCQ24" s="90"/>
      <c r="FCR24" s="90"/>
      <c r="FCS24" s="89"/>
      <c r="FCT24" s="164"/>
      <c r="FCU24" s="164"/>
      <c r="FCV24" s="164"/>
      <c r="FCW24" s="164"/>
      <c r="FCX24" s="164"/>
      <c r="FCY24" s="90"/>
      <c r="FCZ24" s="90"/>
      <c r="FDA24" s="89"/>
      <c r="FDB24" s="164"/>
      <c r="FDC24" s="164"/>
      <c r="FDD24" s="164"/>
      <c r="FDE24" s="164"/>
      <c r="FDF24" s="164"/>
      <c r="FDG24" s="90"/>
      <c r="FDH24" s="90"/>
      <c r="FDI24" s="89"/>
      <c r="FDJ24" s="164"/>
      <c r="FDK24" s="164"/>
      <c r="FDL24" s="164"/>
      <c r="FDM24" s="164"/>
      <c r="FDN24" s="164"/>
      <c r="FDO24" s="90"/>
      <c r="FDP24" s="90"/>
      <c r="FDQ24" s="89"/>
      <c r="FDR24" s="164"/>
      <c r="FDS24" s="164"/>
      <c r="FDT24" s="164"/>
      <c r="FDU24" s="164"/>
      <c r="FDV24" s="164"/>
      <c r="FDW24" s="90"/>
      <c r="FDX24" s="90"/>
      <c r="FDY24" s="89"/>
      <c r="FDZ24" s="164"/>
      <c r="FEA24" s="164"/>
      <c r="FEB24" s="164"/>
      <c r="FEC24" s="164"/>
      <c r="FED24" s="164"/>
      <c r="FEE24" s="90"/>
      <c r="FEF24" s="90"/>
      <c r="FEG24" s="89"/>
      <c r="FEH24" s="164"/>
      <c r="FEI24" s="164"/>
      <c r="FEJ24" s="164"/>
      <c r="FEK24" s="164"/>
      <c r="FEL24" s="164"/>
      <c r="FEM24" s="90"/>
      <c r="FEN24" s="90"/>
      <c r="FEO24" s="89"/>
      <c r="FEP24" s="164"/>
      <c r="FEQ24" s="164"/>
      <c r="FER24" s="164"/>
      <c r="FES24" s="164"/>
      <c r="FET24" s="164"/>
      <c r="FEU24" s="90"/>
      <c r="FEV24" s="90"/>
      <c r="FEW24" s="89"/>
      <c r="FEX24" s="164"/>
      <c r="FEY24" s="164"/>
      <c r="FEZ24" s="164"/>
      <c r="FFA24" s="164"/>
      <c r="FFB24" s="164"/>
      <c r="FFC24" s="90"/>
      <c r="FFD24" s="90"/>
      <c r="FFE24" s="89"/>
      <c r="FFF24" s="164"/>
      <c r="FFG24" s="164"/>
      <c r="FFH24" s="164"/>
      <c r="FFI24" s="164"/>
      <c r="FFJ24" s="164"/>
      <c r="FFK24" s="90"/>
      <c r="FFL24" s="90"/>
      <c r="FFM24" s="89"/>
      <c r="FFN24" s="164"/>
      <c r="FFO24" s="164"/>
      <c r="FFP24" s="164"/>
      <c r="FFQ24" s="164"/>
      <c r="FFR24" s="164"/>
      <c r="FFS24" s="90"/>
      <c r="FFT24" s="90"/>
      <c r="FFU24" s="89"/>
      <c r="FFV24" s="164"/>
      <c r="FFW24" s="164"/>
      <c r="FFX24" s="164"/>
      <c r="FFY24" s="164"/>
      <c r="FFZ24" s="164"/>
      <c r="FGA24" s="90"/>
      <c r="FGB24" s="90"/>
      <c r="FGC24" s="89"/>
      <c r="FGD24" s="164"/>
      <c r="FGE24" s="164"/>
      <c r="FGF24" s="164"/>
      <c r="FGG24" s="164"/>
      <c r="FGH24" s="164"/>
      <c r="FGI24" s="90"/>
      <c r="FGJ24" s="90"/>
      <c r="FGK24" s="89"/>
      <c r="FGL24" s="164"/>
      <c r="FGM24" s="164"/>
      <c r="FGN24" s="164"/>
      <c r="FGO24" s="164"/>
      <c r="FGP24" s="164"/>
      <c r="FGQ24" s="90"/>
      <c r="FGR24" s="90"/>
      <c r="FGS24" s="89"/>
      <c r="FGT24" s="164"/>
      <c r="FGU24" s="164"/>
      <c r="FGV24" s="164"/>
      <c r="FGW24" s="164"/>
      <c r="FGX24" s="164"/>
      <c r="FGY24" s="90"/>
      <c r="FGZ24" s="90"/>
      <c r="FHA24" s="89"/>
      <c r="FHB24" s="164"/>
      <c r="FHC24" s="164"/>
      <c r="FHD24" s="164"/>
      <c r="FHE24" s="164"/>
      <c r="FHF24" s="164"/>
      <c r="FHG24" s="90"/>
      <c r="FHH24" s="90"/>
      <c r="FHI24" s="89"/>
      <c r="FHJ24" s="164"/>
      <c r="FHK24" s="164"/>
      <c r="FHL24" s="164"/>
      <c r="FHM24" s="164"/>
      <c r="FHN24" s="164"/>
      <c r="FHO24" s="90"/>
      <c r="FHP24" s="90"/>
      <c r="FHQ24" s="89"/>
      <c r="FHR24" s="164"/>
      <c r="FHS24" s="164"/>
      <c r="FHT24" s="164"/>
      <c r="FHU24" s="164"/>
      <c r="FHV24" s="164"/>
      <c r="FHW24" s="90"/>
      <c r="FHX24" s="90"/>
      <c r="FHY24" s="89"/>
      <c r="FHZ24" s="164"/>
      <c r="FIA24" s="164"/>
      <c r="FIB24" s="164"/>
      <c r="FIC24" s="164"/>
      <c r="FID24" s="164"/>
      <c r="FIE24" s="90"/>
      <c r="FIF24" s="90"/>
      <c r="FIG24" s="89"/>
      <c r="FIH24" s="164"/>
      <c r="FII24" s="164"/>
      <c r="FIJ24" s="164"/>
      <c r="FIK24" s="164"/>
      <c r="FIL24" s="164"/>
      <c r="FIM24" s="90"/>
      <c r="FIN24" s="90"/>
      <c r="FIO24" s="89"/>
      <c r="FIP24" s="164"/>
      <c r="FIQ24" s="164"/>
      <c r="FIR24" s="164"/>
      <c r="FIS24" s="164"/>
      <c r="FIT24" s="164"/>
      <c r="FIU24" s="90"/>
      <c r="FIV24" s="90"/>
      <c r="FIW24" s="89"/>
      <c r="FIX24" s="164"/>
      <c r="FIY24" s="164"/>
      <c r="FIZ24" s="164"/>
      <c r="FJA24" s="164"/>
      <c r="FJB24" s="164"/>
      <c r="FJC24" s="90"/>
      <c r="FJD24" s="90"/>
      <c r="FJE24" s="89"/>
      <c r="FJF24" s="164"/>
      <c r="FJG24" s="164"/>
      <c r="FJH24" s="164"/>
      <c r="FJI24" s="164"/>
      <c r="FJJ24" s="164"/>
      <c r="FJK24" s="90"/>
      <c r="FJL24" s="90"/>
      <c r="FJM24" s="89"/>
      <c r="FJN24" s="164"/>
      <c r="FJO24" s="164"/>
      <c r="FJP24" s="164"/>
      <c r="FJQ24" s="164"/>
      <c r="FJR24" s="164"/>
      <c r="FJS24" s="90"/>
      <c r="FJT24" s="90"/>
      <c r="FJU24" s="89"/>
      <c r="FJV24" s="164"/>
      <c r="FJW24" s="164"/>
      <c r="FJX24" s="164"/>
      <c r="FJY24" s="164"/>
      <c r="FJZ24" s="164"/>
      <c r="FKA24" s="90"/>
      <c r="FKB24" s="90"/>
      <c r="FKC24" s="89"/>
      <c r="FKD24" s="164"/>
      <c r="FKE24" s="164"/>
      <c r="FKF24" s="164"/>
      <c r="FKG24" s="164"/>
      <c r="FKH24" s="164"/>
      <c r="FKI24" s="90"/>
      <c r="FKJ24" s="90"/>
      <c r="FKK24" s="89"/>
      <c r="FKL24" s="164"/>
      <c r="FKM24" s="164"/>
      <c r="FKN24" s="164"/>
      <c r="FKO24" s="164"/>
      <c r="FKP24" s="164"/>
      <c r="FKQ24" s="90"/>
      <c r="FKR24" s="90"/>
      <c r="FKS24" s="89"/>
      <c r="FKT24" s="164"/>
      <c r="FKU24" s="164"/>
      <c r="FKV24" s="164"/>
      <c r="FKW24" s="164"/>
      <c r="FKX24" s="164"/>
      <c r="FKY24" s="90"/>
      <c r="FKZ24" s="90"/>
      <c r="FLA24" s="89"/>
      <c r="FLB24" s="164"/>
      <c r="FLC24" s="164"/>
      <c r="FLD24" s="164"/>
      <c r="FLE24" s="164"/>
      <c r="FLF24" s="164"/>
      <c r="FLG24" s="90"/>
      <c r="FLH24" s="90"/>
      <c r="FLI24" s="89"/>
      <c r="FLJ24" s="164"/>
      <c r="FLK24" s="164"/>
      <c r="FLL24" s="164"/>
      <c r="FLM24" s="164"/>
      <c r="FLN24" s="164"/>
      <c r="FLO24" s="90"/>
      <c r="FLP24" s="90"/>
      <c r="FLQ24" s="89"/>
      <c r="FLR24" s="164"/>
      <c r="FLS24" s="164"/>
      <c r="FLT24" s="164"/>
      <c r="FLU24" s="164"/>
      <c r="FLV24" s="164"/>
      <c r="FLW24" s="90"/>
      <c r="FLX24" s="90"/>
      <c r="FLY24" s="89"/>
      <c r="FLZ24" s="164"/>
      <c r="FMA24" s="164"/>
      <c r="FMB24" s="164"/>
      <c r="FMC24" s="164"/>
      <c r="FMD24" s="164"/>
      <c r="FME24" s="90"/>
      <c r="FMF24" s="90"/>
      <c r="FMG24" s="89"/>
      <c r="FMH24" s="164"/>
      <c r="FMI24" s="164"/>
      <c r="FMJ24" s="164"/>
      <c r="FMK24" s="164"/>
      <c r="FML24" s="164"/>
      <c r="FMM24" s="90"/>
      <c r="FMN24" s="90"/>
      <c r="FMO24" s="89"/>
      <c r="FMP24" s="164"/>
      <c r="FMQ24" s="164"/>
      <c r="FMR24" s="164"/>
      <c r="FMS24" s="164"/>
      <c r="FMT24" s="164"/>
      <c r="FMU24" s="90"/>
      <c r="FMV24" s="90"/>
      <c r="FMW24" s="89"/>
      <c r="FMX24" s="164"/>
      <c r="FMY24" s="164"/>
      <c r="FMZ24" s="164"/>
      <c r="FNA24" s="164"/>
      <c r="FNB24" s="164"/>
      <c r="FNC24" s="90"/>
      <c r="FND24" s="90"/>
      <c r="FNE24" s="89"/>
      <c r="FNF24" s="164"/>
      <c r="FNG24" s="164"/>
      <c r="FNH24" s="164"/>
      <c r="FNI24" s="164"/>
      <c r="FNJ24" s="164"/>
      <c r="FNK24" s="90"/>
      <c r="FNL24" s="90"/>
      <c r="FNM24" s="89"/>
      <c r="FNN24" s="164"/>
      <c r="FNO24" s="164"/>
      <c r="FNP24" s="164"/>
      <c r="FNQ24" s="164"/>
      <c r="FNR24" s="164"/>
      <c r="FNS24" s="90"/>
      <c r="FNT24" s="90"/>
      <c r="FNU24" s="89"/>
      <c r="FNV24" s="164"/>
      <c r="FNW24" s="164"/>
      <c r="FNX24" s="164"/>
      <c r="FNY24" s="164"/>
      <c r="FNZ24" s="164"/>
      <c r="FOA24" s="90"/>
      <c r="FOB24" s="90"/>
      <c r="FOC24" s="89"/>
      <c r="FOD24" s="164"/>
      <c r="FOE24" s="164"/>
      <c r="FOF24" s="164"/>
      <c r="FOG24" s="164"/>
      <c r="FOH24" s="164"/>
      <c r="FOI24" s="90"/>
      <c r="FOJ24" s="90"/>
      <c r="FOK24" s="89"/>
      <c r="FOL24" s="164"/>
      <c r="FOM24" s="164"/>
      <c r="FON24" s="164"/>
      <c r="FOO24" s="164"/>
      <c r="FOP24" s="164"/>
      <c r="FOQ24" s="90"/>
      <c r="FOR24" s="90"/>
      <c r="FOS24" s="89"/>
      <c r="FOT24" s="164"/>
      <c r="FOU24" s="164"/>
      <c r="FOV24" s="164"/>
      <c r="FOW24" s="164"/>
      <c r="FOX24" s="164"/>
      <c r="FOY24" s="90"/>
      <c r="FOZ24" s="90"/>
      <c r="FPA24" s="89"/>
      <c r="FPB24" s="164"/>
      <c r="FPC24" s="164"/>
      <c r="FPD24" s="164"/>
      <c r="FPE24" s="164"/>
      <c r="FPF24" s="164"/>
      <c r="FPG24" s="90"/>
      <c r="FPH24" s="90"/>
      <c r="FPI24" s="89"/>
      <c r="FPJ24" s="164"/>
      <c r="FPK24" s="164"/>
      <c r="FPL24" s="164"/>
      <c r="FPM24" s="164"/>
      <c r="FPN24" s="164"/>
      <c r="FPO24" s="90"/>
      <c r="FPP24" s="90"/>
      <c r="FPQ24" s="89"/>
      <c r="FPR24" s="164"/>
      <c r="FPS24" s="164"/>
      <c r="FPT24" s="164"/>
      <c r="FPU24" s="164"/>
      <c r="FPV24" s="164"/>
      <c r="FPW24" s="90"/>
      <c r="FPX24" s="90"/>
      <c r="FPY24" s="89"/>
      <c r="FPZ24" s="164"/>
      <c r="FQA24" s="164"/>
      <c r="FQB24" s="164"/>
      <c r="FQC24" s="164"/>
      <c r="FQD24" s="164"/>
      <c r="FQE24" s="90"/>
      <c r="FQF24" s="90"/>
      <c r="FQG24" s="89"/>
      <c r="FQH24" s="164"/>
      <c r="FQI24" s="164"/>
      <c r="FQJ24" s="164"/>
      <c r="FQK24" s="164"/>
      <c r="FQL24" s="164"/>
      <c r="FQM24" s="90"/>
      <c r="FQN24" s="90"/>
      <c r="FQO24" s="89"/>
      <c r="FQP24" s="164"/>
      <c r="FQQ24" s="164"/>
      <c r="FQR24" s="164"/>
      <c r="FQS24" s="164"/>
      <c r="FQT24" s="164"/>
      <c r="FQU24" s="90"/>
      <c r="FQV24" s="90"/>
      <c r="FQW24" s="89"/>
      <c r="FQX24" s="164"/>
      <c r="FQY24" s="164"/>
      <c r="FQZ24" s="164"/>
      <c r="FRA24" s="164"/>
      <c r="FRB24" s="164"/>
      <c r="FRC24" s="90"/>
      <c r="FRD24" s="90"/>
      <c r="FRE24" s="89"/>
      <c r="FRF24" s="164"/>
      <c r="FRG24" s="164"/>
      <c r="FRH24" s="164"/>
      <c r="FRI24" s="164"/>
      <c r="FRJ24" s="164"/>
      <c r="FRK24" s="90"/>
      <c r="FRL24" s="90"/>
      <c r="FRM24" s="89"/>
      <c r="FRN24" s="164"/>
      <c r="FRO24" s="164"/>
      <c r="FRP24" s="164"/>
      <c r="FRQ24" s="164"/>
      <c r="FRR24" s="164"/>
      <c r="FRS24" s="90"/>
      <c r="FRT24" s="90"/>
      <c r="FRU24" s="89"/>
      <c r="FRV24" s="164"/>
      <c r="FRW24" s="164"/>
      <c r="FRX24" s="164"/>
      <c r="FRY24" s="164"/>
      <c r="FRZ24" s="164"/>
      <c r="FSA24" s="90"/>
      <c r="FSB24" s="90"/>
      <c r="FSC24" s="89"/>
      <c r="FSD24" s="164"/>
      <c r="FSE24" s="164"/>
      <c r="FSF24" s="164"/>
      <c r="FSG24" s="164"/>
      <c r="FSH24" s="164"/>
      <c r="FSI24" s="90"/>
      <c r="FSJ24" s="90"/>
      <c r="FSK24" s="89"/>
      <c r="FSL24" s="164"/>
      <c r="FSM24" s="164"/>
      <c r="FSN24" s="164"/>
      <c r="FSO24" s="164"/>
      <c r="FSP24" s="164"/>
      <c r="FSQ24" s="90"/>
      <c r="FSR24" s="90"/>
      <c r="FSS24" s="89"/>
      <c r="FST24" s="164"/>
      <c r="FSU24" s="164"/>
      <c r="FSV24" s="164"/>
      <c r="FSW24" s="164"/>
      <c r="FSX24" s="164"/>
      <c r="FSY24" s="90"/>
      <c r="FSZ24" s="90"/>
      <c r="FTA24" s="89"/>
      <c r="FTB24" s="164"/>
      <c r="FTC24" s="164"/>
      <c r="FTD24" s="164"/>
      <c r="FTE24" s="164"/>
      <c r="FTF24" s="164"/>
      <c r="FTG24" s="90"/>
      <c r="FTH24" s="90"/>
      <c r="FTI24" s="89"/>
      <c r="FTJ24" s="164"/>
      <c r="FTK24" s="164"/>
      <c r="FTL24" s="164"/>
      <c r="FTM24" s="164"/>
      <c r="FTN24" s="164"/>
      <c r="FTO24" s="90"/>
      <c r="FTP24" s="90"/>
      <c r="FTQ24" s="89"/>
      <c r="FTR24" s="164"/>
      <c r="FTS24" s="164"/>
      <c r="FTT24" s="164"/>
      <c r="FTU24" s="164"/>
      <c r="FTV24" s="164"/>
      <c r="FTW24" s="90"/>
      <c r="FTX24" s="90"/>
      <c r="FTY24" s="89"/>
      <c r="FTZ24" s="164"/>
      <c r="FUA24" s="164"/>
      <c r="FUB24" s="164"/>
      <c r="FUC24" s="164"/>
      <c r="FUD24" s="164"/>
      <c r="FUE24" s="90"/>
      <c r="FUF24" s="90"/>
      <c r="FUG24" s="89"/>
      <c r="FUH24" s="164"/>
      <c r="FUI24" s="164"/>
      <c r="FUJ24" s="164"/>
      <c r="FUK24" s="164"/>
      <c r="FUL24" s="164"/>
      <c r="FUM24" s="90"/>
      <c r="FUN24" s="90"/>
      <c r="FUO24" s="89"/>
      <c r="FUP24" s="164"/>
      <c r="FUQ24" s="164"/>
      <c r="FUR24" s="164"/>
      <c r="FUS24" s="164"/>
      <c r="FUT24" s="164"/>
      <c r="FUU24" s="90"/>
      <c r="FUV24" s="90"/>
      <c r="FUW24" s="89"/>
      <c r="FUX24" s="164"/>
      <c r="FUY24" s="164"/>
      <c r="FUZ24" s="164"/>
      <c r="FVA24" s="164"/>
      <c r="FVB24" s="164"/>
      <c r="FVC24" s="90"/>
      <c r="FVD24" s="90"/>
      <c r="FVE24" s="89"/>
      <c r="FVF24" s="164"/>
      <c r="FVG24" s="164"/>
      <c r="FVH24" s="164"/>
      <c r="FVI24" s="164"/>
      <c r="FVJ24" s="164"/>
      <c r="FVK24" s="90"/>
      <c r="FVL24" s="90"/>
      <c r="FVM24" s="89"/>
      <c r="FVN24" s="164"/>
      <c r="FVO24" s="164"/>
      <c r="FVP24" s="164"/>
      <c r="FVQ24" s="164"/>
      <c r="FVR24" s="164"/>
      <c r="FVS24" s="90"/>
      <c r="FVT24" s="90"/>
      <c r="FVU24" s="89"/>
      <c r="FVV24" s="164"/>
      <c r="FVW24" s="164"/>
      <c r="FVX24" s="164"/>
      <c r="FVY24" s="164"/>
      <c r="FVZ24" s="164"/>
      <c r="FWA24" s="90"/>
      <c r="FWB24" s="90"/>
      <c r="FWC24" s="89"/>
      <c r="FWD24" s="164"/>
      <c r="FWE24" s="164"/>
      <c r="FWF24" s="164"/>
      <c r="FWG24" s="164"/>
      <c r="FWH24" s="164"/>
      <c r="FWI24" s="90"/>
      <c r="FWJ24" s="90"/>
      <c r="FWK24" s="89"/>
      <c r="FWL24" s="164"/>
      <c r="FWM24" s="164"/>
      <c r="FWN24" s="164"/>
      <c r="FWO24" s="164"/>
      <c r="FWP24" s="164"/>
      <c r="FWQ24" s="90"/>
      <c r="FWR24" s="90"/>
      <c r="FWS24" s="89"/>
      <c r="FWT24" s="164"/>
      <c r="FWU24" s="164"/>
      <c r="FWV24" s="164"/>
      <c r="FWW24" s="164"/>
      <c r="FWX24" s="164"/>
      <c r="FWY24" s="90"/>
      <c r="FWZ24" s="90"/>
      <c r="FXA24" s="89"/>
      <c r="FXB24" s="164"/>
      <c r="FXC24" s="164"/>
      <c r="FXD24" s="164"/>
      <c r="FXE24" s="164"/>
      <c r="FXF24" s="164"/>
      <c r="FXG24" s="90"/>
      <c r="FXH24" s="90"/>
      <c r="FXI24" s="89"/>
      <c r="FXJ24" s="164"/>
      <c r="FXK24" s="164"/>
      <c r="FXL24" s="164"/>
      <c r="FXM24" s="164"/>
      <c r="FXN24" s="164"/>
      <c r="FXO24" s="90"/>
      <c r="FXP24" s="90"/>
      <c r="FXQ24" s="89"/>
      <c r="FXR24" s="164"/>
      <c r="FXS24" s="164"/>
      <c r="FXT24" s="164"/>
      <c r="FXU24" s="164"/>
      <c r="FXV24" s="164"/>
      <c r="FXW24" s="90"/>
      <c r="FXX24" s="90"/>
      <c r="FXY24" s="89"/>
      <c r="FXZ24" s="164"/>
      <c r="FYA24" s="164"/>
      <c r="FYB24" s="164"/>
      <c r="FYC24" s="164"/>
      <c r="FYD24" s="164"/>
      <c r="FYE24" s="90"/>
      <c r="FYF24" s="90"/>
      <c r="FYG24" s="89"/>
      <c r="FYH24" s="164"/>
      <c r="FYI24" s="164"/>
      <c r="FYJ24" s="164"/>
      <c r="FYK24" s="164"/>
      <c r="FYL24" s="164"/>
      <c r="FYM24" s="90"/>
      <c r="FYN24" s="90"/>
      <c r="FYO24" s="89"/>
      <c r="FYP24" s="164"/>
      <c r="FYQ24" s="164"/>
      <c r="FYR24" s="164"/>
      <c r="FYS24" s="164"/>
      <c r="FYT24" s="164"/>
      <c r="FYU24" s="90"/>
      <c r="FYV24" s="90"/>
      <c r="FYW24" s="89"/>
      <c r="FYX24" s="164"/>
      <c r="FYY24" s="164"/>
      <c r="FYZ24" s="164"/>
      <c r="FZA24" s="164"/>
      <c r="FZB24" s="164"/>
      <c r="FZC24" s="90"/>
      <c r="FZD24" s="90"/>
      <c r="FZE24" s="89"/>
      <c r="FZF24" s="164"/>
      <c r="FZG24" s="164"/>
      <c r="FZH24" s="164"/>
      <c r="FZI24" s="164"/>
      <c r="FZJ24" s="164"/>
      <c r="FZK24" s="90"/>
      <c r="FZL24" s="90"/>
      <c r="FZM24" s="89"/>
      <c r="FZN24" s="164"/>
      <c r="FZO24" s="164"/>
      <c r="FZP24" s="164"/>
      <c r="FZQ24" s="164"/>
      <c r="FZR24" s="164"/>
      <c r="FZS24" s="90"/>
      <c r="FZT24" s="90"/>
      <c r="FZU24" s="89"/>
      <c r="FZV24" s="164"/>
      <c r="FZW24" s="164"/>
      <c r="FZX24" s="164"/>
      <c r="FZY24" s="164"/>
      <c r="FZZ24" s="164"/>
      <c r="GAA24" s="90"/>
      <c r="GAB24" s="90"/>
      <c r="GAC24" s="89"/>
      <c r="GAD24" s="164"/>
      <c r="GAE24" s="164"/>
      <c r="GAF24" s="164"/>
      <c r="GAG24" s="164"/>
      <c r="GAH24" s="164"/>
      <c r="GAI24" s="90"/>
      <c r="GAJ24" s="90"/>
      <c r="GAK24" s="89"/>
      <c r="GAL24" s="164"/>
      <c r="GAM24" s="164"/>
      <c r="GAN24" s="164"/>
      <c r="GAO24" s="164"/>
      <c r="GAP24" s="164"/>
      <c r="GAQ24" s="90"/>
      <c r="GAR24" s="90"/>
      <c r="GAS24" s="89"/>
      <c r="GAT24" s="164"/>
      <c r="GAU24" s="164"/>
      <c r="GAV24" s="164"/>
      <c r="GAW24" s="164"/>
      <c r="GAX24" s="164"/>
      <c r="GAY24" s="90"/>
      <c r="GAZ24" s="90"/>
      <c r="GBA24" s="89"/>
      <c r="GBB24" s="164"/>
      <c r="GBC24" s="164"/>
      <c r="GBD24" s="164"/>
      <c r="GBE24" s="164"/>
      <c r="GBF24" s="164"/>
      <c r="GBG24" s="90"/>
      <c r="GBH24" s="90"/>
      <c r="GBI24" s="89"/>
      <c r="GBJ24" s="164"/>
      <c r="GBK24" s="164"/>
      <c r="GBL24" s="164"/>
      <c r="GBM24" s="164"/>
      <c r="GBN24" s="164"/>
      <c r="GBO24" s="90"/>
      <c r="GBP24" s="90"/>
      <c r="GBQ24" s="89"/>
      <c r="GBR24" s="164"/>
      <c r="GBS24" s="164"/>
      <c r="GBT24" s="164"/>
      <c r="GBU24" s="164"/>
      <c r="GBV24" s="164"/>
      <c r="GBW24" s="90"/>
      <c r="GBX24" s="90"/>
      <c r="GBY24" s="89"/>
      <c r="GBZ24" s="164"/>
      <c r="GCA24" s="164"/>
      <c r="GCB24" s="164"/>
      <c r="GCC24" s="164"/>
      <c r="GCD24" s="164"/>
      <c r="GCE24" s="90"/>
      <c r="GCF24" s="90"/>
      <c r="GCG24" s="89"/>
      <c r="GCH24" s="164"/>
      <c r="GCI24" s="164"/>
      <c r="GCJ24" s="164"/>
      <c r="GCK24" s="164"/>
      <c r="GCL24" s="164"/>
      <c r="GCM24" s="90"/>
      <c r="GCN24" s="90"/>
      <c r="GCO24" s="89"/>
      <c r="GCP24" s="164"/>
      <c r="GCQ24" s="164"/>
      <c r="GCR24" s="164"/>
      <c r="GCS24" s="164"/>
      <c r="GCT24" s="164"/>
      <c r="GCU24" s="90"/>
      <c r="GCV24" s="90"/>
      <c r="GCW24" s="89"/>
      <c r="GCX24" s="164"/>
      <c r="GCY24" s="164"/>
      <c r="GCZ24" s="164"/>
      <c r="GDA24" s="164"/>
      <c r="GDB24" s="164"/>
      <c r="GDC24" s="90"/>
      <c r="GDD24" s="90"/>
      <c r="GDE24" s="89"/>
      <c r="GDF24" s="164"/>
      <c r="GDG24" s="164"/>
      <c r="GDH24" s="164"/>
      <c r="GDI24" s="164"/>
      <c r="GDJ24" s="164"/>
      <c r="GDK24" s="90"/>
      <c r="GDL24" s="90"/>
      <c r="GDM24" s="89"/>
      <c r="GDN24" s="164"/>
      <c r="GDO24" s="164"/>
      <c r="GDP24" s="164"/>
      <c r="GDQ24" s="164"/>
      <c r="GDR24" s="164"/>
      <c r="GDS24" s="90"/>
      <c r="GDT24" s="90"/>
      <c r="GDU24" s="89"/>
      <c r="GDV24" s="164"/>
      <c r="GDW24" s="164"/>
      <c r="GDX24" s="164"/>
      <c r="GDY24" s="164"/>
      <c r="GDZ24" s="164"/>
      <c r="GEA24" s="90"/>
      <c r="GEB24" s="90"/>
      <c r="GEC24" s="89"/>
      <c r="GED24" s="164"/>
      <c r="GEE24" s="164"/>
      <c r="GEF24" s="164"/>
      <c r="GEG24" s="164"/>
      <c r="GEH24" s="164"/>
      <c r="GEI24" s="90"/>
      <c r="GEJ24" s="90"/>
      <c r="GEK24" s="89"/>
      <c r="GEL24" s="164"/>
      <c r="GEM24" s="164"/>
      <c r="GEN24" s="164"/>
      <c r="GEO24" s="164"/>
      <c r="GEP24" s="164"/>
      <c r="GEQ24" s="90"/>
      <c r="GER24" s="90"/>
      <c r="GES24" s="89"/>
      <c r="GET24" s="164"/>
      <c r="GEU24" s="164"/>
      <c r="GEV24" s="164"/>
      <c r="GEW24" s="164"/>
      <c r="GEX24" s="164"/>
      <c r="GEY24" s="90"/>
      <c r="GEZ24" s="90"/>
      <c r="GFA24" s="89"/>
      <c r="GFB24" s="164"/>
      <c r="GFC24" s="164"/>
      <c r="GFD24" s="164"/>
      <c r="GFE24" s="164"/>
      <c r="GFF24" s="164"/>
      <c r="GFG24" s="90"/>
      <c r="GFH24" s="90"/>
      <c r="GFI24" s="89"/>
      <c r="GFJ24" s="164"/>
      <c r="GFK24" s="164"/>
      <c r="GFL24" s="164"/>
      <c r="GFM24" s="164"/>
      <c r="GFN24" s="164"/>
      <c r="GFO24" s="90"/>
      <c r="GFP24" s="90"/>
      <c r="GFQ24" s="89"/>
      <c r="GFR24" s="164"/>
      <c r="GFS24" s="164"/>
      <c r="GFT24" s="164"/>
      <c r="GFU24" s="164"/>
      <c r="GFV24" s="164"/>
      <c r="GFW24" s="90"/>
      <c r="GFX24" s="90"/>
      <c r="GFY24" s="89"/>
      <c r="GFZ24" s="164"/>
      <c r="GGA24" s="164"/>
      <c r="GGB24" s="164"/>
      <c r="GGC24" s="164"/>
      <c r="GGD24" s="164"/>
      <c r="GGE24" s="90"/>
      <c r="GGF24" s="90"/>
      <c r="GGG24" s="89"/>
      <c r="GGH24" s="164"/>
      <c r="GGI24" s="164"/>
      <c r="GGJ24" s="164"/>
      <c r="GGK24" s="164"/>
      <c r="GGL24" s="164"/>
      <c r="GGM24" s="90"/>
      <c r="GGN24" s="90"/>
      <c r="GGO24" s="89"/>
      <c r="GGP24" s="164"/>
      <c r="GGQ24" s="164"/>
      <c r="GGR24" s="164"/>
      <c r="GGS24" s="164"/>
      <c r="GGT24" s="164"/>
      <c r="GGU24" s="90"/>
      <c r="GGV24" s="90"/>
      <c r="GGW24" s="89"/>
      <c r="GGX24" s="164"/>
      <c r="GGY24" s="164"/>
      <c r="GGZ24" s="164"/>
      <c r="GHA24" s="164"/>
      <c r="GHB24" s="164"/>
      <c r="GHC24" s="90"/>
      <c r="GHD24" s="90"/>
      <c r="GHE24" s="89"/>
      <c r="GHF24" s="164"/>
      <c r="GHG24" s="164"/>
      <c r="GHH24" s="164"/>
      <c r="GHI24" s="164"/>
      <c r="GHJ24" s="164"/>
      <c r="GHK24" s="90"/>
      <c r="GHL24" s="90"/>
      <c r="GHM24" s="89"/>
      <c r="GHN24" s="164"/>
      <c r="GHO24" s="164"/>
      <c r="GHP24" s="164"/>
      <c r="GHQ24" s="164"/>
      <c r="GHR24" s="164"/>
      <c r="GHS24" s="90"/>
      <c r="GHT24" s="90"/>
      <c r="GHU24" s="89"/>
      <c r="GHV24" s="164"/>
      <c r="GHW24" s="164"/>
      <c r="GHX24" s="164"/>
      <c r="GHY24" s="164"/>
      <c r="GHZ24" s="164"/>
      <c r="GIA24" s="90"/>
      <c r="GIB24" s="90"/>
      <c r="GIC24" s="89"/>
      <c r="GID24" s="164"/>
      <c r="GIE24" s="164"/>
      <c r="GIF24" s="164"/>
      <c r="GIG24" s="164"/>
      <c r="GIH24" s="164"/>
      <c r="GII24" s="90"/>
      <c r="GIJ24" s="90"/>
      <c r="GIK24" s="89"/>
      <c r="GIL24" s="164"/>
      <c r="GIM24" s="164"/>
      <c r="GIN24" s="164"/>
      <c r="GIO24" s="164"/>
      <c r="GIP24" s="164"/>
      <c r="GIQ24" s="90"/>
      <c r="GIR24" s="90"/>
      <c r="GIS24" s="89"/>
      <c r="GIT24" s="164"/>
      <c r="GIU24" s="164"/>
      <c r="GIV24" s="164"/>
      <c r="GIW24" s="164"/>
      <c r="GIX24" s="164"/>
      <c r="GIY24" s="90"/>
      <c r="GIZ24" s="90"/>
      <c r="GJA24" s="89"/>
      <c r="GJB24" s="164"/>
      <c r="GJC24" s="164"/>
      <c r="GJD24" s="164"/>
      <c r="GJE24" s="164"/>
      <c r="GJF24" s="164"/>
      <c r="GJG24" s="90"/>
      <c r="GJH24" s="90"/>
      <c r="GJI24" s="89"/>
      <c r="GJJ24" s="164"/>
      <c r="GJK24" s="164"/>
      <c r="GJL24" s="164"/>
      <c r="GJM24" s="164"/>
      <c r="GJN24" s="164"/>
      <c r="GJO24" s="90"/>
      <c r="GJP24" s="90"/>
      <c r="GJQ24" s="89"/>
      <c r="GJR24" s="164"/>
      <c r="GJS24" s="164"/>
      <c r="GJT24" s="164"/>
      <c r="GJU24" s="164"/>
      <c r="GJV24" s="164"/>
      <c r="GJW24" s="90"/>
      <c r="GJX24" s="90"/>
      <c r="GJY24" s="89"/>
      <c r="GJZ24" s="164"/>
      <c r="GKA24" s="164"/>
      <c r="GKB24" s="164"/>
      <c r="GKC24" s="164"/>
      <c r="GKD24" s="164"/>
      <c r="GKE24" s="90"/>
      <c r="GKF24" s="90"/>
      <c r="GKG24" s="89"/>
      <c r="GKH24" s="164"/>
      <c r="GKI24" s="164"/>
      <c r="GKJ24" s="164"/>
      <c r="GKK24" s="164"/>
      <c r="GKL24" s="164"/>
      <c r="GKM24" s="90"/>
      <c r="GKN24" s="90"/>
      <c r="GKO24" s="89"/>
      <c r="GKP24" s="164"/>
      <c r="GKQ24" s="164"/>
      <c r="GKR24" s="164"/>
      <c r="GKS24" s="164"/>
      <c r="GKT24" s="164"/>
      <c r="GKU24" s="90"/>
      <c r="GKV24" s="90"/>
      <c r="GKW24" s="89"/>
      <c r="GKX24" s="164"/>
      <c r="GKY24" s="164"/>
      <c r="GKZ24" s="164"/>
      <c r="GLA24" s="164"/>
      <c r="GLB24" s="164"/>
      <c r="GLC24" s="90"/>
      <c r="GLD24" s="90"/>
      <c r="GLE24" s="89"/>
      <c r="GLF24" s="164"/>
      <c r="GLG24" s="164"/>
      <c r="GLH24" s="164"/>
      <c r="GLI24" s="164"/>
      <c r="GLJ24" s="164"/>
      <c r="GLK24" s="90"/>
      <c r="GLL24" s="90"/>
      <c r="GLM24" s="89"/>
      <c r="GLN24" s="164"/>
      <c r="GLO24" s="164"/>
      <c r="GLP24" s="164"/>
      <c r="GLQ24" s="164"/>
      <c r="GLR24" s="164"/>
      <c r="GLS24" s="90"/>
      <c r="GLT24" s="90"/>
      <c r="GLU24" s="89"/>
      <c r="GLV24" s="164"/>
      <c r="GLW24" s="164"/>
      <c r="GLX24" s="164"/>
      <c r="GLY24" s="164"/>
      <c r="GLZ24" s="164"/>
      <c r="GMA24" s="90"/>
      <c r="GMB24" s="90"/>
      <c r="GMC24" s="89"/>
      <c r="GMD24" s="164"/>
      <c r="GME24" s="164"/>
      <c r="GMF24" s="164"/>
      <c r="GMG24" s="164"/>
      <c r="GMH24" s="164"/>
      <c r="GMI24" s="90"/>
      <c r="GMJ24" s="90"/>
      <c r="GMK24" s="89"/>
      <c r="GML24" s="164"/>
      <c r="GMM24" s="164"/>
      <c r="GMN24" s="164"/>
      <c r="GMO24" s="164"/>
      <c r="GMP24" s="164"/>
      <c r="GMQ24" s="90"/>
      <c r="GMR24" s="90"/>
      <c r="GMS24" s="89"/>
      <c r="GMT24" s="164"/>
      <c r="GMU24" s="164"/>
      <c r="GMV24" s="164"/>
      <c r="GMW24" s="164"/>
      <c r="GMX24" s="164"/>
      <c r="GMY24" s="90"/>
      <c r="GMZ24" s="90"/>
      <c r="GNA24" s="89"/>
      <c r="GNB24" s="164"/>
      <c r="GNC24" s="164"/>
      <c r="GND24" s="164"/>
      <c r="GNE24" s="164"/>
      <c r="GNF24" s="164"/>
      <c r="GNG24" s="90"/>
      <c r="GNH24" s="90"/>
      <c r="GNI24" s="89"/>
      <c r="GNJ24" s="164"/>
      <c r="GNK24" s="164"/>
      <c r="GNL24" s="164"/>
      <c r="GNM24" s="164"/>
      <c r="GNN24" s="164"/>
      <c r="GNO24" s="90"/>
      <c r="GNP24" s="90"/>
      <c r="GNQ24" s="89"/>
      <c r="GNR24" s="164"/>
      <c r="GNS24" s="164"/>
      <c r="GNT24" s="164"/>
      <c r="GNU24" s="164"/>
      <c r="GNV24" s="164"/>
      <c r="GNW24" s="90"/>
      <c r="GNX24" s="90"/>
      <c r="GNY24" s="89"/>
      <c r="GNZ24" s="164"/>
      <c r="GOA24" s="164"/>
      <c r="GOB24" s="164"/>
      <c r="GOC24" s="164"/>
      <c r="GOD24" s="164"/>
      <c r="GOE24" s="90"/>
      <c r="GOF24" s="90"/>
      <c r="GOG24" s="89"/>
      <c r="GOH24" s="164"/>
      <c r="GOI24" s="164"/>
      <c r="GOJ24" s="164"/>
      <c r="GOK24" s="164"/>
      <c r="GOL24" s="164"/>
      <c r="GOM24" s="90"/>
      <c r="GON24" s="90"/>
      <c r="GOO24" s="89"/>
      <c r="GOP24" s="164"/>
      <c r="GOQ24" s="164"/>
      <c r="GOR24" s="164"/>
      <c r="GOS24" s="164"/>
      <c r="GOT24" s="164"/>
      <c r="GOU24" s="90"/>
      <c r="GOV24" s="90"/>
      <c r="GOW24" s="89"/>
      <c r="GOX24" s="164"/>
      <c r="GOY24" s="164"/>
      <c r="GOZ24" s="164"/>
      <c r="GPA24" s="164"/>
      <c r="GPB24" s="164"/>
      <c r="GPC24" s="90"/>
      <c r="GPD24" s="90"/>
      <c r="GPE24" s="89"/>
      <c r="GPF24" s="164"/>
      <c r="GPG24" s="164"/>
      <c r="GPH24" s="164"/>
      <c r="GPI24" s="164"/>
      <c r="GPJ24" s="164"/>
      <c r="GPK24" s="90"/>
      <c r="GPL24" s="90"/>
      <c r="GPM24" s="89"/>
      <c r="GPN24" s="164"/>
      <c r="GPO24" s="164"/>
      <c r="GPP24" s="164"/>
      <c r="GPQ24" s="164"/>
      <c r="GPR24" s="164"/>
      <c r="GPS24" s="90"/>
      <c r="GPT24" s="90"/>
      <c r="GPU24" s="89"/>
      <c r="GPV24" s="164"/>
      <c r="GPW24" s="164"/>
      <c r="GPX24" s="164"/>
      <c r="GPY24" s="164"/>
      <c r="GPZ24" s="164"/>
      <c r="GQA24" s="90"/>
      <c r="GQB24" s="90"/>
      <c r="GQC24" s="89"/>
      <c r="GQD24" s="164"/>
      <c r="GQE24" s="164"/>
      <c r="GQF24" s="164"/>
      <c r="GQG24" s="164"/>
      <c r="GQH24" s="164"/>
      <c r="GQI24" s="90"/>
      <c r="GQJ24" s="90"/>
      <c r="GQK24" s="89"/>
      <c r="GQL24" s="164"/>
      <c r="GQM24" s="164"/>
      <c r="GQN24" s="164"/>
      <c r="GQO24" s="164"/>
      <c r="GQP24" s="164"/>
      <c r="GQQ24" s="90"/>
      <c r="GQR24" s="90"/>
      <c r="GQS24" s="89"/>
      <c r="GQT24" s="164"/>
      <c r="GQU24" s="164"/>
      <c r="GQV24" s="164"/>
      <c r="GQW24" s="164"/>
      <c r="GQX24" s="164"/>
      <c r="GQY24" s="90"/>
      <c r="GQZ24" s="90"/>
      <c r="GRA24" s="89"/>
      <c r="GRB24" s="164"/>
      <c r="GRC24" s="164"/>
      <c r="GRD24" s="164"/>
      <c r="GRE24" s="164"/>
      <c r="GRF24" s="164"/>
      <c r="GRG24" s="90"/>
      <c r="GRH24" s="90"/>
      <c r="GRI24" s="89"/>
      <c r="GRJ24" s="164"/>
      <c r="GRK24" s="164"/>
      <c r="GRL24" s="164"/>
      <c r="GRM24" s="164"/>
      <c r="GRN24" s="164"/>
      <c r="GRO24" s="90"/>
      <c r="GRP24" s="90"/>
      <c r="GRQ24" s="89"/>
      <c r="GRR24" s="164"/>
      <c r="GRS24" s="164"/>
      <c r="GRT24" s="164"/>
      <c r="GRU24" s="164"/>
      <c r="GRV24" s="164"/>
      <c r="GRW24" s="90"/>
      <c r="GRX24" s="90"/>
      <c r="GRY24" s="89"/>
      <c r="GRZ24" s="164"/>
      <c r="GSA24" s="164"/>
      <c r="GSB24" s="164"/>
      <c r="GSC24" s="164"/>
      <c r="GSD24" s="164"/>
      <c r="GSE24" s="90"/>
      <c r="GSF24" s="90"/>
      <c r="GSG24" s="89"/>
      <c r="GSH24" s="164"/>
      <c r="GSI24" s="164"/>
      <c r="GSJ24" s="164"/>
      <c r="GSK24" s="164"/>
      <c r="GSL24" s="164"/>
      <c r="GSM24" s="90"/>
      <c r="GSN24" s="90"/>
      <c r="GSO24" s="89"/>
      <c r="GSP24" s="164"/>
      <c r="GSQ24" s="164"/>
      <c r="GSR24" s="164"/>
      <c r="GSS24" s="164"/>
      <c r="GST24" s="164"/>
      <c r="GSU24" s="90"/>
      <c r="GSV24" s="90"/>
      <c r="GSW24" s="89"/>
      <c r="GSX24" s="164"/>
      <c r="GSY24" s="164"/>
      <c r="GSZ24" s="164"/>
      <c r="GTA24" s="164"/>
      <c r="GTB24" s="164"/>
      <c r="GTC24" s="90"/>
      <c r="GTD24" s="90"/>
      <c r="GTE24" s="89"/>
      <c r="GTF24" s="164"/>
      <c r="GTG24" s="164"/>
      <c r="GTH24" s="164"/>
      <c r="GTI24" s="164"/>
      <c r="GTJ24" s="164"/>
      <c r="GTK24" s="90"/>
      <c r="GTL24" s="90"/>
      <c r="GTM24" s="89"/>
      <c r="GTN24" s="164"/>
      <c r="GTO24" s="164"/>
      <c r="GTP24" s="164"/>
      <c r="GTQ24" s="164"/>
      <c r="GTR24" s="164"/>
      <c r="GTS24" s="90"/>
      <c r="GTT24" s="90"/>
      <c r="GTU24" s="89"/>
      <c r="GTV24" s="164"/>
      <c r="GTW24" s="164"/>
      <c r="GTX24" s="164"/>
      <c r="GTY24" s="164"/>
      <c r="GTZ24" s="164"/>
      <c r="GUA24" s="90"/>
      <c r="GUB24" s="90"/>
      <c r="GUC24" s="89"/>
      <c r="GUD24" s="164"/>
      <c r="GUE24" s="164"/>
      <c r="GUF24" s="164"/>
      <c r="GUG24" s="164"/>
      <c r="GUH24" s="164"/>
      <c r="GUI24" s="90"/>
      <c r="GUJ24" s="90"/>
      <c r="GUK24" s="89"/>
      <c r="GUL24" s="164"/>
      <c r="GUM24" s="164"/>
      <c r="GUN24" s="164"/>
      <c r="GUO24" s="164"/>
      <c r="GUP24" s="164"/>
      <c r="GUQ24" s="90"/>
      <c r="GUR24" s="90"/>
      <c r="GUS24" s="89"/>
      <c r="GUT24" s="164"/>
      <c r="GUU24" s="164"/>
      <c r="GUV24" s="164"/>
      <c r="GUW24" s="164"/>
      <c r="GUX24" s="164"/>
      <c r="GUY24" s="90"/>
      <c r="GUZ24" s="90"/>
      <c r="GVA24" s="89"/>
      <c r="GVB24" s="164"/>
      <c r="GVC24" s="164"/>
      <c r="GVD24" s="164"/>
      <c r="GVE24" s="164"/>
      <c r="GVF24" s="164"/>
      <c r="GVG24" s="90"/>
      <c r="GVH24" s="90"/>
      <c r="GVI24" s="89"/>
      <c r="GVJ24" s="164"/>
      <c r="GVK24" s="164"/>
      <c r="GVL24" s="164"/>
      <c r="GVM24" s="164"/>
      <c r="GVN24" s="164"/>
      <c r="GVO24" s="90"/>
      <c r="GVP24" s="90"/>
      <c r="GVQ24" s="89"/>
      <c r="GVR24" s="164"/>
      <c r="GVS24" s="164"/>
      <c r="GVT24" s="164"/>
      <c r="GVU24" s="164"/>
      <c r="GVV24" s="164"/>
      <c r="GVW24" s="90"/>
      <c r="GVX24" s="90"/>
      <c r="GVY24" s="89"/>
      <c r="GVZ24" s="164"/>
      <c r="GWA24" s="164"/>
      <c r="GWB24" s="164"/>
      <c r="GWC24" s="164"/>
      <c r="GWD24" s="164"/>
      <c r="GWE24" s="90"/>
      <c r="GWF24" s="90"/>
      <c r="GWG24" s="89"/>
      <c r="GWH24" s="164"/>
      <c r="GWI24" s="164"/>
      <c r="GWJ24" s="164"/>
      <c r="GWK24" s="164"/>
      <c r="GWL24" s="164"/>
      <c r="GWM24" s="90"/>
      <c r="GWN24" s="90"/>
      <c r="GWO24" s="89"/>
      <c r="GWP24" s="164"/>
      <c r="GWQ24" s="164"/>
      <c r="GWR24" s="164"/>
      <c r="GWS24" s="164"/>
      <c r="GWT24" s="164"/>
      <c r="GWU24" s="90"/>
      <c r="GWV24" s="90"/>
      <c r="GWW24" s="89"/>
      <c r="GWX24" s="164"/>
      <c r="GWY24" s="164"/>
      <c r="GWZ24" s="164"/>
      <c r="GXA24" s="164"/>
      <c r="GXB24" s="164"/>
      <c r="GXC24" s="90"/>
      <c r="GXD24" s="90"/>
      <c r="GXE24" s="89"/>
      <c r="GXF24" s="164"/>
      <c r="GXG24" s="164"/>
      <c r="GXH24" s="164"/>
      <c r="GXI24" s="164"/>
      <c r="GXJ24" s="164"/>
      <c r="GXK24" s="90"/>
      <c r="GXL24" s="90"/>
      <c r="GXM24" s="89"/>
      <c r="GXN24" s="164"/>
      <c r="GXO24" s="164"/>
      <c r="GXP24" s="164"/>
      <c r="GXQ24" s="164"/>
      <c r="GXR24" s="164"/>
      <c r="GXS24" s="90"/>
      <c r="GXT24" s="90"/>
      <c r="GXU24" s="89"/>
      <c r="GXV24" s="164"/>
      <c r="GXW24" s="164"/>
      <c r="GXX24" s="164"/>
      <c r="GXY24" s="164"/>
      <c r="GXZ24" s="164"/>
      <c r="GYA24" s="90"/>
      <c r="GYB24" s="90"/>
      <c r="GYC24" s="89"/>
      <c r="GYD24" s="164"/>
      <c r="GYE24" s="164"/>
      <c r="GYF24" s="164"/>
      <c r="GYG24" s="164"/>
      <c r="GYH24" s="164"/>
      <c r="GYI24" s="90"/>
      <c r="GYJ24" s="90"/>
      <c r="GYK24" s="89"/>
      <c r="GYL24" s="164"/>
      <c r="GYM24" s="164"/>
      <c r="GYN24" s="164"/>
      <c r="GYO24" s="164"/>
      <c r="GYP24" s="164"/>
      <c r="GYQ24" s="90"/>
      <c r="GYR24" s="90"/>
      <c r="GYS24" s="89"/>
      <c r="GYT24" s="164"/>
      <c r="GYU24" s="164"/>
      <c r="GYV24" s="164"/>
      <c r="GYW24" s="164"/>
      <c r="GYX24" s="164"/>
      <c r="GYY24" s="90"/>
      <c r="GYZ24" s="90"/>
      <c r="GZA24" s="89"/>
      <c r="GZB24" s="164"/>
      <c r="GZC24" s="164"/>
      <c r="GZD24" s="164"/>
      <c r="GZE24" s="164"/>
      <c r="GZF24" s="164"/>
      <c r="GZG24" s="90"/>
      <c r="GZH24" s="90"/>
      <c r="GZI24" s="89"/>
      <c r="GZJ24" s="164"/>
      <c r="GZK24" s="164"/>
      <c r="GZL24" s="164"/>
      <c r="GZM24" s="164"/>
      <c r="GZN24" s="164"/>
      <c r="GZO24" s="90"/>
      <c r="GZP24" s="90"/>
      <c r="GZQ24" s="89"/>
      <c r="GZR24" s="164"/>
      <c r="GZS24" s="164"/>
      <c r="GZT24" s="164"/>
      <c r="GZU24" s="164"/>
      <c r="GZV24" s="164"/>
      <c r="GZW24" s="90"/>
      <c r="GZX24" s="90"/>
      <c r="GZY24" s="89"/>
      <c r="GZZ24" s="164"/>
      <c r="HAA24" s="164"/>
      <c r="HAB24" s="164"/>
      <c r="HAC24" s="164"/>
      <c r="HAD24" s="164"/>
      <c r="HAE24" s="90"/>
      <c r="HAF24" s="90"/>
      <c r="HAG24" s="89"/>
      <c r="HAH24" s="164"/>
      <c r="HAI24" s="164"/>
      <c r="HAJ24" s="164"/>
      <c r="HAK24" s="164"/>
      <c r="HAL24" s="164"/>
      <c r="HAM24" s="90"/>
      <c r="HAN24" s="90"/>
      <c r="HAO24" s="89"/>
      <c r="HAP24" s="164"/>
      <c r="HAQ24" s="164"/>
      <c r="HAR24" s="164"/>
      <c r="HAS24" s="164"/>
      <c r="HAT24" s="164"/>
      <c r="HAU24" s="90"/>
      <c r="HAV24" s="90"/>
      <c r="HAW24" s="89"/>
      <c r="HAX24" s="164"/>
      <c r="HAY24" s="164"/>
      <c r="HAZ24" s="164"/>
      <c r="HBA24" s="164"/>
      <c r="HBB24" s="164"/>
      <c r="HBC24" s="90"/>
      <c r="HBD24" s="90"/>
      <c r="HBE24" s="89"/>
      <c r="HBF24" s="164"/>
      <c r="HBG24" s="164"/>
      <c r="HBH24" s="164"/>
      <c r="HBI24" s="164"/>
      <c r="HBJ24" s="164"/>
      <c r="HBK24" s="90"/>
      <c r="HBL24" s="90"/>
      <c r="HBM24" s="89"/>
      <c r="HBN24" s="164"/>
      <c r="HBO24" s="164"/>
      <c r="HBP24" s="164"/>
      <c r="HBQ24" s="164"/>
      <c r="HBR24" s="164"/>
      <c r="HBS24" s="90"/>
      <c r="HBT24" s="90"/>
      <c r="HBU24" s="89"/>
      <c r="HBV24" s="164"/>
      <c r="HBW24" s="164"/>
      <c r="HBX24" s="164"/>
      <c r="HBY24" s="164"/>
      <c r="HBZ24" s="164"/>
      <c r="HCA24" s="90"/>
      <c r="HCB24" s="90"/>
      <c r="HCC24" s="89"/>
      <c r="HCD24" s="164"/>
      <c r="HCE24" s="164"/>
      <c r="HCF24" s="164"/>
      <c r="HCG24" s="164"/>
      <c r="HCH24" s="164"/>
      <c r="HCI24" s="90"/>
      <c r="HCJ24" s="90"/>
      <c r="HCK24" s="89"/>
      <c r="HCL24" s="164"/>
      <c r="HCM24" s="164"/>
      <c r="HCN24" s="164"/>
      <c r="HCO24" s="164"/>
      <c r="HCP24" s="164"/>
      <c r="HCQ24" s="90"/>
      <c r="HCR24" s="90"/>
      <c r="HCS24" s="89"/>
      <c r="HCT24" s="164"/>
      <c r="HCU24" s="164"/>
      <c r="HCV24" s="164"/>
      <c r="HCW24" s="164"/>
      <c r="HCX24" s="164"/>
      <c r="HCY24" s="90"/>
      <c r="HCZ24" s="90"/>
      <c r="HDA24" s="89"/>
      <c r="HDB24" s="164"/>
      <c r="HDC24" s="164"/>
      <c r="HDD24" s="164"/>
      <c r="HDE24" s="164"/>
      <c r="HDF24" s="164"/>
      <c r="HDG24" s="90"/>
      <c r="HDH24" s="90"/>
      <c r="HDI24" s="89"/>
      <c r="HDJ24" s="164"/>
      <c r="HDK24" s="164"/>
      <c r="HDL24" s="164"/>
      <c r="HDM24" s="164"/>
      <c r="HDN24" s="164"/>
      <c r="HDO24" s="90"/>
      <c r="HDP24" s="90"/>
      <c r="HDQ24" s="89"/>
      <c r="HDR24" s="164"/>
      <c r="HDS24" s="164"/>
      <c r="HDT24" s="164"/>
      <c r="HDU24" s="164"/>
      <c r="HDV24" s="164"/>
      <c r="HDW24" s="90"/>
      <c r="HDX24" s="90"/>
      <c r="HDY24" s="89"/>
      <c r="HDZ24" s="164"/>
      <c r="HEA24" s="164"/>
      <c r="HEB24" s="164"/>
      <c r="HEC24" s="164"/>
      <c r="HED24" s="164"/>
      <c r="HEE24" s="90"/>
      <c r="HEF24" s="90"/>
      <c r="HEG24" s="89"/>
      <c r="HEH24" s="164"/>
      <c r="HEI24" s="164"/>
      <c r="HEJ24" s="164"/>
      <c r="HEK24" s="164"/>
      <c r="HEL24" s="164"/>
      <c r="HEM24" s="90"/>
      <c r="HEN24" s="90"/>
      <c r="HEO24" s="89"/>
      <c r="HEP24" s="164"/>
      <c r="HEQ24" s="164"/>
      <c r="HER24" s="164"/>
      <c r="HES24" s="164"/>
      <c r="HET24" s="164"/>
      <c r="HEU24" s="90"/>
      <c r="HEV24" s="90"/>
      <c r="HEW24" s="89"/>
      <c r="HEX24" s="164"/>
      <c r="HEY24" s="164"/>
      <c r="HEZ24" s="164"/>
      <c r="HFA24" s="164"/>
      <c r="HFB24" s="164"/>
      <c r="HFC24" s="90"/>
      <c r="HFD24" s="90"/>
      <c r="HFE24" s="89"/>
      <c r="HFF24" s="164"/>
      <c r="HFG24" s="164"/>
      <c r="HFH24" s="164"/>
      <c r="HFI24" s="164"/>
      <c r="HFJ24" s="164"/>
      <c r="HFK24" s="90"/>
      <c r="HFL24" s="90"/>
      <c r="HFM24" s="89"/>
      <c r="HFN24" s="164"/>
      <c r="HFO24" s="164"/>
      <c r="HFP24" s="164"/>
      <c r="HFQ24" s="164"/>
      <c r="HFR24" s="164"/>
      <c r="HFS24" s="90"/>
      <c r="HFT24" s="90"/>
      <c r="HFU24" s="89"/>
      <c r="HFV24" s="164"/>
      <c r="HFW24" s="164"/>
      <c r="HFX24" s="164"/>
      <c r="HFY24" s="164"/>
      <c r="HFZ24" s="164"/>
      <c r="HGA24" s="90"/>
      <c r="HGB24" s="90"/>
      <c r="HGC24" s="89"/>
      <c r="HGD24" s="164"/>
      <c r="HGE24" s="164"/>
      <c r="HGF24" s="164"/>
      <c r="HGG24" s="164"/>
      <c r="HGH24" s="164"/>
      <c r="HGI24" s="90"/>
      <c r="HGJ24" s="90"/>
      <c r="HGK24" s="89"/>
      <c r="HGL24" s="164"/>
      <c r="HGM24" s="164"/>
      <c r="HGN24" s="164"/>
      <c r="HGO24" s="164"/>
      <c r="HGP24" s="164"/>
      <c r="HGQ24" s="90"/>
      <c r="HGR24" s="90"/>
      <c r="HGS24" s="89"/>
      <c r="HGT24" s="164"/>
      <c r="HGU24" s="164"/>
      <c r="HGV24" s="164"/>
      <c r="HGW24" s="164"/>
      <c r="HGX24" s="164"/>
      <c r="HGY24" s="90"/>
      <c r="HGZ24" s="90"/>
      <c r="HHA24" s="89"/>
      <c r="HHB24" s="164"/>
      <c r="HHC24" s="164"/>
      <c r="HHD24" s="164"/>
      <c r="HHE24" s="164"/>
      <c r="HHF24" s="164"/>
      <c r="HHG24" s="90"/>
      <c r="HHH24" s="90"/>
      <c r="HHI24" s="89"/>
      <c r="HHJ24" s="164"/>
      <c r="HHK24" s="164"/>
      <c r="HHL24" s="164"/>
      <c r="HHM24" s="164"/>
      <c r="HHN24" s="164"/>
      <c r="HHO24" s="90"/>
      <c r="HHP24" s="90"/>
      <c r="HHQ24" s="89"/>
      <c r="HHR24" s="164"/>
      <c r="HHS24" s="164"/>
      <c r="HHT24" s="164"/>
      <c r="HHU24" s="164"/>
      <c r="HHV24" s="164"/>
      <c r="HHW24" s="90"/>
      <c r="HHX24" s="90"/>
      <c r="HHY24" s="89"/>
      <c r="HHZ24" s="164"/>
      <c r="HIA24" s="164"/>
      <c r="HIB24" s="164"/>
      <c r="HIC24" s="164"/>
      <c r="HID24" s="164"/>
      <c r="HIE24" s="90"/>
      <c r="HIF24" s="90"/>
      <c r="HIG24" s="89"/>
      <c r="HIH24" s="164"/>
      <c r="HII24" s="164"/>
      <c r="HIJ24" s="164"/>
      <c r="HIK24" s="164"/>
      <c r="HIL24" s="164"/>
      <c r="HIM24" s="90"/>
      <c r="HIN24" s="90"/>
      <c r="HIO24" s="89"/>
      <c r="HIP24" s="164"/>
      <c r="HIQ24" s="164"/>
      <c r="HIR24" s="164"/>
      <c r="HIS24" s="164"/>
      <c r="HIT24" s="164"/>
      <c r="HIU24" s="90"/>
      <c r="HIV24" s="90"/>
      <c r="HIW24" s="89"/>
      <c r="HIX24" s="164"/>
      <c r="HIY24" s="164"/>
      <c r="HIZ24" s="164"/>
      <c r="HJA24" s="164"/>
      <c r="HJB24" s="164"/>
      <c r="HJC24" s="90"/>
      <c r="HJD24" s="90"/>
      <c r="HJE24" s="89"/>
      <c r="HJF24" s="164"/>
      <c r="HJG24" s="164"/>
      <c r="HJH24" s="164"/>
      <c r="HJI24" s="164"/>
      <c r="HJJ24" s="164"/>
      <c r="HJK24" s="90"/>
      <c r="HJL24" s="90"/>
      <c r="HJM24" s="89"/>
      <c r="HJN24" s="164"/>
      <c r="HJO24" s="164"/>
      <c r="HJP24" s="164"/>
      <c r="HJQ24" s="164"/>
      <c r="HJR24" s="164"/>
      <c r="HJS24" s="90"/>
      <c r="HJT24" s="90"/>
      <c r="HJU24" s="89"/>
      <c r="HJV24" s="164"/>
      <c r="HJW24" s="164"/>
      <c r="HJX24" s="164"/>
      <c r="HJY24" s="164"/>
      <c r="HJZ24" s="164"/>
      <c r="HKA24" s="90"/>
      <c r="HKB24" s="90"/>
      <c r="HKC24" s="89"/>
      <c r="HKD24" s="164"/>
      <c r="HKE24" s="164"/>
      <c r="HKF24" s="164"/>
      <c r="HKG24" s="164"/>
      <c r="HKH24" s="164"/>
      <c r="HKI24" s="90"/>
      <c r="HKJ24" s="90"/>
      <c r="HKK24" s="89"/>
      <c r="HKL24" s="164"/>
      <c r="HKM24" s="164"/>
      <c r="HKN24" s="164"/>
      <c r="HKO24" s="164"/>
      <c r="HKP24" s="164"/>
      <c r="HKQ24" s="90"/>
      <c r="HKR24" s="90"/>
      <c r="HKS24" s="89"/>
      <c r="HKT24" s="164"/>
      <c r="HKU24" s="164"/>
      <c r="HKV24" s="164"/>
      <c r="HKW24" s="164"/>
      <c r="HKX24" s="164"/>
      <c r="HKY24" s="90"/>
      <c r="HKZ24" s="90"/>
      <c r="HLA24" s="89"/>
      <c r="HLB24" s="164"/>
      <c r="HLC24" s="164"/>
      <c r="HLD24" s="164"/>
      <c r="HLE24" s="164"/>
      <c r="HLF24" s="164"/>
      <c r="HLG24" s="90"/>
      <c r="HLH24" s="90"/>
      <c r="HLI24" s="89"/>
      <c r="HLJ24" s="164"/>
      <c r="HLK24" s="164"/>
      <c r="HLL24" s="164"/>
      <c r="HLM24" s="164"/>
      <c r="HLN24" s="164"/>
      <c r="HLO24" s="90"/>
      <c r="HLP24" s="90"/>
      <c r="HLQ24" s="89"/>
      <c r="HLR24" s="164"/>
      <c r="HLS24" s="164"/>
      <c r="HLT24" s="164"/>
      <c r="HLU24" s="164"/>
      <c r="HLV24" s="164"/>
      <c r="HLW24" s="90"/>
      <c r="HLX24" s="90"/>
      <c r="HLY24" s="89"/>
      <c r="HLZ24" s="164"/>
      <c r="HMA24" s="164"/>
      <c r="HMB24" s="164"/>
      <c r="HMC24" s="164"/>
      <c r="HMD24" s="164"/>
      <c r="HME24" s="90"/>
      <c r="HMF24" s="90"/>
      <c r="HMG24" s="89"/>
      <c r="HMH24" s="164"/>
      <c r="HMI24" s="164"/>
      <c r="HMJ24" s="164"/>
      <c r="HMK24" s="164"/>
      <c r="HML24" s="164"/>
      <c r="HMM24" s="90"/>
      <c r="HMN24" s="90"/>
      <c r="HMO24" s="89"/>
      <c r="HMP24" s="164"/>
      <c r="HMQ24" s="164"/>
      <c r="HMR24" s="164"/>
      <c r="HMS24" s="164"/>
      <c r="HMT24" s="164"/>
      <c r="HMU24" s="90"/>
      <c r="HMV24" s="90"/>
      <c r="HMW24" s="89"/>
      <c r="HMX24" s="164"/>
      <c r="HMY24" s="164"/>
      <c r="HMZ24" s="164"/>
      <c r="HNA24" s="164"/>
      <c r="HNB24" s="164"/>
      <c r="HNC24" s="90"/>
      <c r="HND24" s="90"/>
      <c r="HNE24" s="89"/>
      <c r="HNF24" s="164"/>
      <c r="HNG24" s="164"/>
      <c r="HNH24" s="164"/>
      <c r="HNI24" s="164"/>
      <c r="HNJ24" s="164"/>
      <c r="HNK24" s="90"/>
      <c r="HNL24" s="90"/>
      <c r="HNM24" s="89"/>
      <c r="HNN24" s="164"/>
      <c r="HNO24" s="164"/>
      <c r="HNP24" s="164"/>
      <c r="HNQ24" s="164"/>
      <c r="HNR24" s="164"/>
      <c r="HNS24" s="90"/>
      <c r="HNT24" s="90"/>
      <c r="HNU24" s="89"/>
      <c r="HNV24" s="164"/>
      <c r="HNW24" s="164"/>
      <c r="HNX24" s="164"/>
      <c r="HNY24" s="164"/>
      <c r="HNZ24" s="164"/>
      <c r="HOA24" s="90"/>
      <c r="HOB24" s="90"/>
      <c r="HOC24" s="89"/>
      <c r="HOD24" s="164"/>
      <c r="HOE24" s="164"/>
      <c r="HOF24" s="164"/>
      <c r="HOG24" s="164"/>
      <c r="HOH24" s="164"/>
      <c r="HOI24" s="90"/>
      <c r="HOJ24" s="90"/>
      <c r="HOK24" s="89"/>
      <c r="HOL24" s="164"/>
      <c r="HOM24" s="164"/>
      <c r="HON24" s="164"/>
      <c r="HOO24" s="164"/>
      <c r="HOP24" s="164"/>
      <c r="HOQ24" s="90"/>
      <c r="HOR24" s="90"/>
      <c r="HOS24" s="89"/>
      <c r="HOT24" s="164"/>
      <c r="HOU24" s="164"/>
      <c r="HOV24" s="164"/>
      <c r="HOW24" s="164"/>
      <c r="HOX24" s="164"/>
      <c r="HOY24" s="90"/>
      <c r="HOZ24" s="90"/>
      <c r="HPA24" s="89"/>
      <c r="HPB24" s="164"/>
      <c r="HPC24" s="164"/>
      <c r="HPD24" s="164"/>
      <c r="HPE24" s="164"/>
      <c r="HPF24" s="164"/>
      <c r="HPG24" s="90"/>
      <c r="HPH24" s="90"/>
      <c r="HPI24" s="89"/>
      <c r="HPJ24" s="164"/>
      <c r="HPK24" s="164"/>
      <c r="HPL24" s="164"/>
      <c r="HPM24" s="164"/>
      <c r="HPN24" s="164"/>
      <c r="HPO24" s="90"/>
      <c r="HPP24" s="90"/>
      <c r="HPQ24" s="89"/>
      <c r="HPR24" s="164"/>
      <c r="HPS24" s="164"/>
      <c r="HPT24" s="164"/>
      <c r="HPU24" s="164"/>
      <c r="HPV24" s="164"/>
      <c r="HPW24" s="90"/>
      <c r="HPX24" s="90"/>
      <c r="HPY24" s="89"/>
      <c r="HPZ24" s="164"/>
      <c r="HQA24" s="164"/>
      <c r="HQB24" s="164"/>
      <c r="HQC24" s="164"/>
      <c r="HQD24" s="164"/>
      <c r="HQE24" s="90"/>
      <c r="HQF24" s="90"/>
      <c r="HQG24" s="89"/>
      <c r="HQH24" s="164"/>
      <c r="HQI24" s="164"/>
      <c r="HQJ24" s="164"/>
      <c r="HQK24" s="164"/>
      <c r="HQL24" s="164"/>
      <c r="HQM24" s="90"/>
      <c r="HQN24" s="90"/>
      <c r="HQO24" s="89"/>
      <c r="HQP24" s="164"/>
      <c r="HQQ24" s="164"/>
      <c r="HQR24" s="164"/>
      <c r="HQS24" s="164"/>
      <c r="HQT24" s="164"/>
      <c r="HQU24" s="90"/>
      <c r="HQV24" s="90"/>
      <c r="HQW24" s="89"/>
      <c r="HQX24" s="164"/>
      <c r="HQY24" s="164"/>
      <c r="HQZ24" s="164"/>
      <c r="HRA24" s="164"/>
      <c r="HRB24" s="164"/>
      <c r="HRC24" s="90"/>
      <c r="HRD24" s="90"/>
      <c r="HRE24" s="89"/>
      <c r="HRF24" s="164"/>
      <c r="HRG24" s="164"/>
      <c r="HRH24" s="164"/>
      <c r="HRI24" s="164"/>
      <c r="HRJ24" s="164"/>
      <c r="HRK24" s="90"/>
      <c r="HRL24" s="90"/>
      <c r="HRM24" s="89"/>
      <c r="HRN24" s="164"/>
      <c r="HRO24" s="164"/>
      <c r="HRP24" s="164"/>
      <c r="HRQ24" s="164"/>
      <c r="HRR24" s="164"/>
      <c r="HRS24" s="90"/>
      <c r="HRT24" s="90"/>
      <c r="HRU24" s="89"/>
      <c r="HRV24" s="164"/>
      <c r="HRW24" s="164"/>
      <c r="HRX24" s="164"/>
      <c r="HRY24" s="164"/>
      <c r="HRZ24" s="164"/>
      <c r="HSA24" s="90"/>
      <c r="HSB24" s="90"/>
      <c r="HSC24" s="89"/>
      <c r="HSD24" s="164"/>
      <c r="HSE24" s="164"/>
      <c r="HSF24" s="164"/>
      <c r="HSG24" s="164"/>
      <c r="HSH24" s="164"/>
      <c r="HSI24" s="90"/>
      <c r="HSJ24" s="90"/>
      <c r="HSK24" s="89"/>
      <c r="HSL24" s="164"/>
      <c r="HSM24" s="164"/>
      <c r="HSN24" s="164"/>
      <c r="HSO24" s="164"/>
      <c r="HSP24" s="164"/>
      <c r="HSQ24" s="90"/>
      <c r="HSR24" s="90"/>
      <c r="HSS24" s="89"/>
      <c r="HST24" s="164"/>
      <c r="HSU24" s="164"/>
      <c r="HSV24" s="164"/>
      <c r="HSW24" s="164"/>
      <c r="HSX24" s="164"/>
      <c r="HSY24" s="90"/>
      <c r="HSZ24" s="90"/>
      <c r="HTA24" s="89"/>
      <c r="HTB24" s="164"/>
      <c r="HTC24" s="164"/>
      <c r="HTD24" s="164"/>
      <c r="HTE24" s="164"/>
      <c r="HTF24" s="164"/>
      <c r="HTG24" s="90"/>
      <c r="HTH24" s="90"/>
      <c r="HTI24" s="89"/>
      <c r="HTJ24" s="164"/>
      <c r="HTK24" s="164"/>
      <c r="HTL24" s="164"/>
      <c r="HTM24" s="164"/>
      <c r="HTN24" s="164"/>
      <c r="HTO24" s="90"/>
      <c r="HTP24" s="90"/>
      <c r="HTQ24" s="89"/>
      <c r="HTR24" s="164"/>
      <c r="HTS24" s="164"/>
      <c r="HTT24" s="164"/>
      <c r="HTU24" s="164"/>
      <c r="HTV24" s="164"/>
      <c r="HTW24" s="90"/>
      <c r="HTX24" s="90"/>
      <c r="HTY24" s="89"/>
      <c r="HTZ24" s="164"/>
      <c r="HUA24" s="164"/>
      <c r="HUB24" s="164"/>
      <c r="HUC24" s="164"/>
      <c r="HUD24" s="164"/>
      <c r="HUE24" s="90"/>
      <c r="HUF24" s="90"/>
      <c r="HUG24" s="89"/>
      <c r="HUH24" s="164"/>
      <c r="HUI24" s="164"/>
      <c r="HUJ24" s="164"/>
      <c r="HUK24" s="164"/>
      <c r="HUL24" s="164"/>
      <c r="HUM24" s="90"/>
      <c r="HUN24" s="90"/>
      <c r="HUO24" s="89"/>
      <c r="HUP24" s="164"/>
      <c r="HUQ24" s="164"/>
      <c r="HUR24" s="164"/>
      <c r="HUS24" s="164"/>
      <c r="HUT24" s="164"/>
      <c r="HUU24" s="90"/>
      <c r="HUV24" s="90"/>
      <c r="HUW24" s="89"/>
      <c r="HUX24" s="164"/>
      <c r="HUY24" s="164"/>
      <c r="HUZ24" s="164"/>
      <c r="HVA24" s="164"/>
      <c r="HVB24" s="164"/>
      <c r="HVC24" s="90"/>
      <c r="HVD24" s="90"/>
      <c r="HVE24" s="89"/>
      <c r="HVF24" s="164"/>
      <c r="HVG24" s="164"/>
      <c r="HVH24" s="164"/>
      <c r="HVI24" s="164"/>
      <c r="HVJ24" s="164"/>
      <c r="HVK24" s="90"/>
      <c r="HVL24" s="90"/>
      <c r="HVM24" s="89"/>
      <c r="HVN24" s="164"/>
      <c r="HVO24" s="164"/>
      <c r="HVP24" s="164"/>
      <c r="HVQ24" s="164"/>
      <c r="HVR24" s="164"/>
      <c r="HVS24" s="90"/>
      <c r="HVT24" s="90"/>
      <c r="HVU24" s="89"/>
      <c r="HVV24" s="164"/>
      <c r="HVW24" s="164"/>
      <c r="HVX24" s="164"/>
      <c r="HVY24" s="164"/>
      <c r="HVZ24" s="164"/>
      <c r="HWA24" s="90"/>
      <c r="HWB24" s="90"/>
      <c r="HWC24" s="89"/>
      <c r="HWD24" s="164"/>
      <c r="HWE24" s="164"/>
      <c r="HWF24" s="164"/>
      <c r="HWG24" s="164"/>
      <c r="HWH24" s="164"/>
      <c r="HWI24" s="90"/>
      <c r="HWJ24" s="90"/>
      <c r="HWK24" s="89"/>
      <c r="HWL24" s="164"/>
      <c r="HWM24" s="164"/>
      <c r="HWN24" s="164"/>
      <c r="HWO24" s="164"/>
      <c r="HWP24" s="164"/>
      <c r="HWQ24" s="90"/>
      <c r="HWR24" s="90"/>
      <c r="HWS24" s="89"/>
      <c r="HWT24" s="164"/>
      <c r="HWU24" s="164"/>
      <c r="HWV24" s="164"/>
      <c r="HWW24" s="164"/>
      <c r="HWX24" s="164"/>
      <c r="HWY24" s="90"/>
      <c r="HWZ24" s="90"/>
      <c r="HXA24" s="89"/>
      <c r="HXB24" s="164"/>
      <c r="HXC24" s="164"/>
      <c r="HXD24" s="164"/>
      <c r="HXE24" s="164"/>
      <c r="HXF24" s="164"/>
      <c r="HXG24" s="90"/>
      <c r="HXH24" s="90"/>
      <c r="HXI24" s="89"/>
      <c r="HXJ24" s="164"/>
      <c r="HXK24" s="164"/>
      <c r="HXL24" s="164"/>
      <c r="HXM24" s="164"/>
      <c r="HXN24" s="164"/>
      <c r="HXO24" s="90"/>
      <c r="HXP24" s="90"/>
      <c r="HXQ24" s="89"/>
      <c r="HXR24" s="164"/>
      <c r="HXS24" s="164"/>
      <c r="HXT24" s="164"/>
      <c r="HXU24" s="164"/>
      <c r="HXV24" s="164"/>
      <c r="HXW24" s="90"/>
      <c r="HXX24" s="90"/>
      <c r="HXY24" s="89"/>
      <c r="HXZ24" s="164"/>
      <c r="HYA24" s="164"/>
      <c r="HYB24" s="164"/>
      <c r="HYC24" s="164"/>
      <c r="HYD24" s="164"/>
      <c r="HYE24" s="90"/>
      <c r="HYF24" s="90"/>
      <c r="HYG24" s="89"/>
      <c r="HYH24" s="164"/>
      <c r="HYI24" s="164"/>
      <c r="HYJ24" s="164"/>
      <c r="HYK24" s="164"/>
      <c r="HYL24" s="164"/>
      <c r="HYM24" s="90"/>
      <c r="HYN24" s="90"/>
      <c r="HYO24" s="89"/>
      <c r="HYP24" s="164"/>
      <c r="HYQ24" s="164"/>
      <c r="HYR24" s="164"/>
      <c r="HYS24" s="164"/>
      <c r="HYT24" s="164"/>
      <c r="HYU24" s="90"/>
      <c r="HYV24" s="90"/>
      <c r="HYW24" s="89"/>
      <c r="HYX24" s="164"/>
      <c r="HYY24" s="164"/>
      <c r="HYZ24" s="164"/>
      <c r="HZA24" s="164"/>
      <c r="HZB24" s="164"/>
      <c r="HZC24" s="90"/>
      <c r="HZD24" s="90"/>
      <c r="HZE24" s="89"/>
      <c r="HZF24" s="164"/>
      <c r="HZG24" s="164"/>
      <c r="HZH24" s="164"/>
      <c r="HZI24" s="164"/>
      <c r="HZJ24" s="164"/>
      <c r="HZK24" s="90"/>
      <c r="HZL24" s="90"/>
      <c r="HZM24" s="89"/>
      <c r="HZN24" s="164"/>
      <c r="HZO24" s="164"/>
      <c r="HZP24" s="164"/>
      <c r="HZQ24" s="164"/>
      <c r="HZR24" s="164"/>
      <c r="HZS24" s="90"/>
      <c r="HZT24" s="90"/>
      <c r="HZU24" s="89"/>
      <c r="HZV24" s="164"/>
      <c r="HZW24" s="164"/>
      <c r="HZX24" s="164"/>
      <c r="HZY24" s="164"/>
      <c r="HZZ24" s="164"/>
      <c r="IAA24" s="90"/>
      <c r="IAB24" s="90"/>
      <c r="IAC24" s="89"/>
      <c r="IAD24" s="164"/>
      <c r="IAE24" s="164"/>
      <c r="IAF24" s="164"/>
      <c r="IAG24" s="164"/>
      <c r="IAH24" s="164"/>
      <c r="IAI24" s="90"/>
      <c r="IAJ24" s="90"/>
      <c r="IAK24" s="89"/>
      <c r="IAL24" s="164"/>
      <c r="IAM24" s="164"/>
      <c r="IAN24" s="164"/>
      <c r="IAO24" s="164"/>
      <c r="IAP24" s="164"/>
      <c r="IAQ24" s="90"/>
      <c r="IAR24" s="90"/>
      <c r="IAS24" s="89"/>
      <c r="IAT24" s="164"/>
      <c r="IAU24" s="164"/>
      <c r="IAV24" s="164"/>
      <c r="IAW24" s="164"/>
      <c r="IAX24" s="164"/>
      <c r="IAY24" s="90"/>
      <c r="IAZ24" s="90"/>
      <c r="IBA24" s="89"/>
      <c r="IBB24" s="164"/>
      <c r="IBC24" s="164"/>
      <c r="IBD24" s="164"/>
      <c r="IBE24" s="164"/>
      <c r="IBF24" s="164"/>
      <c r="IBG24" s="90"/>
      <c r="IBH24" s="90"/>
      <c r="IBI24" s="89"/>
      <c r="IBJ24" s="164"/>
      <c r="IBK24" s="164"/>
      <c r="IBL24" s="164"/>
      <c r="IBM24" s="164"/>
      <c r="IBN24" s="164"/>
      <c r="IBO24" s="90"/>
      <c r="IBP24" s="90"/>
      <c r="IBQ24" s="89"/>
      <c r="IBR24" s="164"/>
      <c r="IBS24" s="164"/>
      <c r="IBT24" s="164"/>
      <c r="IBU24" s="164"/>
      <c r="IBV24" s="164"/>
      <c r="IBW24" s="90"/>
      <c r="IBX24" s="90"/>
      <c r="IBY24" s="89"/>
      <c r="IBZ24" s="164"/>
      <c r="ICA24" s="164"/>
      <c r="ICB24" s="164"/>
      <c r="ICC24" s="164"/>
      <c r="ICD24" s="164"/>
      <c r="ICE24" s="90"/>
      <c r="ICF24" s="90"/>
      <c r="ICG24" s="89"/>
      <c r="ICH24" s="164"/>
      <c r="ICI24" s="164"/>
      <c r="ICJ24" s="164"/>
      <c r="ICK24" s="164"/>
      <c r="ICL24" s="164"/>
      <c r="ICM24" s="90"/>
      <c r="ICN24" s="90"/>
      <c r="ICO24" s="89"/>
      <c r="ICP24" s="164"/>
      <c r="ICQ24" s="164"/>
      <c r="ICR24" s="164"/>
      <c r="ICS24" s="164"/>
      <c r="ICT24" s="164"/>
      <c r="ICU24" s="90"/>
      <c r="ICV24" s="90"/>
      <c r="ICW24" s="89"/>
      <c r="ICX24" s="164"/>
      <c r="ICY24" s="164"/>
      <c r="ICZ24" s="164"/>
      <c r="IDA24" s="164"/>
      <c r="IDB24" s="164"/>
      <c r="IDC24" s="90"/>
      <c r="IDD24" s="90"/>
      <c r="IDE24" s="89"/>
      <c r="IDF24" s="164"/>
      <c r="IDG24" s="164"/>
      <c r="IDH24" s="164"/>
      <c r="IDI24" s="164"/>
      <c r="IDJ24" s="164"/>
      <c r="IDK24" s="90"/>
      <c r="IDL24" s="90"/>
      <c r="IDM24" s="89"/>
      <c r="IDN24" s="164"/>
      <c r="IDO24" s="164"/>
      <c r="IDP24" s="164"/>
      <c r="IDQ24" s="164"/>
      <c r="IDR24" s="164"/>
      <c r="IDS24" s="90"/>
      <c r="IDT24" s="90"/>
      <c r="IDU24" s="89"/>
      <c r="IDV24" s="164"/>
      <c r="IDW24" s="164"/>
      <c r="IDX24" s="164"/>
      <c r="IDY24" s="164"/>
      <c r="IDZ24" s="164"/>
      <c r="IEA24" s="90"/>
      <c r="IEB24" s="90"/>
      <c r="IEC24" s="89"/>
      <c r="IED24" s="164"/>
      <c r="IEE24" s="164"/>
      <c r="IEF24" s="164"/>
      <c r="IEG24" s="164"/>
      <c r="IEH24" s="164"/>
      <c r="IEI24" s="90"/>
      <c r="IEJ24" s="90"/>
      <c r="IEK24" s="89"/>
      <c r="IEL24" s="164"/>
      <c r="IEM24" s="164"/>
      <c r="IEN24" s="164"/>
      <c r="IEO24" s="164"/>
      <c r="IEP24" s="164"/>
      <c r="IEQ24" s="90"/>
      <c r="IER24" s="90"/>
      <c r="IES24" s="89"/>
      <c r="IET24" s="164"/>
      <c r="IEU24" s="164"/>
      <c r="IEV24" s="164"/>
      <c r="IEW24" s="164"/>
      <c r="IEX24" s="164"/>
      <c r="IEY24" s="90"/>
      <c r="IEZ24" s="90"/>
      <c r="IFA24" s="89"/>
      <c r="IFB24" s="164"/>
      <c r="IFC24" s="164"/>
      <c r="IFD24" s="164"/>
      <c r="IFE24" s="164"/>
      <c r="IFF24" s="164"/>
      <c r="IFG24" s="90"/>
      <c r="IFH24" s="90"/>
      <c r="IFI24" s="89"/>
      <c r="IFJ24" s="164"/>
      <c r="IFK24" s="164"/>
      <c r="IFL24" s="164"/>
      <c r="IFM24" s="164"/>
      <c r="IFN24" s="164"/>
      <c r="IFO24" s="90"/>
      <c r="IFP24" s="90"/>
      <c r="IFQ24" s="89"/>
      <c r="IFR24" s="164"/>
      <c r="IFS24" s="164"/>
      <c r="IFT24" s="164"/>
      <c r="IFU24" s="164"/>
      <c r="IFV24" s="164"/>
      <c r="IFW24" s="90"/>
      <c r="IFX24" s="90"/>
      <c r="IFY24" s="89"/>
      <c r="IFZ24" s="164"/>
      <c r="IGA24" s="164"/>
      <c r="IGB24" s="164"/>
      <c r="IGC24" s="164"/>
      <c r="IGD24" s="164"/>
      <c r="IGE24" s="90"/>
      <c r="IGF24" s="90"/>
      <c r="IGG24" s="89"/>
      <c r="IGH24" s="164"/>
      <c r="IGI24" s="164"/>
      <c r="IGJ24" s="164"/>
      <c r="IGK24" s="164"/>
      <c r="IGL24" s="164"/>
      <c r="IGM24" s="90"/>
      <c r="IGN24" s="90"/>
      <c r="IGO24" s="89"/>
      <c r="IGP24" s="164"/>
      <c r="IGQ24" s="164"/>
      <c r="IGR24" s="164"/>
      <c r="IGS24" s="164"/>
      <c r="IGT24" s="164"/>
      <c r="IGU24" s="90"/>
      <c r="IGV24" s="90"/>
      <c r="IGW24" s="89"/>
      <c r="IGX24" s="164"/>
      <c r="IGY24" s="164"/>
      <c r="IGZ24" s="164"/>
      <c r="IHA24" s="164"/>
      <c r="IHB24" s="164"/>
      <c r="IHC24" s="90"/>
      <c r="IHD24" s="90"/>
      <c r="IHE24" s="89"/>
      <c r="IHF24" s="164"/>
      <c r="IHG24" s="164"/>
      <c r="IHH24" s="164"/>
      <c r="IHI24" s="164"/>
      <c r="IHJ24" s="164"/>
      <c r="IHK24" s="90"/>
      <c r="IHL24" s="90"/>
      <c r="IHM24" s="89"/>
      <c r="IHN24" s="164"/>
      <c r="IHO24" s="164"/>
      <c r="IHP24" s="164"/>
      <c r="IHQ24" s="164"/>
      <c r="IHR24" s="164"/>
      <c r="IHS24" s="90"/>
      <c r="IHT24" s="90"/>
      <c r="IHU24" s="89"/>
      <c r="IHV24" s="164"/>
      <c r="IHW24" s="164"/>
      <c r="IHX24" s="164"/>
      <c r="IHY24" s="164"/>
      <c r="IHZ24" s="164"/>
      <c r="IIA24" s="90"/>
      <c r="IIB24" s="90"/>
      <c r="IIC24" s="89"/>
      <c r="IID24" s="164"/>
      <c r="IIE24" s="164"/>
      <c r="IIF24" s="164"/>
      <c r="IIG24" s="164"/>
      <c r="IIH24" s="164"/>
      <c r="III24" s="90"/>
      <c r="IIJ24" s="90"/>
      <c r="IIK24" s="89"/>
      <c r="IIL24" s="164"/>
      <c r="IIM24" s="164"/>
      <c r="IIN24" s="164"/>
      <c r="IIO24" s="164"/>
      <c r="IIP24" s="164"/>
      <c r="IIQ24" s="90"/>
      <c r="IIR24" s="90"/>
      <c r="IIS24" s="89"/>
      <c r="IIT24" s="164"/>
      <c r="IIU24" s="164"/>
      <c r="IIV24" s="164"/>
      <c r="IIW24" s="164"/>
      <c r="IIX24" s="164"/>
      <c r="IIY24" s="90"/>
      <c r="IIZ24" s="90"/>
      <c r="IJA24" s="89"/>
      <c r="IJB24" s="164"/>
      <c r="IJC24" s="164"/>
      <c r="IJD24" s="164"/>
      <c r="IJE24" s="164"/>
      <c r="IJF24" s="164"/>
      <c r="IJG24" s="90"/>
      <c r="IJH24" s="90"/>
      <c r="IJI24" s="89"/>
      <c r="IJJ24" s="164"/>
      <c r="IJK24" s="164"/>
      <c r="IJL24" s="164"/>
      <c r="IJM24" s="164"/>
      <c r="IJN24" s="164"/>
      <c r="IJO24" s="90"/>
      <c r="IJP24" s="90"/>
      <c r="IJQ24" s="89"/>
      <c r="IJR24" s="164"/>
      <c r="IJS24" s="164"/>
      <c r="IJT24" s="164"/>
      <c r="IJU24" s="164"/>
      <c r="IJV24" s="164"/>
      <c r="IJW24" s="90"/>
      <c r="IJX24" s="90"/>
      <c r="IJY24" s="89"/>
      <c r="IJZ24" s="164"/>
      <c r="IKA24" s="164"/>
      <c r="IKB24" s="164"/>
      <c r="IKC24" s="164"/>
      <c r="IKD24" s="164"/>
      <c r="IKE24" s="90"/>
      <c r="IKF24" s="90"/>
      <c r="IKG24" s="89"/>
      <c r="IKH24" s="164"/>
      <c r="IKI24" s="164"/>
      <c r="IKJ24" s="164"/>
      <c r="IKK24" s="164"/>
      <c r="IKL24" s="164"/>
      <c r="IKM24" s="90"/>
      <c r="IKN24" s="90"/>
      <c r="IKO24" s="89"/>
      <c r="IKP24" s="164"/>
      <c r="IKQ24" s="164"/>
      <c r="IKR24" s="164"/>
      <c r="IKS24" s="164"/>
      <c r="IKT24" s="164"/>
      <c r="IKU24" s="90"/>
      <c r="IKV24" s="90"/>
      <c r="IKW24" s="89"/>
      <c r="IKX24" s="164"/>
      <c r="IKY24" s="164"/>
      <c r="IKZ24" s="164"/>
      <c r="ILA24" s="164"/>
      <c r="ILB24" s="164"/>
      <c r="ILC24" s="90"/>
      <c r="ILD24" s="90"/>
      <c r="ILE24" s="89"/>
      <c r="ILF24" s="164"/>
      <c r="ILG24" s="164"/>
      <c r="ILH24" s="164"/>
      <c r="ILI24" s="164"/>
      <c r="ILJ24" s="164"/>
      <c r="ILK24" s="90"/>
      <c r="ILL24" s="90"/>
      <c r="ILM24" s="89"/>
      <c r="ILN24" s="164"/>
      <c r="ILO24" s="164"/>
      <c r="ILP24" s="164"/>
      <c r="ILQ24" s="164"/>
      <c r="ILR24" s="164"/>
      <c r="ILS24" s="90"/>
      <c r="ILT24" s="90"/>
      <c r="ILU24" s="89"/>
      <c r="ILV24" s="164"/>
      <c r="ILW24" s="164"/>
      <c r="ILX24" s="164"/>
      <c r="ILY24" s="164"/>
      <c r="ILZ24" s="164"/>
      <c r="IMA24" s="90"/>
      <c r="IMB24" s="90"/>
      <c r="IMC24" s="89"/>
      <c r="IMD24" s="164"/>
      <c r="IME24" s="164"/>
      <c r="IMF24" s="164"/>
      <c r="IMG24" s="164"/>
      <c r="IMH24" s="164"/>
      <c r="IMI24" s="90"/>
      <c r="IMJ24" s="90"/>
      <c r="IMK24" s="89"/>
      <c r="IML24" s="164"/>
      <c r="IMM24" s="164"/>
      <c r="IMN24" s="164"/>
      <c r="IMO24" s="164"/>
      <c r="IMP24" s="164"/>
      <c r="IMQ24" s="90"/>
      <c r="IMR24" s="90"/>
      <c r="IMS24" s="89"/>
      <c r="IMT24" s="164"/>
      <c r="IMU24" s="164"/>
      <c r="IMV24" s="164"/>
      <c r="IMW24" s="164"/>
      <c r="IMX24" s="164"/>
      <c r="IMY24" s="90"/>
      <c r="IMZ24" s="90"/>
      <c r="INA24" s="89"/>
      <c r="INB24" s="164"/>
      <c r="INC24" s="164"/>
      <c r="IND24" s="164"/>
      <c r="INE24" s="164"/>
      <c r="INF24" s="164"/>
      <c r="ING24" s="90"/>
      <c r="INH24" s="90"/>
      <c r="INI24" s="89"/>
      <c r="INJ24" s="164"/>
      <c r="INK24" s="164"/>
      <c r="INL24" s="164"/>
      <c r="INM24" s="164"/>
      <c r="INN24" s="164"/>
      <c r="INO24" s="90"/>
      <c r="INP24" s="90"/>
      <c r="INQ24" s="89"/>
      <c r="INR24" s="164"/>
      <c r="INS24" s="164"/>
      <c r="INT24" s="164"/>
      <c r="INU24" s="164"/>
      <c r="INV24" s="164"/>
      <c r="INW24" s="90"/>
      <c r="INX24" s="90"/>
      <c r="INY24" s="89"/>
      <c r="INZ24" s="164"/>
      <c r="IOA24" s="164"/>
      <c r="IOB24" s="164"/>
      <c r="IOC24" s="164"/>
      <c r="IOD24" s="164"/>
      <c r="IOE24" s="90"/>
      <c r="IOF24" s="90"/>
      <c r="IOG24" s="89"/>
      <c r="IOH24" s="164"/>
      <c r="IOI24" s="164"/>
      <c r="IOJ24" s="164"/>
      <c r="IOK24" s="164"/>
      <c r="IOL24" s="164"/>
      <c r="IOM24" s="90"/>
      <c r="ION24" s="90"/>
      <c r="IOO24" s="89"/>
      <c r="IOP24" s="164"/>
      <c r="IOQ24" s="164"/>
      <c r="IOR24" s="164"/>
      <c r="IOS24" s="164"/>
      <c r="IOT24" s="164"/>
      <c r="IOU24" s="90"/>
      <c r="IOV24" s="90"/>
      <c r="IOW24" s="89"/>
      <c r="IOX24" s="164"/>
      <c r="IOY24" s="164"/>
      <c r="IOZ24" s="164"/>
      <c r="IPA24" s="164"/>
      <c r="IPB24" s="164"/>
      <c r="IPC24" s="90"/>
      <c r="IPD24" s="90"/>
      <c r="IPE24" s="89"/>
      <c r="IPF24" s="164"/>
      <c r="IPG24" s="164"/>
      <c r="IPH24" s="164"/>
      <c r="IPI24" s="164"/>
      <c r="IPJ24" s="164"/>
      <c r="IPK24" s="90"/>
      <c r="IPL24" s="90"/>
      <c r="IPM24" s="89"/>
      <c r="IPN24" s="164"/>
      <c r="IPO24" s="164"/>
      <c r="IPP24" s="164"/>
      <c r="IPQ24" s="164"/>
      <c r="IPR24" s="164"/>
      <c r="IPS24" s="90"/>
      <c r="IPT24" s="90"/>
      <c r="IPU24" s="89"/>
      <c r="IPV24" s="164"/>
      <c r="IPW24" s="164"/>
      <c r="IPX24" s="164"/>
      <c r="IPY24" s="164"/>
      <c r="IPZ24" s="164"/>
      <c r="IQA24" s="90"/>
      <c r="IQB24" s="90"/>
      <c r="IQC24" s="89"/>
      <c r="IQD24" s="164"/>
      <c r="IQE24" s="164"/>
      <c r="IQF24" s="164"/>
      <c r="IQG24" s="164"/>
      <c r="IQH24" s="164"/>
      <c r="IQI24" s="90"/>
      <c r="IQJ24" s="90"/>
      <c r="IQK24" s="89"/>
      <c r="IQL24" s="164"/>
      <c r="IQM24" s="164"/>
      <c r="IQN24" s="164"/>
      <c r="IQO24" s="164"/>
      <c r="IQP24" s="164"/>
      <c r="IQQ24" s="90"/>
      <c r="IQR24" s="90"/>
      <c r="IQS24" s="89"/>
      <c r="IQT24" s="164"/>
      <c r="IQU24" s="164"/>
      <c r="IQV24" s="164"/>
      <c r="IQW24" s="164"/>
      <c r="IQX24" s="164"/>
      <c r="IQY24" s="90"/>
      <c r="IQZ24" s="90"/>
      <c r="IRA24" s="89"/>
      <c r="IRB24" s="164"/>
      <c r="IRC24" s="164"/>
      <c r="IRD24" s="164"/>
      <c r="IRE24" s="164"/>
      <c r="IRF24" s="164"/>
      <c r="IRG24" s="90"/>
      <c r="IRH24" s="90"/>
      <c r="IRI24" s="89"/>
      <c r="IRJ24" s="164"/>
      <c r="IRK24" s="164"/>
      <c r="IRL24" s="164"/>
      <c r="IRM24" s="164"/>
      <c r="IRN24" s="164"/>
      <c r="IRO24" s="90"/>
      <c r="IRP24" s="90"/>
      <c r="IRQ24" s="89"/>
      <c r="IRR24" s="164"/>
      <c r="IRS24" s="164"/>
      <c r="IRT24" s="164"/>
      <c r="IRU24" s="164"/>
      <c r="IRV24" s="164"/>
      <c r="IRW24" s="90"/>
      <c r="IRX24" s="90"/>
      <c r="IRY24" s="89"/>
      <c r="IRZ24" s="164"/>
      <c r="ISA24" s="164"/>
      <c r="ISB24" s="164"/>
      <c r="ISC24" s="164"/>
      <c r="ISD24" s="164"/>
      <c r="ISE24" s="90"/>
      <c r="ISF24" s="90"/>
      <c r="ISG24" s="89"/>
      <c r="ISH24" s="164"/>
      <c r="ISI24" s="164"/>
      <c r="ISJ24" s="164"/>
      <c r="ISK24" s="164"/>
      <c r="ISL24" s="164"/>
      <c r="ISM24" s="90"/>
      <c r="ISN24" s="90"/>
      <c r="ISO24" s="89"/>
      <c r="ISP24" s="164"/>
      <c r="ISQ24" s="164"/>
      <c r="ISR24" s="164"/>
      <c r="ISS24" s="164"/>
      <c r="IST24" s="164"/>
      <c r="ISU24" s="90"/>
      <c r="ISV24" s="90"/>
      <c r="ISW24" s="89"/>
      <c r="ISX24" s="164"/>
      <c r="ISY24" s="164"/>
      <c r="ISZ24" s="164"/>
      <c r="ITA24" s="164"/>
      <c r="ITB24" s="164"/>
      <c r="ITC24" s="90"/>
      <c r="ITD24" s="90"/>
      <c r="ITE24" s="89"/>
      <c r="ITF24" s="164"/>
      <c r="ITG24" s="164"/>
      <c r="ITH24" s="164"/>
      <c r="ITI24" s="164"/>
      <c r="ITJ24" s="164"/>
      <c r="ITK24" s="90"/>
      <c r="ITL24" s="90"/>
      <c r="ITM24" s="89"/>
      <c r="ITN24" s="164"/>
      <c r="ITO24" s="164"/>
      <c r="ITP24" s="164"/>
      <c r="ITQ24" s="164"/>
      <c r="ITR24" s="164"/>
      <c r="ITS24" s="90"/>
      <c r="ITT24" s="90"/>
      <c r="ITU24" s="89"/>
      <c r="ITV24" s="164"/>
      <c r="ITW24" s="164"/>
      <c r="ITX24" s="164"/>
      <c r="ITY24" s="164"/>
      <c r="ITZ24" s="164"/>
      <c r="IUA24" s="90"/>
      <c r="IUB24" s="90"/>
      <c r="IUC24" s="89"/>
      <c r="IUD24" s="164"/>
      <c r="IUE24" s="164"/>
      <c r="IUF24" s="164"/>
      <c r="IUG24" s="164"/>
      <c r="IUH24" s="164"/>
      <c r="IUI24" s="90"/>
      <c r="IUJ24" s="90"/>
      <c r="IUK24" s="89"/>
      <c r="IUL24" s="164"/>
      <c r="IUM24" s="164"/>
      <c r="IUN24" s="164"/>
      <c r="IUO24" s="164"/>
      <c r="IUP24" s="164"/>
      <c r="IUQ24" s="90"/>
      <c r="IUR24" s="90"/>
      <c r="IUS24" s="89"/>
      <c r="IUT24" s="164"/>
      <c r="IUU24" s="164"/>
      <c r="IUV24" s="164"/>
      <c r="IUW24" s="164"/>
      <c r="IUX24" s="164"/>
      <c r="IUY24" s="90"/>
      <c r="IUZ24" s="90"/>
      <c r="IVA24" s="89"/>
      <c r="IVB24" s="164"/>
      <c r="IVC24" s="164"/>
      <c r="IVD24" s="164"/>
      <c r="IVE24" s="164"/>
      <c r="IVF24" s="164"/>
      <c r="IVG24" s="90"/>
      <c r="IVH24" s="90"/>
      <c r="IVI24" s="89"/>
      <c r="IVJ24" s="164"/>
      <c r="IVK24" s="164"/>
      <c r="IVL24" s="164"/>
      <c r="IVM24" s="164"/>
      <c r="IVN24" s="164"/>
      <c r="IVO24" s="90"/>
      <c r="IVP24" s="90"/>
      <c r="IVQ24" s="89"/>
      <c r="IVR24" s="164"/>
      <c r="IVS24" s="164"/>
      <c r="IVT24" s="164"/>
      <c r="IVU24" s="164"/>
      <c r="IVV24" s="164"/>
      <c r="IVW24" s="90"/>
      <c r="IVX24" s="90"/>
      <c r="IVY24" s="89"/>
      <c r="IVZ24" s="164"/>
      <c r="IWA24" s="164"/>
      <c r="IWB24" s="164"/>
      <c r="IWC24" s="164"/>
      <c r="IWD24" s="164"/>
      <c r="IWE24" s="90"/>
      <c r="IWF24" s="90"/>
      <c r="IWG24" s="89"/>
      <c r="IWH24" s="164"/>
      <c r="IWI24" s="164"/>
      <c r="IWJ24" s="164"/>
      <c r="IWK24" s="164"/>
      <c r="IWL24" s="164"/>
      <c r="IWM24" s="90"/>
      <c r="IWN24" s="90"/>
      <c r="IWO24" s="89"/>
      <c r="IWP24" s="164"/>
      <c r="IWQ24" s="164"/>
      <c r="IWR24" s="164"/>
      <c r="IWS24" s="164"/>
      <c r="IWT24" s="164"/>
      <c r="IWU24" s="90"/>
      <c r="IWV24" s="90"/>
      <c r="IWW24" s="89"/>
      <c r="IWX24" s="164"/>
      <c r="IWY24" s="164"/>
      <c r="IWZ24" s="164"/>
      <c r="IXA24" s="164"/>
      <c r="IXB24" s="164"/>
      <c r="IXC24" s="90"/>
      <c r="IXD24" s="90"/>
      <c r="IXE24" s="89"/>
      <c r="IXF24" s="164"/>
      <c r="IXG24" s="164"/>
      <c r="IXH24" s="164"/>
      <c r="IXI24" s="164"/>
      <c r="IXJ24" s="164"/>
      <c r="IXK24" s="90"/>
      <c r="IXL24" s="90"/>
      <c r="IXM24" s="89"/>
      <c r="IXN24" s="164"/>
      <c r="IXO24" s="164"/>
      <c r="IXP24" s="164"/>
      <c r="IXQ24" s="164"/>
      <c r="IXR24" s="164"/>
      <c r="IXS24" s="90"/>
      <c r="IXT24" s="90"/>
      <c r="IXU24" s="89"/>
      <c r="IXV24" s="164"/>
      <c r="IXW24" s="164"/>
      <c r="IXX24" s="164"/>
      <c r="IXY24" s="164"/>
      <c r="IXZ24" s="164"/>
      <c r="IYA24" s="90"/>
      <c r="IYB24" s="90"/>
      <c r="IYC24" s="89"/>
      <c r="IYD24" s="164"/>
      <c r="IYE24" s="164"/>
      <c r="IYF24" s="164"/>
      <c r="IYG24" s="164"/>
      <c r="IYH24" s="164"/>
      <c r="IYI24" s="90"/>
      <c r="IYJ24" s="90"/>
      <c r="IYK24" s="89"/>
      <c r="IYL24" s="164"/>
      <c r="IYM24" s="164"/>
      <c r="IYN24" s="164"/>
      <c r="IYO24" s="164"/>
      <c r="IYP24" s="164"/>
      <c r="IYQ24" s="90"/>
      <c r="IYR24" s="90"/>
      <c r="IYS24" s="89"/>
      <c r="IYT24" s="164"/>
      <c r="IYU24" s="164"/>
      <c r="IYV24" s="164"/>
      <c r="IYW24" s="164"/>
      <c r="IYX24" s="164"/>
      <c r="IYY24" s="90"/>
      <c r="IYZ24" s="90"/>
      <c r="IZA24" s="89"/>
      <c r="IZB24" s="164"/>
      <c r="IZC24" s="164"/>
      <c r="IZD24" s="164"/>
      <c r="IZE24" s="164"/>
      <c r="IZF24" s="164"/>
      <c r="IZG24" s="90"/>
      <c r="IZH24" s="90"/>
      <c r="IZI24" s="89"/>
      <c r="IZJ24" s="164"/>
      <c r="IZK24" s="164"/>
      <c r="IZL24" s="164"/>
      <c r="IZM24" s="164"/>
      <c r="IZN24" s="164"/>
      <c r="IZO24" s="90"/>
      <c r="IZP24" s="90"/>
      <c r="IZQ24" s="89"/>
      <c r="IZR24" s="164"/>
      <c r="IZS24" s="164"/>
      <c r="IZT24" s="164"/>
      <c r="IZU24" s="164"/>
      <c r="IZV24" s="164"/>
      <c r="IZW24" s="90"/>
      <c r="IZX24" s="90"/>
      <c r="IZY24" s="89"/>
      <c r="IZZ24" s="164"/>
      <c r="JAA24" s="164"/>
      <c r="JAB24" s="164"/>
      <c r="JAC24" s="164"/>
      <c r="JAD24" s="164"/>
      <c r="JAE24" s="90"/>
      <c r="JAF24" s="90"/>
      <c r="JAG24" s="89"/>
      <c r="JAH24" s="164"/>
      <c r="JAI24" s="164"/>
      <c r="JAJ24" s="164"/>
      <c r="JAK24" s="164"/>
      <c r="JAL24" s="164"/>
      <c r="JAM24" s="90"/>
      <c r="JAN24" s="90"/>
      <c r="JAO24" s="89"/>
      <c r="JAP24" s="164"/>
      <c r="JAQ24" s="164"/>
      <c r="JAR24" s="164"/>
      <c r="JAS24" s="164"/>
      <c r="JAT24" s="164"/>
      <c r="JAU24" s="90"/>
      <c r="JAV24" s="90"/>
      <c r="JAW24" s="89"/>
      <c r="JAX24" s="164"/>
      <c r="JAY24" s="164"/>
      <c r="JAZ24" s="164"/>
      <c r="JBA24" s="164"/>
      <c r="JBB24" s="164"/>
      <c r="JBC24" s="90"/>
      <c r="JBD24" s="90"/>
      <c r="JBE24" s="89"/>
      <c r="JBF24" s="164"/>
      <c r="JBG24" s="164"/>
      <c r="JBH24" s="164"/>
      <c r="JBI24" s="164"/>
      <c r="JBJ24" s="164"/>
      <c r="JBK24" s="90"/>
      <c r="JBL24" s="90"/>
      <c r="JBM24" s="89"/>
      <c r="JBN24" s="164"/>
      <c r="JBO24" s="164"/>
      <c r="JBP24" s="164"/>
      <c r="JBQ24" s="164"/>
      <c r="JBR24" s="164"/>
      <c r="JBS24" s="90"/>
      <c r="JBT24" s="90"/>
      <c r="JBU24" s="89"/>
      <c r="JBV24" s="164"/>
      <c r="JBW24" s="164"/>
      <c r="JBX24" s="164"/>
      <c r="JBY24" s="164"/>
      <c r="JBZ24" s="164"/>
      <c r="JCA24" s="90"/>
      <c r="JCB24" s="90"/>
      <c r="JCC24" s="89"/>
      <c r="JCD24" s="164"/>
      <c r="JCE24" s="164"/>
      <c r="JCF24" s="164"/>
      <c r="JCG24" s="164"/>
      <c r="JCH24" s="164"/>
      <c r="JCI24" s="90"/>
      <c r="JCJ24" s="90"/>
      <c r="JCK24" s="89"/>
      <c r="JCL24" s="164"/>
      <c r="JCM24" s="164"/>
      <c r="JCN24" s="164"/>
      <c r="JCO24" s="164"/>
      <c r="JCP24" s="164"/>
      <c r="JCQ24" s="90"/>
      <c r="JCR24" s="90"/>
      <c r="JCS24" s="89"/>
      <c r="JCT24" s="164"/>
      <c r="JCU24" s="164"/>
      <c r="JCV24" s="164"/>
      <c r="JCW24" s="164"/>
      <c r="JCX24" s="164"/>
      <c r="JCY24" s="90"/>
      <c r="JCZ24" s="90"/>
      <c r="JDA24" s="89"/>
      <c r="JDB24" s="164"/>
      <c r="JDC24" s="164"/>
      <c r="JDD24" s="164"/>
      <c r="JDE24" s="164"/>
      <c r="JDF24" s="164"/>
      <c r="JDG24" s="90"/>
      <c r="JDH24" s="90"/>
      <c r="JDI24" s="89"/>
      <c r="JDJ24" s="164"/>
      <c r="JDK24" s="164"/>
      <c r="JDL24" s="164"/>
      <c r="JDM24" s="164"/>
      <c r="JDN24" s="164"/>
      <c r="JDO24" s="90"/>
      <c r="JDP24" s="90"/>
      <c r="JDQ24" s="89"/>
      <c r="JDR24" s="164"/>
      <c r="JDS24" s="164"/>
      <c r="JDT24" s="164"/>
      <c r="JDU24" s="164"/>
      <c r="JDV24" s="164"/>
      <c r="JDW24" s="90"/>
      <c r="JDX24" s="90"/>
      <c r="JDY24" s="89"/>
      <c r="JDZ24" s="164"/>
      <c r="JEA24" s="164"/>
      <c r="JEB24" s="164"/>
      <c r="JEC24" s="164"/>
      <c r="JED24" s="164"/>
      <c r="JEE24" s="90"/>
      <c r="JEF24" s="90"/>
      <c r="JEG24" s="89"/>
      <c r="JEH24" s="164"/>
      <c r="JEI24" s="164"/>
      <c r="JEJ24" s="164"/>
      <c r="JEK24" s="164"/>
      <c r="JEL24" s="164"/>
      <c r="JEM24" s="90"/>
      <c r="JEN24" s="90"/>
      <c r="JEO24" s="89"/>
      <c r="JEP24" s="164"/>
      <c r="JEQ24" s="164"/>
      <c r="JER24" s="164"/>
      <c r="JES24" s="164"/>
      <c r="JET24" s="164"/>
      <c r="JEU24" s="90"/>
      <c r="JEV24" s="90"/>
      <c r="JEW24" s="89"/>
      <c r="JEX24" s="164"/>
      <c r="JEY24" s="164"/>
      <c r="JEZ24" s="164"/>
      <c r="JFA24" s="164"/>
      <c r="JFB24" s="164"/>
      <c r="JFC24" s="90"/>
      <c r="JFD24" s="90"/>
      <c r="JFE24" s="89"/>
      <c r="JFF24" s="164"/>
      <c r="JFG24" s="164"/>
      <c r="JFH24" s="164"/>
      <c r="JFI24" s="164"/>
      <c r="JFJ24" s="164"/>
      <c r="JFK24" s="90"/>
      <c r="JFL24" s="90"/>
      <c r="JFM24" s="89"/>
      <c r="JFN24" s="164"/>
      <c r="JFO24" s="164"/>
      <c r="JFP24" s="164"/>
      <c r="JFQ24" s="164"/>
      <c r="JFR24" s="164"/>
      <c r="JFS24" s="90"/>
      <c r="JFT24" s="90"/>
      <c r="JFU24" s="89"/>
      <c r="JFV24" s="164"/>
      <c r="JFW24" s="164"/>
      <c r="JFX24" s="164"/>
      <c r="JFY24" s="164"/>
      <c r="JFZ24" s="164"/>
      <c r="JGA24" s="90"/>
      <c r="JGB24" s="90"/>
      <c r="JGC24" s="89"/>
      <c r="JGD24" s="164"/>
      <c r="JGE24" s="164"/>
      <c r="JGF24" s="164"/>
      <c r="JGG24" s="164"/>
      <c r="JGH24" s="164"/>
      <c r="JGI24" s="90"/>
      <c r="JGJ24" s="90"/>
      <c r="JGK24" s="89"/>
      <c r="JGL24" s="164"/>
      <c r="JGM24" s="164"/>
      <c r="JGN24" s="164"/>
      <c r="JGO24" s="164"/>
      <c r="JGP24" s="164"/>
      <c r="JGQ24" s="90"/>
      <c r="JGR24" s="90"/>
      <c r="JGS24" s="89"/>
      <c r="JGT24" s="164"/>
      <c r="JGU24" s="164"/>
      <c r="JGV24" s="164"/>
      <c r="JGW24" s="164"/>
      <c r="JGX24" s="164"/>
      <c r="JGY24" s="90"/>
      <c r="JGZ24" s="90"/>
      <c r="JHA24" s="89"/>
      <c r="JHB24" s="164"/>
      <c r="JHC24" s="164"/>
      <c r="JHD24" s="164"/>
      <c r="JHE24" s="164"/>
      <c r="JHF24" s="164"/>
      <c r="JHG24" s="90"/>
      <c r="JHH24" s="90"/>
      <c r="JHI24" s="89"/>
      <c r="JHJ24" s="164"/>
      <c r="JHK24" s="164"/>
      <c r="JHL24" s="164"/>
      <c r="JHM24" s="164"/>
      <c r="JHN24" s="164"/>
      <c r="JHO24" s="90"/>
      <c r="JHP24" s="90"/>
      <c r="JHQ24" s="89"/>
      <c r="JHR24" s="164"/>
      <c r="JHS24" s="164"/>
      <c r="JHT24" s="164"/>
      <c r="JHU24" s="164"/>
      <c r="JHV24" s="164"/>
      <c r="JHW24" s="90"/>
      <c r="JHX24" s="90"/>
      <c r="JHY24" s="89"/>
      <c r="JHZ24" s="164"/>
      <c r="JIA24" s="164"/>
      <c r="JIB24" s="164"/>
      <c r="JIC24" s="164"/>
      <c r="JID24" s="164"/>
      <c r="JIE24" s="90"/>
      <c r="JIF24" s="90"/>
      <c r="JIG24" s="89"/>
      <c r="JIH24" s="164"/>
      <c r="JII24" s="164"/>
      <c r="JIJ24" s="164"/>
      <c r="JIK24" s="164"/>
      <c r="JIL24" s="164"/>
      <c r="JIM24" s="90"/>
      <c r="JIN24" s="90"/>
      <c r="JIO24" s="89"/>
      <c r="JIP24" s="164"/>
      <c r="JIQ24" s="164"/>
      <c r="JIR24" s="164"/>
      <c r="JIS24" s="164"/>
      <c r="JIT24" s="164"/>
      <c r="JIU24" s="90"/>
      <c r="JIV24" s="90"/>
      <c r="JIW24" s="89"/>
      <c r="JIX24" s="164"/>
      <c r="JIY24" s="164"/>
      <c r="JIZ24" s="164"/>
      <c r="JJA24" s="164"/>
      <c r="JJB24" s="164"/>
      <c r="JJC24" s="90"/>
      <c r="JJD24" s="90"/>
      <c r="JJE24" s="89"/>
      <c r="JJF24" s="164"/>
      <c r="JJG24" s="164"/>
      <c r="JJH24" s="164"/>
      <c r="JJI24" s="164"/>
      <c r="JJJ24" s="164"/>
      <c r="JJK24" s="90"/>
      <c r="JJL24" s="90"/>
      <c r="JJM24" s="89"/>
      <c r="JJN24" s="164"/>
      <c r="JJO24" s="164"/>
      <c r="JJP24" s="164"/>
      <c r="JJQ24" s="164"/>
      <c r="JJR24" s="164"/>
      <c r="JJS24" s="90"/>
      <c r="JJT24" s="90"/>
      <c r="JJU24" s="89"/>
      <c r="JJV24" s="164"/>
      <c r="JJW24" s="164"/>
      <c r="JJX24" s="164"/>
      <c r="JJY24" s="164"/>
      <c r="JJZ24" s="164"/>
      <c r="JKA24" s="90"/>
      <c r="JKB24" s="90"/>
      <c r="JKC24" s="89"/>
      <c r="JKD24" s="164"/>
      <c r="JKE24" s="164"/>
      <c r="JKF24" s="164"/>
      <c r="JKG24" s="164"/>
      <c r="JKH24" s="164"/>
      <c r="JKI24" s="90"/>
      <c r="JKJ24" s="90"/>
      <c r="JKK24" s="89"/>
      <c r="JKL24" s="164"/>
      <c r="JKM24" s="164"/>
      <c r="JKN24" s="164"/>
      <c r="JKO24" s="164"/>
      <c r="JKP24" s="164"/>
      <c r="JKQ24" s="90"/>
      <c r="JKR24" s="90"/>
      <c r="JKS24" s="89"/>
      <c r="JKT24" s="164"/>
      <c r="JKU24" s="164"/>
      <c r="JKV24" s="164"/>
      <c r="JKW24" s="164"/>
      <c r="JKX24" s="164"/>
      <c r="JKY24" s="90"/>
      <c r="JKZ24" s="90"/>
      <c r="JLA24" s="89"/>
      <c r="JLB24" s="164"/>
      <c r="JLC24" s="164"/>
      <c r="JLD24" s="164"/>
      <c r="JLE24" s="164"/>
      <c r="JLF24" s="164"/>
      <c r="JLG24" s="90"/>
      <c r="JLH24" s="90"/>
      <c r="JLI24" s="89"/>
      <c r="JLJ24" s="164"/>
      <c r="JLK24" s="164"/>
      <c r="JLL24" s="164"/>
      <c r="JLM24" s="164"/>
      <c r="JLN24" s="164"/>
      <c r="JLO24" s="90"/>
      <c r="JLP24" s="90"/>
      <c r="JLQ24" s="89"/>
      <c r="JLR24" s="164"/>
      <c r="JLS24" s="164"/>
      <c r="JLT24" s="164"/>
      <c r="JLU24" s="164"/>
      <c r="JLV24" s="164"/>
      <c r="JLW24" s="90"/>
      <c r="JLX24" s="90"/>
      <c r="JLY24" s="89"/>
      <c r="JLZ24" s="164"/>
      <c r="JMA24" s="164"/>
      <c r="JMB24" s="164"/>
      <c r="JMC24" s="164"/>
      <c r="JMD24" s="164"/>
      <c r="JME24" s="90"/>
      <c r="JMF24" s="90"/>
      <c r="JMG24" s="89"/>
      <c r="JMH24" s="164"/>
      <c r="JMI24" s="164"/>
      <c r="JMJ24" s="164"/>
      <c r="JMK24" s="164"/>
      <c r="JML24" s="164"/>
      <c r="JMM24" s="90"/>
      <c r="JMN24" s="90"/>
      <c r="JMO24" s="89"/>
      <c r="JMP24" s="164"/>
      <c r="JMQ24" s="164"/>
      <c r="JMR24" s="164"/>
      <c r="JMS24" s="164"/>
      <c r="JMT24" s="164"/>
      <c r="JMU24" s="90"/>
      <c r="JMV24" s="90"/>
      <c r="JMW24" s="89"/>
      <c r="JMX24" s="164"/>
      <c r="JMY24" s="164"/>
      <c r="JMZ24" s="164"/>
      <c r="JNA24" s="164"/>
      <c r="JNB24" s="164"/>
      <c r="JNC24" s="90"/>
      <c r="JND24" s="90"/>
      <c r="JNE24" s="89"/>
      <c r="JNF24" s="164"/>
      <c r="JNG24" s="164"/>
      <c r="JNH24" s="164"/>
      <c r="JNI24" s="164"/>
      <c r="JNJ24" s="164"/>
      <c r="JNK24" s="90"/>
      <c r="JNL24" s="90"/>
      <c r="JNM24" s="89"/>
      <c r="JNN24" s="164"/>
      <c r="JNO24" s="164"/>
      <c r="JNP24" s="164"/>
      <c r="JNQ24" s="164"/>
      <c r="JNR24" s="164"/>
      <c r="JNS24" s="90"/>
      <c r="JNT24" s="90"/>
      <c r="JNU24" s="89"/>
      <c r="JNV24" s="164"/>
      <c r="JNW24" s="164"/>
      <c r="JNX24" s="164"/>
      <c r="JNY24" s="164"/>
      <c r="JNZ24" s="164"/>
      <c r="JOA24" s="90"/>
      <c r="JOB24" s="90"/>
      <c r="JOC24" s="89"/>
      <c r="JOD24" s="164"/>
      <c r="JOE24" s="164"/>
      <c r="JOF24" s="164"/>
      <c r="JOG24" s="164"/>
      <c r="JOH24" s="164"/>
      <c r="JOI24" s="90"/>
      <c r="JOJ24" s="90"/>
      <c r="JOK24" s="89"/>
      <c r="JOL24" s="164"/>
      <c r="JOM24" s="164"/>
      <c r="JON24" s="164"/>
      <c r="JOO24" s="164"/>
      <c r="JOP24" s="164"/>
      <c r="JOQ24" s="90"/>
      <c r="JOR24" s="90"/>
      <c r="JOS24" s="89"/>
      <c r="JOT24" s="164"/>
      <c r="JOU24" s="164"/>
      <c r="JOV24" s="164"/>
      <c r="JOW24" s="164"/>
      <c r="JOX24" s="164"/>
      <c r="JOY24" s="90"/>
      <c r="JOZ24" s="90"/>
      <c r="JPA24" s="89"/>
      <c r="JPB24" s="164"/>
      <c r="JPC24" s="164"/>
      <c r="JPD24" s="164"/>
      <c r="JPE24" s="164"/>
      <c r="JPF24" s="164"/>
      <c r="JPG24" s="90"/>
      <c r="JPH24" s="90"/>
      <c r="JPI24" s="89"/>
      <c r="JPJ24" s="164"/>
      <c r="JPK24" s="164"/>
      <c r="JPL24" s="164"/>
      <c r="JPM24" s="164"/>
      <c r="JPN24" s="164"/>
      <c r="JPO24" s="90"/>
      <c r="JPP24" s="90"/>
      <c r="JPQ24" s="89"/>
      <c r="JPR24" s="164"/>
      <c r="JPS24" s="164"/>
      <c r="JPT24" s="164"/>
      <c r="JPU24" s="164"/>
      <c r="JPV24" s="164"/>
      <c r="JPW24" s="90"/>
      <c r="JPX24" s="90"/>
      <c r="JPY24" s="89"/>
      <c r="JPZ24" s="164"/>
      <c r="JQA24" s="164"/>
      <c r="JQB24" s="164"/>
      <c r="JQC24" s="164"/>
      <c r="JQD24" s="164"/>
      <c r="JQE24" s="90"/>
      <c r="JQF24" s="90"/>
      <c r="JQG24" s="89"/>
      <c r="JQH24" s="164"/>
      <c r="JQI24" s="164"/>
      <c r="JQJ24" s="164"/>
      <c r="JQK24" s="164"/>
      <c r="JQL24" s="164"/>
      <c r="JQM24" s="90"/>
      <c r="JQN24" s="90"/>
      <c r="JQO24" s="89"/>
      <c r="JQP24" s="164"/>
      <c r="JQQ24" s="164"/>
      <c r="JQR24" s="164"/>
      <c r="JQS24" s="164"/>
      <c r="JQT24" s="164"/>
      <c r="JQU24" s="90"/>
      <c r="JQV24" s="90"/>
      <c r="JQW24" s="89"/>
      <c r="JQX24" s="164"/>
      <c r="JQY24" s="164"/>
      <c r="JQZ24" s="164"/>
      <c r="JRA24" s="164"/>
      <c r="JRB24" s="164"/>
      <c r="JRC24" s="90"/>
      <c r="JRD24" s="90"/>
      <c r="JRE24" s="89"/>
      <c r="JRF24" s="164"/>
      <c r="JRG24" s="164"/>
      <c r="JRH24" s="164"/>
      <c r="JRI24" s="164"/>
      <c r="JRJ24" s="164"/>
      <c r="JRK24" s="90"/>
      <c r="JRL24" s="90"/>
      <c r="JRM24" s="89"/>
      <c r="JRN24" s="164"/>
      <c r="JRO24" s="164"/>
      <c r="JRP24" s="164"/>
      <c r="JRQ24" s="164"/>
      <c r="JRR24" s="164"/>
      <c r="JRS24" s="90"/>
      <c r="JRT24" s="90"/>
      <c r="JRU24" s="89"/>
      <c r="JRV24" s="164"/>
      <c r="JRW24" s="164"/>
      <c r="JRX24" s="164"/>
      <c r="JRY24" s="164"/>
      <c r="JRZ24" s="164"/>
      <c r="JSA24" s="90"/>
      <c r="JSB24" s="90"/>
      <c r="JSC24" s="89"/>
      <c r="JSD24" s="164"/>
      <c r="JSE24" s="164"/>
      <c r="JSF24" s="164"/>
      <c r="JSG24" s="164"/>
      <c r="JSH24" s="164"/>
      <c r="JSI24" s="90"/>
      <c r="JSJ24" s="90"/>
      <c r="JSK24" s="89"/>
      <c r="JSL24" s="164"/>
      <c r="JSM24" s="164"/>
      <c r="JSN24" s="164"/>
      <c r="JSO24" s="164"/>
      <c r="JSP24" s="164"/>
      <c r="JSQ24" s="90"/>
      <c r="JSR24" s="90"/>
      <c r="JSS24" s="89"/>
      <c r="JST24" s="164"/>
      <c r="JSU24" s="164"/>
      <c r="JSV24" s="164"/>
      <c r="JSW24" s="164"/>
      <c r="JSX24" s="164"/>
      <c r="JSY24" s="90"/>
      <c r="JSZ24" s="90"/>
      <c r="JTA24" s="89"/>
      <c r="JTB24" s="164"/>
      <c r="JTC24" s="164"/>
      <c r="JTD24" s="164"/>
      <c r="JTE24" s="164"/>
      <c r="JTF24" s="164"/>
      <c r="JTG24" s="90"/>
      <c r="JTH24" s="90"/>
      <c r="JTI24" s="89"/>
      <c r="JTJ24" s="164"/>
      <c r="JTK24" s="164"/>
      <c r="JTL24" s="164"/>
      <c r="JTM24" s="164"/>
      <c r="JTN24" s="164"/>
      <c r="JTO24" s="90"/>
      <c r="JTP24" s="90"/>
      <c r="JTQ24" s="89"/>
      <c r="JTR24" s="164"/>
      <c r="JTS24" s="164"/>
      <c r="JTT24" s="164"/>
      <c r="JTU24" s="164"/>
      <c r="JTV24" s="164"/>
      <c r="JTW24" s="90"/>
      <c r="JTX24" s="90"/>
      <c r="JTY24" s="89"/>
      <c r="JTZ24" s="164"/>
      <c r="JUA24" s="164"/>
      <c r="JUB24" s="164"/>
      <c r="JUC24" s="164"/>
      <c r="JUD24" s="164"/>
      <c r="JUE24" s="90"/>
      <c r="JUF24" s="90"/>
      <c r="JUG24" s="89"/>
      <c r="JUH24" s="164"/>
      <c r="JUI24" s="164"/>
      <c r="JUJ24" s="164"/>
      <c r="JUK24" s="164"/>
      <c r="JUL24" s="164"/>
      <c r="JUM24" s="90"/>
      <c r="JUN24" s="90"/>
      <c r="JUO24" s="89"/>
      <c r="JUP24" s="164"/>
      <c r="JUQ24" s="164"/>
      <c r="JUR24" s="164"/>
      <c r="JUS24" s="164"/>
      <c r="JUT24" s="164"/>
      <c r="JUU24" s="90"/>
      <c r="JUV24" s="90"/>
      <c r="JUW24" s="89"/>
      <c r="JUX24" s="164"/>
      <c r="JUY24" s="164"/>
      <c r="JUZ24" s="164"/>
      <c r="JVA24" s="164"/>
      <c r="JVB24" s="164"/>
      <c r="JVC24" s="90"/>
      <c r="JVD24" s="90"/>
      <c r="JVE24" s="89"/>
      <c r="JVF24" s="164"/>
      <c r="JVG24" s="164"/>
      <c r="JVH24" s="164"/>
      <c r="JVI24" s="164"/>
      <c r="JVJ24" s="164"/>
      <c r="JVK24" s="90"/>
      <c r="JVL24" s="90"/>
      <c r="JVM24" s="89"/>
      <c r="JVN24" s="164"/>
      <c r="JVO24" s="164"/>
      <c r="JVP24" s="164"/>
      <c r="JVQ24" s="164"/>
      <c r="JVR24" s="164"/>
      <c r="JVS24" s="90"/>
      <c r="JVT24" s="90"/>
      <c r="JVU24" s="89"/>
      <c r="JVV24" s="164"/>
      <c r="JVW24" s="164"/>
      <c r="JVX24" s="164"/>
      <c r="JVY24" s="164"/>
      <c r="JVZ24" s="164"/>
      <c r="JWA24" s="90"/>
      <c r="JWB24" s="90"/>
      <c r="JWC24" s="89"/>
      <c r="JWD24" s="164"/>
      <c r="JWE24" s="164"/>
      <c r="JWF24" s="164"/>
      <c r="JWG24" s="164"/>
      <c r="JWH24" s="164"/>
      <c r="JWI24" s="90"/>
      <c r="JWJ24" s="90"/>
      <c r="JWK24" s="89"/>
      <c r="JWL24" s="164"/>
      <c r="JWM24" s="164"/>
      <c r="JWN24" s="164"/>
      <c r="JWO24" s="164"/>
      <c r="JWP24" s="164"/>
      <c r="JWQ24" s="90"/>
      <c r="JWR24" s="90"/>
      <c r="JWS24" s="89"/>
      <c r="JWT24" s="164"/>
      <c r="JWU24" s="164"/>
      <c r="JWV24" s="164"/>
      <c r="JWW24" s="164"/>
      <c r="JWX24" s="164"/>
      <c r="JWY24" s="90"/>
      <c r="JWZ24" s="90"/>
      <c r="JXA24" s="89"/>
      <c r="JXB24" s="164"/>
      <c r="JXC24" s="164"/>
      <c r="JXD24" s="164"/>
      <c r="JXE24" s="164"/>
      <c r="JXF24" s="164"/>
      <c r="JXG24" s="90"/>
      <c r="JXH24" s="90"/>
      <c r="JXI24" s="89"/>
      <c r="JXJ24" s="164"/>
      <c r="JXK24" s="164"/>
      <c r="JXL24" s="164"/>
      <c r="JXM24" s="164"/>
      <c r="JXN24" s="164"/>
      <c r="JXO24" s="90"/>
      <c r="JXP24" s="90"/>
      <c r="JXQ24" s="89"/>
      <c r="JXR24" s="164"/>
      <c r="JXS24" s="164"/>
      <c r="JXT24" s="164"/>
      <c r="JXU24" s="164"/>
      <c r="JXV24" s="164"/>
      <c r="JXW24" s="90"/>
      <c r="JXX24" s="90"/>
      <c r="JXY24" s="89"/>
      <c r="JXZ24" s="164"/>
      <c r="JYA24" s="164"/>
      <c r="JYB24" s="164"/>
      <c r="JYC24" s="164"/>
      <c r="JYD24" s="164"/>
      <c r="JYE24" s="90"/>
      <c r="JYF24" s="90"/>
      <c r="JYG24" s="89"/>
      <c r="JYH24" s="164"/>
      <c r="JYI24" s="164"/>
      <c r="JYJ24" s="164"/>
      <c r="JYK24" s="164"/>
      <c r="JYL24" s="164"/>
      <c r="JYM24" s="90"/>
      <c r="JYN24" s="90"/>
      <c r="JYO24" s="89"/>
      <c r="JYP24" s="164"/>
      <c r="JYQ24" s="164"/>
      <c r="JYR24" s="164"/>
      <c r="JYS24" s="164"/>
      <c r="JYT24" s="164"/>
      <c r="JYU24" s="90"/>
      <c r="JYV24" s="90"/>
      <c r="JYW24" s="89"/>
      <c r="JYX24" s="164"/>
      <c r="JYY24" s="164"/>
      <c r="JYZ24" s="164"/>
      <c r="JZA24" s="164"/>
      <c r="JZB24" s="164"/>
      <c r="JZC24" s="90"/>
      <c r="JZD24" s="90"/>
      <c r="JZE24" s="89"/>
      <c r="JZF24" s="164"/>
      <c r="JZG24" s="164"/>
      <c r="JZH24" s="164"/>
      <c r="JZI24" s="164"/>
      <c r="JZJ24" s="164"/>
      <c r="JZK24" s="90"/>
      <c r="JZL24" s="90"/>
      <c r="JZM24" s="89"/>
      <c r="JZN24" s="164"/>
      <c r="JZO24" s="164"/>
      <c r="JZP24" s="164"/>
      <c r="JZQ24" s="164"/>
      <c r="JZR24" s="164"/>
      <c r="JZS24" s="90"/>
      <c r="JZT24" s="90"/>
      <c r="JZU24" s="89"/>
      <c r="JZV24" s="164"/>
      <c r="JZW24" s="164"/>
      <c r="JZX24" s="164"/>
      <c r="JZY24" s="164"/>
      <c r="JZZ24" s="164"/>
      <c r="KAA24" s="90"/>
      <c r="KAB24" s="90"/>
      <c r="KAC24" s="89"/>
      <c r="KAD24" s="164"/>
      <c r="KAE24" s="164"/>
      <c r="KAF24" s="164"/>
      <c r="KAG24" s="164"/>
      <c r="KAH24" s="164"/>
      <c r="KAI24" s="90"/>
      <c r="KAJ24" s="90"/>
      <c r="KAK24" s="89"/>
      <c r="KAL24" s="164"/>
      <c r="KAM24" s="164"/>
      <c r="KAN24" s="164"/>
      <c r="KAO24" s="164"/>
      <c r="KAP24" s="164"/>
      <c r="KAQ24" s="90"/>
      <c r="KAR24" s="90"/>
      <c r="KAS24" s="89"/>
      <c r="KAT24" s="164"/>
      <c r="KAU24" s="164"/>
      <c r="KAV24" s="164"/>
      <c r="KAW24" s="164"/>
      <c r="KAX24" s="164"/>
      <c r="KAY24" s="90"/>
      <c r="KAZ24" s="90"/>
      <c r="KBA24" s="89"/>
      <c r="KBB24" s="164"/>
      <c r="KBC24" s="164"/>
      <c r="KBD24" s="164"/>
      <c r="KBE24" s="164"/>
      <c r="KBF24" s="164"/>
      <c r="KBG24" s="90"/>
      <c r="KBH24" s="90"/>
      <c r="KBI24" s="89"/>
      <c r="KBJ24" s="164"/>
      <c r="KBK24" s="164"/>
      <c r="KBL24" s="164"/>
      <c r="KBM24" s="164"/>
      <c r="KBN24" s="164"/>
      <c r="KBO24" s="90"/>
      <c r="KBP24" s="90"/>
      <c r="KBQ24" s="89"/>
      <c r="KBR24" s="164"/>
      <c r="KBS24" s="164"/>
      <c r="KBT24" s="164"/>
      <c r="KBU24" s="164"/>
      <c r="KBV24" s="164"/>
      <c r="KBW24" s="90"/>
      <c r="KBX24" s="90"/>
      <c r="KBY24" s="89"/>
      <c r="KBZ24" s="164"/>
      <c r="KCA24" s="164"/>
      <c r="KCB24" s="164"/>
      <c r="KCC24" s="164"/>
      <c r="KCD24" s="164"/>
      <c r="KCE24" s="90"/>
      <c r="KCF24" s="90"/>
      <c r="KCG24" s="89"/>
      <c r="KCH24" s="164"/>
      <c r="KCI24" s="164"/>
      <c r="KCJ24" s="164"/>
      <c r="KCK24" s="164"/>
      <c r="KCL24" s="164"/>
      <c r="KCM24" s="90"/>
      <c r="KCN24" s="90"/>
      <c r="KCO24" s="89"/>
      <c r="KCP24" s="164"/>
      <c r="KCQ24" s="164"/>
      <c r="KCR24" s="164"/>
      <c r="KCS24" s="164"/>
      <c r="KCT24" s="164"/>
      <c r="KCU24" s="90"/>
      <c r="KCV24" s="90"/>
      <c r="KCW24" s="89"/>
      <c r="KCX24" s="164"/>
      <c r="KCY24" s="164"/>
      <c r="KCZ24" s="164"/>
      <c r="KDA24" s="164"/>
      <c r="KDB24" s="164"/>
      <c r="KDC24" s="90"/>
      <c r="KDD24" s="90"/>
      <c r="KDE24" s="89"/>
      <c r="KDF24" s="164"/>
      <c r="KDG24" s="164"/>
      <c r="KDH24" s="164"/>
      <c r="KDI24" s="164"/>
      <c r="KDJ24" s="164"/>
      <c r="KDK24" s="90"/>
      <c r="KDL24" s="90"/>
      <c r="KDM24" s="89"/>
      <c r="KDN24" s="164"/>
      <c r="KDO24" s="164"/>
      <c r="KDP24" s="164"/>
      <c r="KDQ24" s="164"/>
      <c r="KDR24" s="164"/>
      <c r="KDS24" s="90"/>
      <c r="KDT24" s="90"/>
      <c r="KDU24" s="89"/>
      <c r="KDV24" s="164"/>
      <c r="KDW24" s="164"/>
      <c r="KDX24" s="164"/>
      <c r="KDY24" s="164"/>
      <c r="KDZ24" s="164"/>
      <c r="KEA24" s="90"/>
      <c r="KEB24" s="90"/>
      <c r="KEC24" s="89"/>
      <c r="KED24" s="164"/>
      <c r="KEE24" s="164"/>
      <c r="KEF24" s="164"/>
      <c r="KEG24" s="164"/>
      <c r="KEH24" s="164"/>
      <c r="KEI24" s="90"/>
      <c r="KEJ24" s="90"/>
      <c r="KEK24" s="89"/>
      <c r="KEL24" s="164"/>
      <c r="KEM24" s="164"/>
      <c r="KEN24" s="164"/>
      <c r="KEO24" s="164"/>
      <c r="KEP24" s="164"/>
      <c r="KEQ24" s="90"/>
      <c r="KER24" s="90"/>
      <c r="KES24" s="89"/>
      <c r="KET24" s="164"/>
      <c r="KEU24" s="164"/>
      <c r="KEV24" s="164"/>
      <c r="KEW24" s="164"/>
      <c r="KEX24" s="164"/>
      <c r="KEY24" s="90"/>
      <c r="KEZ24" s="90"/>
      <c r="KFA24" s="89"/>
      <c r="KFB24" s="164"/>
      <c r="KFC24" s="164"/>
      <c r="KFD24" s="164"/>
      <c r="KFE24" s="164"/>
      <c r="KFF24" s="164"/>
      <c r="KFG24" s="90"/>
      <c r="KFH24" s="90"/>
      <c r="KFI24" s="89"/>
      <c r="KFJ24" s="164"/>
      <c r="KFK24" s="164"/>
      <c r="KFL24" s="164"/>
      <c r="KFM24" s="164"/>
      <c r="KFN24" s="164"/>
      <c r="KFO24" s="90"/>
      <c r="KFP24" s="90"/>
      <c r="KFQ24" s="89"/>
      <c r="KFR24" s="164"/>
      <c r="KFS24" s="164"/>
      <c r="KFT24" s="164"/>
      <c r="KFU24" s="164"/>
      <c r="KFV24" s="164"/>
      <c r="KFW24" s="90"/>
      <c r="KFX24" s="90"/>
      <c r="KFY24" s="89"/>
      <c r="KFZ24" s="164"/>
      <c r="KGA24" s="164"/>
      <c r="KGB24" s="164"/>
      <c r="KGC24" s="164"/>
      <c r="KGD24" s="164"/>
      <c r="KGE24" s="90"/>
      <c r="KGF24" s="90"/>
      <c r="KGG24" s="89"/>
      <c r="KGH24" s="164"/>
      <c r="KGI24" s="164"/>
      <c r="KGJ24" s="164"/>
      <c r="KGK24" s="164"/>
      <c r="KGL24" s="164"/>
      <c r="KGM24" s="90"/>
      <c r="KGN24" s="90"/>
      <c r="KGO24" s="89"/>
      <c r="KGP24" s="164"/>
      <c r="KGQ24" s="164"/>
      <c r="KGR24" s="164"/>
      <c r="KGS24" s="164"/>
      <c r="KGT24" s="164"/>
      <c r="KGU24" s="90"/>
      <c r="KGV24" s="90"/>
      <c r="KGW24" s="89"/>
      <c r="KGX24" s="164"/>
      <c r="KGY24" s="164"/>
      <c r="KGZ24" s="164"/>
      <c r="KHA24" s="164"/>
      <c r="KHB24" s="164"/>
      <c r="KHC24" s="90"/>
      <c r="KHD24" s="90"/>
      <c r="KHE24" s="89"/>
      <c r="KHF24" s="164"/>
      <c r="KHG24" s="164"/>
      <c r="KHH24" s="164"/>
      <c r="KHI24" s="164"/>
      <c r="KHJ24" s="164"/>
      <c r="KHK24" s="90"/>
      <c r="KHL24" s="90"/>
      <c r="KHM24" s="89"/>
      <c r="KHN24" s="164"/>
      <c r="KHO24" s="164"/>
      <c r="KHP24" s="164"/>
      <c r="KHQ24" s="164"/>
      <c r="KHR24" s="164"/>
      <c r="KHS24" s="90"/>
      <c r="KHT24" s="90"/>
      <c r="KHU24" s="89"/>
      <c r="KHV24" s="164"/>
      <c r="KHW24" s="164"/>
      <c r="KHX24" s="164"/>
      <c r="KHY24" s="164"/>
      <c r="KHZ24" s="164"/>
      <c r="KIA24" s="90"/>
      <c r="KIB24" s="90"/>
      <c r="KIC24" s="89"/>
      <c r="KID24" s="164"/>
      <c r="KIE24" s="164"/>
      <c r="KIF24" s="164"/>
      <c r="KIG24" s="164"/>
      <c r="KIH24" s="164"/>
      <c r="KII24" s="90"/>
      <c r="KIJ24" s="90"/>
      <c r="KIK24" s="89"/>
      <c r="KIL24" s="164"/>
      <c r="KIM24" s="164"/>
      <c r="KIN24" s="164"/>
      <c r="KIO24" s="164"/>
      <c r="KIP24" s="164"/>
      <c r="KIQ24" s="90"/>
      <c r="KIR24" s="90"/>
      <c r="KIS24" s="89"/>
      <c r="KIT24" s="164"/>
      <c r="KIU24" s="164"/>
      <c r="KIV24" s="164"/>
      <c r="KIW24" s="164"/>
      <c r="KIX24" s="164"/>
      <c r="KIY24" s="90"/>
      <c r="KIZ24" s="90"/>
      <c r="KJA24" s="89"/>
      <c r="KJB24" s="164"/>
      <c r="KJC24" s="164"/>
      <c r="KJD24" s="164"/>
      <c r="KJE24" s="164"/>
      <c r="KJF24" s="164"/>
      <c r="KJG24" s="90"/>
      <c r="KJH24" s="90"/>
      <c r="KJI24" s="89"/>
      <c r="KJJ24" s="164"/>
      <c r="KJK24" s="164"/>
      <c r="KJL24" s="164"/>
      <c r="KJM24" s="164"/>
      <c r="KJN24" s="164"/>
      <c r="KJO24" s="90"/>
      <c r="KJP24" s="90"/>
      <c r="KJQ24" s="89"/>
      <c r="KJR24" s="164"/>
      <c r="KJS24" s="164"/>
      <c r="KJT24" s="164"/>
      <c r="KJU24" s="164"/>
      <c r="KJV24" s="164"/>
      <c r="KJW24" s="90"/>
      <c r="KJX24" s="90"/>
      <c r="KJY24" s="89"/>
      <c r="KJZ24" s="164"/>
      <c r="KKA24" s="164"/>
      <c r="KKB24" s="164"/>
      <c r="KKC24" s="164"/>
      <c r="KKD24" s="164"/>
      <c r="KKE24" s="90"/>
      <c r="KKF24" s="90"/>
      <c r="KKG24" s="89"/>
      <c r="KKH24" s="164"/>
      <c r="KKI24" s="164"/>
      <c r="KKJ24" s="164"/>
      <c r="KKK24" s="164"/>
      <c r="KKL24" s="164"/>
      <c r="KKM24" s="90"/>
      <c r="KKN24" s="90"/>
      <c r="KKO24" s="89"/>
      <c r="KKP24" s="164"/>
      <c r="KKQ24" s="164"/>
      <c r="KKR24" s="164"/>
      <c r="KKS24" s="164"/>
      <c r="KKT24" s="164"/>
      <c r="KKU24" s="90"/>
      <c r="KKV24" s="90"/>
      <c r="KKW24" s="89"/>
      <c r="KKX24" s="164"/>
      <c r="KKY24" s="164"/>
      <c r="KKZ24" s="164"/>
      <c r="KLA24" s="164"/>
      <c r="KLB24" s="164"/>
      <c r="KLC24" s="90"/>
      <c r="KLD24" s="90"/>
      <c r="KLE24" s="89"/>
      <c r="KLF24" s="164"/>
      <c r="KLG24" s="164"/>
      <c r="KLH24" s="164"/>
      <c r="KLI24" s="164"/>
      <c r="KLJ24" s="164"/>
      <c r="KLK24" s="90"/>
      <c r="KLL24" s="90"/>
      <c r="KLM24" s="89"/>
      <c r="KLN24" s="164"/>
      <c r="KLO24" s="164"/>
      <c r="KLP24" s="164"/>
      <c r="KLQ24" s="164"/>
      <c r="KLR24" s="164"/>
      <c r="KLS24" s="90"/>
      <c r="KLT24" s="90"/>
      <c r="KLU24" s="89"/>
      <c r="KLV24" s="164"/>
      <c r="KLW24" s="164"/>
      <c r="KLX24" s="164"/>
      <c r="KLY24" s="164"/>
      <c r="KLZ24" s="164"/>
      <c r="KMA24" s="90"/>
      <c r="KMB24" s="90"/>
      <c r="KMC24" s="89"/>
      <c r="KMD24" s="164"/>
      <c r="KME24" s="164"/>
      <c r="KMF24" s="164"/>
      <c r="KMG24" s="164"/>
      <c r="KMH24" s="164"/>
      <c r="KMI24" s="90"/>
      <c r="KMJ24" s="90"/>
      <c r="KMK24" s="89"/>
      <c r="KML24" s="164"/>
      <c r="KMM24" s="164"/>
      <c r="KMN24" s="164"/>
      <c r="KMO24" s="164"/>
      <c r="KMP24" s="164"/>
      <c r="KMQ24" s="90"/>
      <c r="KMR24" s="90"/>
      <c r="KMS24" s="89"/>
      <c r="KMT24" s="164"/>
      <c r="KMU24" s="164"/>
      <c r="KMV24" s="164"/>
      <c r="KMW24" s="164"/>
      <c r="KMX24" s="164"/>
      <c r="KMY24" s="90"/>
      <c r="KMZ24" s="90"/>
      <c r="KNA24" s="89"/>
      <c r="KNB24" s="164"/>
      <c r="KNC24" s="164"/>
      <c r="KND24" s="164"/>
      <c r="KNE24" s="164"/>
      <c r="KNF24" s="164"/>
      <c r="KNG24" s="90"/>
      <c r="KNH24" s="90"/>
      <c r="KNI24" s="89"/>
      <c r="KNJ24" s="164"/>
      <c r="KNK24" s="164"/>
      <c r="KNL24" s="164"/>
      <c r="KNM24" s="164"/>
      <c r="KNN24" s="164"/>
      <c r="KNO24" s="90"/>
      <c r="KNP24" s="90"/>
      <c r="KNQ24" s="89"/>
      <c r="KNR24" s="164"/>
      <c r="KNS24" s="164"/>
      <c r="KNT24" s="164"/>
      <c r="KNU24" s="164"/>
      <c r="KNV24" s="164"/>
      <c r="KNW24" s="90"/>
      <c r="KNX24" s="90"/>
      <c r="KNY24" s="89"/>
      <c r="KNZ24" s="164"/>
      <c r="KOA24" s="164"/>
      <c r="KOB24" s="164"/>
      <c r="KOC24" s="164"/>
      <c r="KOD24" s="164"/>
      <c r="KOE24" s="90"/>
      <c r="KOF24" s="90"/>
      <c r="KOG24" s="89"/>
      <c r="KOH24" s="164"/>
      <c r="KOI24" s="164"/>
      <c r="KOJ24" s="164"/>
      <c r="KOK24" s="164"/>
      <c r="KOL24" s="164"/>
      <c r="KOM24" s="90"/>
      <c r="KON24" s="90"/>
      <c r="KOO24" s="89"/>
      <c r="KOP24" s="164"/>
      <c r="KOQ24" s="164"/>
      <c r="KOR24" s="164"/>
      <c r="KOS24" s="164"/>
      <c r="KOT24" s="164"/>
      <c r="KOU24" s="90"/>
      <c r="KOV24" s="90"/>
      <c r="KOW24" s="89"/>
      <c r="KOX24" s="164"/>
      <c r="KOY24" s="164"/>
      <c r="KOZ24" s="164"/>
      <c r="KPA24" s="164"/>
      <c r="KPB24" s="164"/>
      <c r="KPC24" s="90"/>
      <c r="KPD24" s="90"/>
      <c r="KPE24" s="89"/>
      <c r="KPF24" s="164"/>
      <c r="KPG24" s="164"/>
      <c r="KPH24" s="164"/>
      <c r="KPI24" s="164"/>
      <c r="KPJ24" s="164"/>
      <c r="KPK24" s="90"/>
      <c r="KPL24" s="90"/>
      <c r="KPM24" s="89"/>
      <c r="KPN24" s="164"/>
      <c r="KPO24" s="164"/>
      <c r="KPP24" s="164"/>
      <c r="KPQ24" s="164"/>
      <c r="KPR24" s="164"/>
      <c r="KPS24" s="90"/>
      <c r="KPT24" s="90"/>
      <c r="KPU24" s="89"/>
      <c r="KPV24" s="164"/>
      <c r="KPW24" s="164"/>
      <c r="KPX24" s="164"/>
      <c r="KPY24" s="164"/>
      <c r="KPZ24" s="164"/>
      <c r="KQA24" s="90"/>
      <c r="KQB24" s="90"/>
      <c r="KQC24" s="89"/>
      <c r="KQD24" s="164"/>
      <c r="KQE24" s="164"/>
      <c r="KQF24" s="164"/>
      <c r="KQG24" s="164"/>
      <c r="KQH24" s="164"/>
      <c r="KQI24" s="90"/>
      <c r="KQJ24" s="90"/>
      <c r="KQK24" s="89"/>
      <c r="KQL24" s="164"/>
      <c r="KQM24" s="164"/>
      <c r="KQN24" s="164"/>
      <c r="KQO24" s="164"/>
      <c r="KQP24" s="164"/>
      <c r="KQQ24" s="90"/>
      <c r="KQR24" s="90"/>
      <c r="KQS24" s="89"/>
      <c r="KQT24" s="164"/>
      <c r="KQU24" s="164"/>
      <c r="KQV24" s="164"/>
      <c r="KQW24" s="164"/>
      <c r="KQX24" s="164"/>
      <c r="KQY24" s="90"/>
      <c r="KQZ24" s="90"/>
      <c r="KRA24" s="89"/>
      <c r="KRB24" s="164"/>
      <c r="KRC24" s="164"/>
      <c r="KRD24" s="164"/>
      <c r="KRE24" s="164"/>
      <c r="KRF24" s="164"/>
      <c r="KRG24" s="90"/>
      <c r="KRH24" s="90"/>
      <c r="KRI24" s="89"/>
      <c r="KRJ24" s="164"/>
      <c r="KRK24" s="164"/>
      <c r="KRL24" s="164"/>
      <c r="KRM24" s="164"/>
      <c r="KRN24" s="164"/>
      <c r="KRO24" s="90"/>
      <c r="KRP24" s="90"/>
      <c r="KRQ24" s="89"/>
      <c r="KRR24" s="164"/>
      <c r="KRS24" s="164"/>
      <c r="KRT24" s="164"/>
      <c r="KRU24" s="164"/>
      <c r="KRV24" s="164"/>
      <c r="KRW24" s="90"/>
      <c r="KRX24" s="90"/>
      <c r="KRY24" s="89"/>
      <c r="KRZ24" s="164"/>
      <c r="KSA24" s="164"/>
      <c r="KSB24" s="164"/>
      <c r="KSC24" s="164"/>
      <c r="KSD24" s="164"/>
      <c r="KSE24" s="90"/>
      <c r="KSF24" s="90"/>
      <c r="KSG24" s="89"/>
      <c r="KSH24" s="164"/>
      <c r="KSI24" s="164"/>
      <c r="KSJ24" s="164"/>
      <c r="KSK24" s="164"/>
      <c r="KSL24" s="164"/>
      <c r="KSM24" s="90"/>
      <c r="KSN24" s="90"/>
      <c r="KSO24" s="89"/>
      <c r="KSP24" s="164"/>
      <c r="KSQ24" s="164"/>
      <c r="KSR24" s="164"/>
      <c r="KSS24" s="164"/>
      <c r="KST24" s="164"/>
      <c r="KSU24" s="90"/>
      <c r="KSV24" s="90"/>
      <c r="KSW24" s="89"/>
      <c r="KSX24" s="164"/>
      <c r="KSY24" s="164"/>
      <c r="KSZ24" s="164"/>
      <c r="KTA24" s="164"/>
      <c r="KTB24" s="164"/>
      <c r="KTC24" s="90"/>
      <c r="KTD24" s="90"/>
      <c r="KTE24" s="89"/>
      <c r="KTF24" s="164"/>
      <c r="KTG24" s="164"/>
      <c r="KTH24" s="164"/>
      <c r="KTI24" s="164"/>
      <c r="KTJ24" s="164"/>
      <c r="KTK24" s="90"/>
      <c r="KTL24" s="90"/>
      <c r="KTM24" s="89"/>
      <c r="KTN24" s="164"/>
      <c r="KTO24" s="164"/>
      <c r="KTP24" s="164"/>
      <c r="KTQ24" s="164"/>
      <c r="KTR24" s="164"/>
      <c r="KTS24" s="90"/>
      <c r="KTT24" s="90"/>
      <c r="KTU24" s="89"/>
      <c r="KTV24" s="164"/>
      <c r="KTW24" s="164"/>
      <c r="KTX24" s="164"/>
      <c r="KTY24" s="164"/>
      <c r="KTZ24" s="164"/>
      <c r="KUA24" s="90"/>
      <c r="KUB24" s="90"/>
      <c r="KUC24" s="89"/>
      <c r="KUD24" s="164"/>
      <c r="KUE24" s="164"/>
      <c r="KUF24" s="164"/>
      <c r="KUG24" s="164"/>
      <c r="KUH24" s="164"/>
      <c r="KUI24" s="90"/>
      <c r="KUJ24" s="90"/>
      <c r="KUK24" s="89"/>
      <c r="KUL24" s="164"/>
      <c r="KUM24" s="164"/>
      <c r="KUN24" s="164"/>
      <c r="KUO24" s="164"/>
      <c r="KUP24" s="164"/>
      <c r="KUQ24" s="90"/>
      <c r="KUR24" s="90"/>
      <c r="KUS24" s="89"/>
      <c r="KUT24" s="164"/>
      <c r="KUU24" s="164"/>
      <c r="KUV24" s="164"/>
      <c r="KUW24" s="164"/>
      <c r="KUX24" s="164"/>
      <c r="KUY24" s="90"/>
      <c r="KUZ24" s="90"/>
      <c r="KVA24" s="89"/>
      <c r="KVB24" s="164"/>
      <c r="KVC24" s="164"/>
      <c r="KVD24" s="164"/>
      <c r="KVE24" s="164"/>
      <c r="KVF24" s="164"/>
      <c r="KVG24" s="90"/>
      <c r="KVH24" s="90"/>
      <c r="KVI24" s="89"/>
      <c r="KVJ24" s="164"/>
      <c r="KVK24" s="164"/>
      <c r="KVL24" s="164"/>
      <c r="KVM24" s="164"/>
      <c r="KVN24" s="164"/>
      <c r="KVO24" s="90"/>
      <c r="KVP24" s="90"/>
      <c r="KVQ24" s="89"/>
      <c r="KVR24" s="164"/>
      <c r="KVS24" s="164"/>
      <c r="KVT24" s="164"/>
      <c r="KVU24" s="164"/>
      <c r="KVV24" s="164"/>
      <c r="KVW24" s="90"/>
      <c r="KVX24" s="90"/>
      <c r="KVY24" s="89"/>
      <c r="KVZ24" s="164"/>
      <c r="KWA24" s="164"/>
      <c r="KWB24" s="164"/>
      <c r="KWC24" s="164"/>
      <c r="KWD24" s="164"/>
      <c r="KWE24" s="90"/>
      <c r="KWF24" s="90"/>
      <c r="KWG24" s="89"/>
      <c r="KWH24" s="164"/>
      <c r="KWI24" s="164"/>
      <c r="KWJ24" s="164"/>
      <c r="KWK24" s="164"/>
      <c r="KWL24" s="164"/>
      <c r="KWM24" s="90"/>
      <c r="KWN24" s="90"/>
      <c r="KWO24" s="89"/>
      <c r="KWP24" s="164"/>
      <c r="KWQ24" s="164"/>
      <c r="KWR24" s="164"/>
      <c r="KWS24" s="164"/>
      <c r="KWT24" s="164"/>
      <c r="KWU24" s="90"/>
      <c r="KWV24" s="90"/>
      <c r="KWW24" s="89"/>
      <c r="KWX24" s="164"/>
      <c r="KWY24" s="164"/>
      <c r="KWZ24" s="164"/>
      <c r="KXA24" s="164"/>
      <c r="KXB24" s="164"/>
      <c r="KXC24" s="90"/>
      <c r="KXD24" s="90"/>
      <c r="KXE24" s="89"/>
      <c r="KXF24" s="164"/>
      <c r="KXG24" s="164"/>
      <c r="KXH24" s="164"/>
      <c r="KXI24" s="164"/>
      <c r="KXJ24" s="164"/>
      <c r="KXK24" s="90"/>
      <c r="KXL24" s="90"/>
      <c r="KXM24" s="89"/>
      <c r="KXN24" s="164"/>
      <c r="KXO24" s="164"/>
      <c r="KXP24" s="164"/>
      <c r="KXQ24" s="164"/>
      <c r="KXR24" s="164"/>
      <c r="KXS24" s="90"/>
      <c r="KXT24" s="90"/>
      <c r="KXU24" s="89"/>
      <c r="KXV24" s="164"/>
      <c r="KXW24" s="164"/>
      <c r="KXX24" s="164"/>
      <c r="KXY24" s="164"/>
      <c r="KXZ24" s="164"/>
      <c r="KYA24" s="90"/>
      <c r="KYB24" s="90"/>
      <c r="KYC24" s="89"/>
      <c r="KYD24" s="164"/>
      <c r="KYE24" s="164"/>
      <c r="KYF24" s="164"/>
      <c r="KYG24" s="164"/>
      <c r="KYH24" s="164"/>
      <c r="KYI24" s="90"/>
      <c r="KYJ24" s="90"/>
      <c r="KYK24" s="89"/>
      <c r="KYL24" s="164"/>
      <c r="KYM24" s="164"/>
      <c r="KYN24" s="164"/>
      <c r="KYO24" s="164"/>
      <c r="KYP24" s="164"/>
      <c r="KYQ24" s="90"/>
      <c r="KYR24" s="90"/>
      <c r="KYS24" s="89"/>
      <c r="KYT24" s="164"/>
      <c r="KYU24" s="164"/>
      <c r="KYV24" s="164"/>
      <c r="KYW24" s="164"/>
      <c r="KYX24" s="164"/>
      <c r="KYY24" s="90"/>
      <c r="KYZ24" s="90"/>
      <c r="KZA24" s="89"/>
      <c r="KZB24" s="164"/>
      <c r="KZC24" s="164"/>
      <c r="KZD24" s="164"/>
      <c r="KZE24" s="164"/>
      <c r="KZF24" s="164"/>
      <c r="KZG24" s="90"/>
      <c r="KZH24" s="90"/>
      <c r="KZI24" s="89"/>
      <c r="KZJ24" s="164"/>
      <c r="KZK24" s="164"/>
      <c r="KZL24" s="164"/>
      <c r="KZM24" s="164"/>
      <c r="KZN24" s="164"/>
      <c r="KZO24" s="90"/>
      <c r="KZP24" s="90"/>
      <c r="KZQ24" s="89"/>
      <c r="KZR24" s="164"/>
      <c r="KZS24" s="164"/>
      <c r="KZT24" s="164"/>
      <c r="KZU24" s="164"/>
      <c r="KZV24" s="164"/>
      <c r="KZW24" s="90"/>
      <c r="KZX24" s="90"/>
      <c r="KZY24" s="89"/>
      <c r="KZZ24" s="164"/>
      <c r="LAA24" s="164"/>
      <c r="LAB24" s="164"/>
      <c r="LAC24" s="164"/>
      <c r="LAD24" s="164"/>
      <c r="LAE24" s="90"/>
      <c r="LAF24" s="90"/>
      <c r="LAG24" s="89"/>
      <c r="LAH24" s="164"/>
      <c r="LAI24" s="164"/>
      <c r="LAJ24" s="164"/>
      <c r="LAK24" s="164"/>
      <c r="LAL24" s="164"/>
      <c r="LAM24" s="90"/>
      <c r="LAN24" s="90"/>
      <c r="LAO24" s="89"/>
      <c r="LAP24" s="164"/>
      <c r="LAQ24" s="164"/>
      <c r="LAR24" s="164"/>
      <c r="LAS24" s="164"/>
      <c r="LAT24" s="164"/>
      <c r="LAU24" s="90"/>
      <c r="LAV24" s="90"/>
      <c r="LAW24" s="89"/>
      <c r="LAX24" s="164"/>
      <c r="LAY24" s="164"/>
      <c r="LAZ24" s="164"/>
      <c r="LBA24" s="164"/>
      <c r="LBB24" s="164"/>
      <c r="LBC24" s="90"/>
      <c r="LBD24" s="90"/>
      <c r="LBE24" s="89"/>
      <c r="LBF24" s="164"/>
      <c r="LBG24" s="164"/>
      <c r="LBH24" s="164"/>
      <c r="LBI24" s="164"/>
      <c r="LBJ24" s="164"/>
      <c r="LBK24" s="90"/>
      <c r="LBL24" s="90"/>
      <c r="LBM24" s="89"/>
      <c r="LBN24" s="164"/>
      <c r="LBO24" s="164"/>
      <c r="LBP24" s="164"/>
      <c r="LBQ24" s="164"/>
      <c r="LBR24" s="164"/>
      <c r="LBS24" s="90"/>
      <c r="LBT24" s="90"/>
      <c r="LBU24" s="89"/>
      <c r="LBV24" s="164"/>
      <c r="LBW24" s="164"/>
      <c r="LBX24" s="164"/>
      <c r="LBY24" s="164"/>
      <c r="LBZ24" s="164"/>
      <c r="LCA24" s="90"/>
      <c r="LCB24" s="90"/>
      <c r="LCC24" s="89"/>
      <c r="LCD24" s="164"/>
      <c r="LCE24" s="164"/>
      <c r="LCF24" s="164"/>
      <c r="LCG24" s="164"/>
      <c r="LCH24" s="164"/>
      <c r="LCI24" s="90"/>
      <c r="LCJ24" s="90"/>
      <c r="LCK24" s="89"/>
      <c r="LCL24" s="164"/>
      <c r="LCM24" s="164"/>
      <c r="LCN24" s="164"/>
      <c r="LCO24" s="164"/>
      <c r="LCP24" s="164"/>
      <c r="LCQ24" s="90"/>
      <c r="LCR24" s="90"/>
      <c r="LCS24" s="89"/>
      <c r="LCT24" s="164"/>
      <c r="LCU24" s="164"/>
      <c r="LCV24" s="164"/>
      <c r="LCW24" s="164"/>
      <c r="LCX24" s="164"/>
      <c r="LCY24" s="90"/>
      <c r="LCZ24" s="90"/>
      <c r="LDA24" s="89"/>
      <c r="LDB24" s="164"/>
      <c r="LDC24" s="164"/>
      <c r="LDD24" s="164"/>
      <c r="LDE24" s="164"/>
      <c r="LDF24" s="164"/>
      <c r="LDG24" s="90"/>
      <c r="LDH24" s="90"/>
      <c r="LDI24" s="89"/>
      <c r="LDJ24" s="164"/>
      <c r="LDK24" s="164"/>
      <c r="LDL24" s="164"/>
      <c r="LDM24" s="164"/>
      <c r="LDN24" s="164"/>
      <c r="LDO24" s="90"/>
      <c r="LDP24" s="90"/>
      <c r="LDQ24" s="89"/>
      <c r="LDR24" s="164"/>
      <c r="LDS24" s="164"/>
      <c r="LDT24" s="164"/>
      <c r="LDU24" s="164"/>
      <c r="LDV24" s="164"/>
      <c r="LDW24" s="90"/>
      <c r="LDX24" s="90"/>
      <c r="LDY24" s="89"/>
      <c r="LDZ24" s="164"/>
      <c r="LEA24" s="164"/>
      <c r="LEB24" s="164"/>
      <c r="LEC24" s="164"/>
      <c r="LED24" s="164"/>
      <c r="LEE24" s="90"/>
      <c r="LEF24" s="90"/>
      <c r="LEG24" s="89"/>
      <c r="LEH24" s="164"/>
      <c r="LEI24" s="164"/>
      <c r="LEJ24" s="164"/>
      <c r="LEK24" s="164"/>
      <c r="LEL24" s="164"/>
      <c r="LEM24" s="90"/>
      <c r="LEN24" s="90"/>
      <c r="LEO24" s="89"/>
      <c r="LEP24" s="164"/>
      <c r="LEQ24" s="164"/>
      <c r="LER24" s="164"/>
      <c r="LES24" s="164"/>
      <c r="LET24" s="164"/>
      <c r="LEU24" s="90"/>
      <c r="LEV24" s="90"/>
      <c r="LEW24" s="89"/>
      <c r="LEX24" s="164"/>
      <c r="LEY24" s="164"/>
      <c r="LEZ24" s="164"/>
      <c r="LFA24" s="164"/>
      <c r="LFB24" s="164"/>
      <c r="LFC24" s="90"/>
      <c r="LFD24" s="90"/>
      <c r="LFE24" s="89"/>
      <c r="LFF24" s="164"/>
      <c r="LFG24" s="164"/>
      <c r="LFH24" s="164"/>
      <c r="LFI24" s="164"/>
      <c r="LFJ24" s="164"/>
      <c r="LFK24" s="90"/>
      <c r="LFL24" s="90"/>
      <c r="LFM24" s="89"/>
      <c r="LFN24" s="164"/>
      <c r="LFO24" s="164"/>
      <c r="LFP24" s="164"/>
      <c r="LFQ24" s="164"/>
      <c r="LFR24" s="164"/>
      <c r="LFS24" s="90"/>
      <c r="LFT24" s="90"/>
      <c r="LFU24" s="89"/>
      <c r="LFV24" s="164"/>
      <c r="LFW24" s="164"/>
      <c r="LFX24" s="164"/>
      <c r="LFY24" s="164"/>
      <c r="LFZ24" s="164"/>
      <c r="LGA24" s="90"/>
      <c r="LGB24" s="90"/>
      <c r="LGC24" s="89"/>
      <c r="LGD24" s="164"/>
      <c r="LGE24" s="164"/>
      <c r="LGF24" s="164"/>
      <c r="LGG24" s="164"/>
      <c r="LGH24" s="164"/>
      <c r="LGI24" s="90"/>
      <c r="LGJ24" s="90"/>
      <c r="LGK24" s="89"/>
      <c r="LGL24" s="164"/>
      <c r="LGM24" s="164"/>
      <c r="LGN24" s="164"/>
      <c r="LGO24" s="164"/>
      <c r="LGP24" s="164"/>
      <c r="LGQ24" s="90"/>
      <c r="LGR24" s="90"/>
      <c r="LGS24" s="89"/>
      <c r="LGT24" s="164"/>
      <c r="LGU24" s="164"/>
      <c r="LGV24" s="164"/>
      <c r="LGW24" s="164"/>
      <c r="LGX24" s="164"/>
      <c r="LGY24" s="90"/>
      <c r="LGZ24" s="90"/>
      <c r="LHA24" s="89"/>
      <c r="LHB24" s="164"/>
      <c r="LHC24" s="164"/>
      <c r="LHD24" s="164"/>
      <c r="LHE24" s="164"/>
      <c r="LHF24" s="164"/>
      <c r="LHG24" s="90"/>
      <c r="LHH24" s="90"/>
      <c r="LHI24" s="89"/>
      <c r="LHJ24" s="164"/>
      <c r="LHK24" s="164"/>
      <c r="LHL24" s="164"/>
      <c r="LHM24" s="164"/>
      <c r="LHN24" s="164"/>
      <c r="LHO24" s="90"/>
      <c r="LHP24" s="90"/>
      <c r="LHQ24" s="89"/>
      <c r="LHR24" s="164"/>
      <c r="LHS24" s="164"/>
      <c r="LHT24" s="164"/>
      <c r="LHU24" s="164"/>
      <c r="LHV24" s="164"/>
      <c r="LHW24" s="90"/>
      <c r="LHX24" s="90"/>
      <c r="LHY24" s="89"/>
      <c r="LHZ24" s="164"/>
      <c r="LIA24" s="164"/>
      <c r="LIB24" s="164"/>
      <c r="LIC24" s="164"/>
      <c r="LID24" s="164"/>
      <c r="LIE24" s="90"/>
      <c r="LIF24" s="90"/>
      <c r="LIG24" s="89"/>
      <c r="LIH24" s="164"/>
      <c r="LII24" s="164"/>
      <c r="LIJ24" s="164"/>
      <c r="LIK24" s="164"/>
      <c r="LIL24" s="164"/>
      <c r="LIM24" s="90"/>
      <c r="LIN24" s="90"/>
      <c r="LIO24" s="89"/>
      <c r="LIP24" s="164"/>
      <c r="LIQ24" s="164"/>
      <c r="LIR24" s="164"/>
      <c r="LIS24" s="164"/>
      <c r="LIT24" s="164"/>
      <c r="LIU24" s="90"/>
      <c r="LIV24" s="90"/>
      <c r="LIW24" s="89"/>
      <c r="LIX24" s="164"/>
      <c r="LIY24" s="164"/>
      <c r="LIZ24" s="164"/>
      <c r="LJA24" s="164"/>
      <c r="LJB24" s="164"/>
      <c r="LJC24" s="90"/>
      <c r="LJD24" s="90"/>
      <c r="LJE24" s="89"/>
      <c r="LJF24" s="164"/>
      <c r="LJG24" s="164"/>
      <c r="LJH24" s="164"/>
      <c r="LJI24" s="164"/>
      <c r="LJJ24" s="164"/>
      <c r="LJK24" s="90"/>
      <c r="LJL24" s="90"/>
      <c r="LJM24" s="89"/>
      <c r="LJN24" s="164"/>
      <c r="LJO24" s="164"/>
      <c r="LJP24" s="164"/>
      <c r="LJQ24" s="164"/>
      <c r="LJR24" s="164"/>
      <c r="LJS24" s="90"/>
      <c r="LJT24" s="90"/>
      <c r="LJU24" s="89"/>
      <c r="LJV24" s="164"/>
      <c r="LJW24" s="164"/>
      <c r="LJX24" s="164"/>
      <c r="LJY24" s="164"/>
      <c r="LJZ24" s="164"/>
      <c r="LKA24" s="90"/>
      <c r="LKB24" s="90"/>
      <c r="LKC24" s="89"/>
      <c r="LKD24" s="164"/>
      <c r="LKE24" s="164"/>
      <c r="LKF24" s="164"/>
      <c r="LKG24" s="164"/>
      <c r="LKH24" s="164"/>
      <c r="LKI24" s="90"/>
      <c r="LKJ24" s="90"/>
      <c r="LKK24" s="89"/>
      <c r="LKL24" s="164"/>
      <c r="LKM24" s="164"/>
      <c r="LKN24" s="164"/>
      <c r="LKO24" s="164"/>
      <c r="LKP24" s="164"/>
      <c r="LKQ24" s="90"/>
      <c r="LKR24" s="90"/>
      <c r="LKS24" s="89"/>
      <c r="LKT24" s="164"/>
      <c r="LKU24" s="164"/>
      <c r="LKV24" s="164"/>
      <c r="LKW24" s="164"/>
      <c r="LKX24" s="164"/>
      <c r="LKY24" s="90"/>
      <c r="LKZ24" s="90"/>
      <c r="LLA24" s="89"/>
      <c r="LLB24" s="164"/>
      <c r="LLC24" s="164"/>
      <c r="LLD24" s="164"/>
      <c r="LLE24" s="164"/>
      <c r="LLF24" s="164"/>
      <c r="LLG24" s="90"/>
      <c r="LLH24" s="90"/>
      <c r="LLI24" s="89"/>
      <c r="LLJ24" s="164"/>
      <c r="LLK24" s="164"/>
      <c r="LLL24" s="164"/>
      <c r="LLM24" s="164"/>
      <c r="LLN24" s="164"/>
      <c r="LLO24" s="90"/>
      <c r="LLP24" s="90"/>
      <c r="LLQ24" s="89"/>
      <c r="LLR24" s="164"/>
      <c r="LLS24" s="164"/>
      <c r="LLT24" s="164"/>
      <c r="LLU24" s="164"/>
      <c r="LLV24" s="164"/>
      <c r="LLW24" s="90"/>
      <c r="LLX24" s="90"/>
      <c r="LLY24" s="89"/>
      <c r="LLZ24" s="164"/>
      <c r="LMA24" s="164"/>
      <c r="LMB24" s="164"/>
      <c r="LMC24" s="164"/>
      <c r="LMD24" s="164"/>
      <c r="LME24" s="90"/>
      <c r="LMF24" s="90"/>
      <c r="LMG24" s="89"/>
      <c r="LMH24" s="164"/>
      <c r="LMI24" s="164"/>
      <c r="LMJ24" s="164"/>
      <c r="LMK24" s="164"/>
      <c r="LML24" s="164"/>
      <c r="LMM24" s="90"/>
      <c r="LMN24" s="90"/>
      <c r="LMO24" s="89"/>
      <c r="LMP24" s="164"/>
      <c r="LMQ24" s="164"/>
      <c r="LMR24" s="164"/>
      <c r="LMS24" s="164"/>
      <c r="LMT24" s="164"/>
      <c r="LMU24" s="90"/>
      <c r="LMV24" s="90"/>
      <c r="LMW24" s="89"/>
      <c r="LMX24" s="164"/>
      <c r="LMY24" s="164"/>
      <c r="LMZ24" s="164"/>
      <c r="LNA24" s="164"/>
      <c r="LNB24" s="164"/>
      <c r="LNC24" s="90"/>
      <c r="LND24" s="90"/>
      <c r="LNE24" s="89"/>
      <c r="LNF24" s="164"/>
      <c r="LNG24" s="164"/>
      <c r="LNH24" s="164"/>
      <c r="LNI24" s="164"/>
      <c r="LNJ24" s="164"/>
      <c r="LNK24" s="90"/>
      <c r="LNL24" s="90"/>
      <c r="LNM24" s="89"/>
      <c r="LNN24" s="164"/>
      <c r="LNO24" s="164"/>
      <c r="LNP24" s="164"/>
      <c r="LNQ24" s="164"/>
      <c r="LNR24" s="164"/>
      <c r="LNS24" s="90"/>
      <c r="LNT24" s="90"/>
      <c r="LNU24" s="89"/>
      <c r="LNV24" s="164"/>
      <c r="LNW24" s="164"/>
      <c r="LNX24" s="164"/>
      <c r="LNY24" s="164"/>
      <c r="LNZ24" s="164"/>
      <c r="LOA24" s="90"/>
      <c r="LOB24" s="90"/>
      <c r="LOC24" s="89"/>
      <c r="LOD24" s="164"/>
      <c r="LOE24" s="164"/>
      <c r="LOF24" s="164"/>
      <c r="LOG24" s="164"/>
      <c r="LOH24" s="164"/>
      <c r="LOI24" s="90"/>
      <c r="LOJ24" s="90"/>
      <c r="LOK24" s="89"/>
      <c r="LOL24" s="164"/>
      <c r="LOM24" s="164"/>
      <c r="LON24" s="164"/>
      <c r="LOO24" s="164"/>
      <c r="LOP24" s="164"/>
      <c r="LOQ24" s="90"/>
      <c r="LOR24" s="90"/>
      <c r="LOS24" s="89"/>
      <c r="LOT24" s="164"/>
      <c r="LOU24" s="164"/>
      <c r="LOV24" s="164"/>
      <c r="LOW24" s="164"/>
      <c r="LOX24" s="164"/>
      <c r="LOY24" s="90"/>
      <c r="LOZ24" s="90"/>
      <c r="LPA24" s="89"/>
      <c r="LPB24" s="164"/>
      <c r="LPC24" s="164"/>
      <c r="LPD24" s="164"/>
      <c r="LPE24" s="164"/>
      <c r="LPF24" s="164"/>
      <c r="LPG24" s="90"/>
      <c r="LPH24" s="90"/>
      <c r="LPI24" s="89"/>
      <c r="LPJ24" s="164"/>
      <c r="LPK24" s="164"/>
      <c r="LPL24" s="164"/>
      <c r="LPM24" s="164"/>
      <c r="LPN24" s="164"/>
      <c r="LPO24" s="90"/>
      <c r="LPP24" s="90"/>
      <c r="LPQ24" s="89"/>
      <c r="LPR24" s="164"/>
      <c r="LPS24" s="164"/>
      <c r="LPT24" s="164"/>
      <c r="LPU24" s="164"/>
      <c r="LPV24" s="164"/>
      <c r="LPW24" s="90"/>
      <c r="LPX24" s="90"/>
      <c r="LPY24" s="89"/>
      <c r="LPZ24" s="164"/>
      <c r="LQA24" s="164"/>
      <c r="LQB24" s="164"/>
      <c r="LQC24" s="164"/>
      <c r="LQD24" s="164"/>
      <c r="LQE24" s="90"/>
      <c r="LQF24" s="90"/>
      <c r="LQG24" s="89"/>
      <c r="LQH24" s="164"/>
      <c r="LQI24" s="164"/>
      <c r="LQJ24" s="164"/>
      <c r="LQK24" s="164"/>
      <c r="LQL24" s="164"/>
      <c r="LQM24" s="90"/>
      <c r="LQN24" s="90"/>
      <c r="LQO24" s="89"/>
      <c r="LQP24" s="164"/>
      <c r="LQQ24" s="164"/>
      <c r="LQR24" s="164"/>
      <c r="LQS24" s="164"/>
      <c r="LQT24" s="164"/>
      <c r="LQU24" s="90"/>
      <c r="LQV24" s="90"/>
      <c r="LQW24" s="89"/>
      <c r="LQX24" s="164"/>
      <c r="LQY24" s="164"/>
      <c r="LQZ24" s="164"/>
      <c r="LRA24" s="164"/>
      <c r="LRB24" s="164"/>
      <c r="LRC24" s="90"/>
      <c r="LRD24" s="90"/>
      <c r="LRE24" s="89"/>
      <c r="LRF24" s="164"/>
      <c r="LRG24" s="164"/>
      <c r="LRH24" s="164"/>
      <c r="LRI24" s="164"/>
      <c r="LRJ24" s="164"/>
      <c r="LRK24" s="90"/>
      <c r="LRL24" s="90"/>
      <c r="LRM24" s="89"/>
      <c r="LRN24" s="164"/>
      <c r="LRO24" s="164"/>
      <c r="LRP24" s="164"/>
      <c r="LRQ24" s="164"/>
      <c r="LRR24" s="164"/>
      <c r="LRS24" s="90"/>
      <c r="LRT24" s="90"/>
      <c r="LRU24" s="89"/>
      <c r="LRV24" s="164"/>
      <c r="LRW24" s="164"/>
      <c r="LRX24" s="164"/>
      <c r="LRY24" s="164"/>
      <c r="LRZ24" s="164"/>
      <c r="LSA24" s="90"/>
      <c r="LSB24" s="90"/>
      <c r="LSC24" s="89"/>
      <c r="LSD24" s="164"/>
      <c r="LSE24" s="164"/>
      <c r="LSF24" s="164"/>
      <c r="LSG24" s="164"/>
      <c r="LSH24" s="164"/>
      <c r="LSI24" s="90"/>
      <c r="LSJ24" s="90"/>
      <c r="LSK24" s="89"/>
      <c r="LSL24" s="164"/>
      <c r="LSM24" s="164"/>
      <c r="LSN24" s="164"/>
      <c r="LSO24" s="164"/>
      <c r="LSP24" s="164"/>
      <c r="LSQ24" s="90"/>
      <c r="LSR24" s="90"/>
      <c r="LSS24" s="89"/>
      <c r="LST24" s="164"/>
      <c r="LSU24" s="164"/>
      <c r="LSV24" s="164"/>
      <c r="LSW24" s="164"/>
      <c r="LSX24" s="164"/>
      <c r="LSY24" s="90"/>
      <c r="LSZ24" s="90"/>
      <c r="LTA24" s="89"/>
      <c r="LTB24" s="164"/>
      <c r="LTC24" s="164"/>
      <c r="LTD24" s="164"/>
      <c r="LTE24" s="164"/>
      <c r="LTF24" s="164"/>
      <c r="LTG24" s="90"/>
      <c r="LTH24" s="90"/>
      <c r="LTI24" s="89"/>
      <c r="LTJ24" s="164"/>
      <c r="LTK24" s="164"/>
      <c r="LTL24" s="164"/>
      <c r="LTM24" s="164"/>
      <c r="LTN24" s="164"/>
      <c r="LTO24" s="90"/>
      <c r="LTP24" s="90"/>
      <c r="LTQ24" s="89"/>
      <c r="LTR24" s="164"/>
      <c r="LTS24" s="164"/>
      <c r="LTT24" s="164"/>
      <c r="LTU24" s="164"/>
      <c r="LTV24" s="164"/>
      <c r="LTW24" s="90"/>
      <c r="LTX24" s="90"/>
      <c r="LTY24" s="89"/>
      <c r="LTZ24" s="164"/>
      <c r="LUA24" s="164"/>
      <c r="LUB24" s="164"/>
      <c r="LUC24" s="164"/>
      <c r="LUD24" s="164"/>
      <c r="LUE24" s="90"/>
      <c r="LUF24" s="90"/>
      <c r="LUG24" s="89"/>
      <c r="LUH24" s="164"/>
      <c r="LUI24" s="164"/>
      <c r="LUJ24" s="164"/>
      <c r="LUK24" s="164"/>
      <c r="LUL24" s="164"/>
      <c r="LUM24" s="90"/>
      <c r="LUN24" s="90"/>
      <c r="LUO24" s="89"/>
      <c r="LUP24" s="164"/>
      <c r="LUQ24" s="164"/>
      <c r="LUR24" s="164"/>
      <c r="LUS24" s="164"/>
      <c r="LUT24" s="164"/>
      <c r="LUU24" s="90"/>
      <c r="LUV24" s="90"/>
      <c r="LUW24" s="89"/>
      <c r="LUX24" s="164"/>
      <c r="LUY24" s="164"/>
      <c r="LUZ24" s="164"/>
      <c r="LVA24" s="164"/>
      <c r="LVB24" s="164"/>
      <c r="LVC24" s="90"/>
      <c r="LVD24" s="90"/>
      <c r="LVE24" s="89"/>
      <c r="LVF24" s="164"/>
      <c r="LVG24" s="164"/>
      <c r="LVH24" s="164"/>
      <c r="LVI24" s="164"/>
      <c r="LVJ24" s="164"/>
      <c r="LVK24" s="90"/>
      <c r="LVL24" s="90"/>
      <c r="LVM24" s="89"/>
      <c r="LVN24" s="164"/>
      <c r="LVO24" s="164"/>
      <c r="LVP24" s="164"/>
      <c r="LVQ24" s="164"/>
      <c r="LVR24" s="164"/>
      <c r="LVS24" s="90"/>
      <c r="LVT24" s="90"/>
      <c r="LVU24" s="89"/>
      <c r="LVV24" s="164"/>
      <c r="LVW24" s="164"/>
      <c r="LVX24" s="164"/>
      <c r="LVY24" s="164"/>
      <c r="LVZ24" s="164"/>
      <c r="LWA24" s="90"/>
      <c r="LWB24" s="90"/>
      <c r="LWC24" s="89"/>
      <c r="LWD24" s="164"/>
      <c r="LWE24" s="164"/>
      <c r="LWF24" s="164"/>
      <c r="LWG24" s="164"/>
      <c r="LWH24" s="164"/>
      <c r="LWI24" s="90"/>
      <c r="LWJ24" s="90"/>
      <c r="LWK24" s="89"/>
      <c r="LWL24" s="164"/>
      <c r="LWM24" s="164"/>
      <c r="LWN24" s="164"/>
      <c r="LWO24" s="164"/>
      <c r="LWP24" s="164"/>
      <c r="LWQ24" s="90"/>
      <c r="LWR24" s="90"/>
      <c r="LWS24" s="89"/>
      <c r="LWT24" s="164"/>
      <c r="LWU24" s="164"/>
      <c r="LWV24" s="164"/>
      <c r="LWW24" s="164"/>
      <c r="LWX24" s="164"/>
      <c r="LWY24" s="90"/>
      <c r="LWZ24" s="90"/>
      <c r="LXA24" s="89"/>
      <c r="LXB24" s="164"/>
      <c r="LXC24" s="164"/>
      <c r="LXD24" s="164"/>
      <c r="LXE24" s="164"/>
      <c r="LXF24" s="164"/>
      <c r="LXG24" s="90"/>
      <c r="LXH24" s="90"/>
      <c r="LXI24" s="89"/>
      <c r="LXJ24" s="164"/>
      <c r="LXK24" s="164"/>
      <c r="LXL24" s="164"/>
      <c r="LXM24" s="164"/>
      <c r="LXN24" s="164"/>
      <c r="LXO24" s="90"/>
      <c r="LXP24" s="90"/>
      <c r="LXQ24" s="89"/>
      <c r="LXR24" s="164"/>
      <c r="LXS24" s="164"/>
      <c r="LXT24" s="164"/>
      <c r="LXU24" s="164"/>
      <c r="LXV24" s="164"/>
      <c r="LXW24" s="90"/>
      <c r="LXX24" s="90"/>
      <c r="LXY24" s="89"/>
      <c r="LXZ24" s="164"/>
      <c r="LYA24" s="164"/>
      <c r="LYB24" s="164"/>
      <c r="LYC24" s="164"/>
      <c r="LYD24" s="164"/>
      <c r="LYE24" s="90"/>
      <c r="LYF24" s="90"/>
      <c r="LYG24" s="89"/>
      <c r="LYH24" s="164"/>
      <c r="LYI24" s="164"/>
      <c r="LYJ24" s="164"/>
      <c r="LYK24" s="164"/>
      <c r="LYL24" s="164"/>
      <c r="LYM24" s="90"/>
      <c r="LYN24" s="90"/>
      <c r="LYO24" s="89"/>
      <c r="LYP24" s="164"/>
      <c r="LYQ24" s="164"/>
      <c r="LYR24" s="164"/>
      <c r="LYS24" s="164"/>
      <c r="LYT24" s="164"/>
      <c r="LYU24" s="90"/>
      <c r="LYV24" s="90"/>
      <c r="LYW24" s="89"/>
      <c r="LYX24" s="164"/>
      <c r="LYY24" s="164"/>
      <c r="LYZ24" s="164"/>
      <c r="LZA24" s="164"/>
      <c r="LZB24" s="164"/>
      <c r="LZC24" s="90"/>
      <c r="LZD24" s="90"/>
      <c r="LZE24" s="89"/>
      <c r="LZF24" s="164"/>
      <c r="LZG24" s="164"/>
      <c r="LZH24" s="164"/>
      <c r="LZI24" s="164"/>
      <c r="LZJ24" s="164"/>
      <c r="LZK24" s="90"/>
      <c r="LZL24" s="90"/>
      <c r="LZM24" s="89"/>
      <c r="LZN24" s="164"/>
      <c r="LZO24" s="164"/>
      <c r="LZP24" s="164"/>
      <c r="LZQ24" s="164"/>
      <c r="LZR24" s="164"/>
      <c r="LZS24" s="90"/>
      <c r="LZT24" s="90"/>
      <c r="LZU24" s="89"/>
      <c r="LZV24" s="164"/>
      <c r="LZW24" s="164"/>
      <c r="LZX24" s="164"/>
      <c r="LZY24" s="164"/>
      <c r="LZZ24" s="164"/>
      <c r="MAA24" s="90"/>
      <c r="MAB24" s="90"/>
      <c r="MAC24" s="89"/>
      <c r="MAD24" s="164"/>
      <c r="MAE24" s="164"/>
      <c r="MAF24" s="164"/>
      <c r="MAG24" s="164"/>
      <c r="MAH24" s="164"/>
      <c r="MAI24" s="90"/>
      <c r="MAJ24" s="90"/>
      <c r="MAK24" s="89"/>
      <c r="MAL24" s="164"/>
      <c r="MAM24" s="164"/>
      <c r="MAN24" s="164"/>
      <c r="MAO24" s="164"/>
      <c r="MAP24" s="164"/>
      <c r="MAQ24" s="90"/>
      <c r="MAR24" s="90"/>
      <c r="MAS24" s="89"/>
      <c r="MAT24" s="164"/>
      <c r="MAU24" s="164"/>
      <c r="MAV24" s="164"/>
      <c r="MAW24" s="164"/>
      <c r="MAX24" s="164"/>
      <c r="MAY24" s="90"/>
      <c r="MAZ24" s="90"/>
      <c r="MBA24" s="89"/>
      <c r="MBB24" s="164"/>
      <c r="MBC24" s="164"/>
      <c r="MBD24" s="164"/>
      <c r="MBE24" s="164"/>
      <c r="MBF24" s="164"/>
      <c r="MBG24" s="90"/>
      <c r="MBH24" s="90"/>
      <c r="MBI24" s="89"/>
      <c r="MBJ24" s="164"/>
      <c r="MBK24" s="164"/>
      <c r="MBL24" s="164"/>
      <c r="MBM24" s="164"/>
      <c r="MBN24" s="164"/>
      <c r="MBO24" s="90"/>
      <c r="MBP24" s="90"/>
      <c r="MBQ24" s="89"/>
      <c r="MBR24" s="164"/>
      <c r="MBS24" s="164"/>
      <c r="MBT24" s="164"/>
      <c r="MBU24" s="164"/>
      <c r="MBV24" s="164"/>
      <c r="MBW24" s="90"/>
      <c r="MBX24" s="90"/>
      <c r="MBY24" s="89"/>
      <c r="MBZ24" s="164"/>
      <c r="MCA24" s="164"/>
      <c r="MCB24" s="164"/>
      <c r="MCC24" s="164"/>
      <c r="MCD24" s="164"/>
      <c r="MCE24" s="90"/>
      <c r="MCF24" s="90"/>
      <c r="MCG24" s="89"/>
      <c r="MCH24" s="164"/>
      <c r="MCI24" s="164"/>
      <c r="MCJ24" s="164"/>
      <c r="MCK24" s="164"/>
      <c r="MCL24" s="164"/>
      <c r="MCM24" s="90"/>
      <c r="MCN24" s="90"/>
      <c r="MCO24" s="89"/>
      <c r="MCP24" s="164"/>
      <c r="MCQ24" s="164"/>
      <c r="MCR24" s="164"/>
      <c r="MCS24" s="164"/>
      <c r="MCT24" s="164"/>
      <c r="MCU24" s="90"/>
      <c r="MCV24" s="90"/>
      <c r="MCW24" s="89"/>
      <c r="MCX24" s="164"/>
      <c r="MCY24" s="164"/>
      <c r="MCZ24" s="164"/>
      <c r="MDA24" s="164"/>
      <c r="MDB24" s="164"/>
      <c r="MDC24" s="90"/>
      <c r="MDD24" s="90"/>
      <c r="MDE24" s="89"/>
      <c r="MDF24" s="164"/>
      <c r="MDG24" s="164"/>
      <c r="MDH24" s="164"/>
      <c r="MDI24" s="164"/>
      <c r="MDJ24" s="164"/>
      <c r="MDK24" s="90"/>
      <c r="MDL24" s="90"/>
      <c r="MDM24" s="89"/>
      <c r="MDN24" s="164"/>
      <c r="MDO24" s="164"/>
      <c r="MDP24" s="164"/>
      <c r="MDQ24" s="164"/>
      <c r="MDR24" s="164"/>
      <c r="MDS24" s="90"/>
      <c r="MDT24" s="90"/>
      <c r="MDU24" s="89"/>
      <c r="MDV24" s="164"/>
      <c r="MDW24" s="164"/>
      <c r="MDX24" s="164"/>
      <c r="MDY24" s="164"/>
      <c r="MDZ24" s="164"/>
      <c r="MEA24" s="90"/>
      <c r="MEB24" s="90"/>
      <c r="MEC24" s="89"/>
      <c r="MED24" s="164"/>
      <c r="MEE24" s="164"/>
      <c r="MEF24" s="164"/>
      <c r="MEG24" s="164"/>
      <c r="MEH24" s="164"/>
      <c r="MEI24" s="90"/>
      <c r="MEJ24" s="90"/>
      <c r="MEK24" s="89"/>
      <c r="MEL24" s="164"/>
      <c r="MEM24" s="164"/>
      <c r="MEN24" s="164"/>
      <c r="MEO24" s="164"/>
      <c r="MEP24" s="164"/>
      <c r="MEQ24" s="90"/>
      <c r="MER24" s="90"/>
      <c r="MES24" s="89"/>
      <c r="MET24" s="164"/>
      <c r="MEU24" s="164"/>
      <c r="MEV24" s="164"/>
      <c r="MEW24" s="164"/>
      <c r="MEX24" s="164"/>
      <c r="MEY24" s="90"/>
      <c r="MEZ24" s="90"/>
      <c r="MFA24" s="89"/>
      <c r="MFB24" s="164"/>
      <c r="MFC24" s="164"/>
      <c r="MFD24" s="164"/>
      <c r="MFE24" s="164"/>
      <c r="MFF24" s="164"/>
      <c r="MFG24" s="90"/>
      <c r="MFH24" s="90"/>
      <c r="MFI24" s="89"/>
      <c r="MFJ24" s="164"/>
      <c r="MFK24" s="164"/>
      <c r="MFL24" s="164"/>
      <c r="MFM24" s="164"/>
      <c r="MFN24" s="164"/>
      <c r="MFO24" s="90"/>
      <c r="MFP24" s="90"/>
      <c r="MFQ24" s="89"/>
      <c r="MFR24" s="164"/>
      <c r="MFS24" s="164"/>
      <c r="MFT24" s="164"/>
      <c r="MFU24" s="164"/>
      <c r="MFV24" s="164"/>
      <c r="MFW24" s="90"/>
      <c r="MFX24" s="90"/>
      <c r="MFY24" s="89"/>
      <c r="MFZ24" s="164"/>
      <c r="MGA24" s="164"/>
      <c r="MGB24" s="164"/>
      <c r="MGC24" s="164"/>
      <c r="MGD24" s="164"/>
      <c r="MGE24" s="90"/>
      <c r="MGF24" s="90"/>
      <c r="MGG24" s="89"/>
      <c r="MGH24" s="164"/>
      <c r="MGI24" s="164"/>
      <c r="MGJ24" s="164"/>
      <c r="MGK24" s="164"/>
      <c r="MGL24" s="164"/>
      <c r="MGM24" s="90"/>
      <c r="MGN24" s="90"/>
      <c r="MGO24" s="89"/>
      <c r="MGP24" s="164"/>
      <c r="MGQ24" s="164"/>
      <c r="MGR24" s="164"/>
      <c r="MGS24" s="164"/>
      <c r="MGT24" s="164"/>
      <c r="MGU24" s="90"/>
      <c r="MGV24" s="90"/>
      <c r="MGW24" s="89"/>
      <c r="MGX24" s="164"/>
      <c r="MGY24" s="164"/>
      <c r="MGZ24" s="164"/>
      <c r="MHA24" s="164"/>
      <c r="MHB24" s="164"/>
      <c r="MHC24" s="90"/>
      <c r="MHD24" s="90"/>
      <c r="MHE24" s="89"/>
      <c r="MHF24" s="164"/>
      <c r="MHG24" s="164"/>
      <c r="MHH24" s="164"/>
      <c r="MHI24" s="164"/>
      <c r="MHJ24" s="164"/>
      <c r="MHK24" s="90"/>
      <c r="MHL24" s="90"/>
      <c r="MHM24" s="89"/>
      <c r="MHN24" s="164"/>
      <c r="MHO24" s="164"/>
      <c r="MHP24" s="164"/>
      <c r="MHQ24" s="164"/>
      <c r="MHR24" s="164"/>
      <c r="MHS24" s="90"/>
      <c r="MHT24" s="90"/>
      <c r="MHU24" s="89"/>
      <c r="MHV24" s="164"/>
      <c r="MHW24" s="164"/>
      <c r="MHX24" s="164"/>
      <c r="MHY24" s="164"/>
      <c r="MHZ24" s="164"/>
      <c r="MIA24" s="90"/>
      <c r="MIB24" s="90"/>
      <c r="MIC24" s="89"/>
      <c r="MID24" s="164"/>
      <c r="MIE24" s="164"/>
      <c r="MIF24" s="164"/>
      <c r="MIG24" s="164"/>
      <c r="MIH24" s="164"/>
      <c r="MII24" s="90"/>
      <c r="MIJ24" s="90"/>
      <c r="MIK24" s="89"/>
      <c r="MIL24" s="164"/>
      <c r="MIM24" s="164"/>
      <c r="MIN24" s="164"/>
      <c r="MIO24" s="164"/>
      <c r="MIP24" s="164"/>
      <c r="MIQ24" s="90"/>
      <c r="MIR24" s="90"/>
      <c r="MIS24" s="89"/>
      <c r="MIT24" s="164"/>
      <c r="MIU24" s="164"/>
      <c r="MIV24" s="164"/>
      <c r="MIW24" s="164"/>
      <c r="MIX24" s="164"/>
      <c r="MIY24" s="90"/>
      <c r="MIZ24" s="90"/>
      <c r="MJA24" s="89"/>
      <c r="MJB24" s="164"/>
      <c r="MJC24" s="164"/>
      <c r="MJD24" s="164"/>
      <c r="MJE24" s="164"/>
      <c r="MJF24" s="164"/>
      <c r="MJG24" s="90"/>
      <c r="MJH24" s="90"/>
      <c r="MJI24" s="89"/>
      <c r="MJJ24" s="164"/>
      <c r="MJK24" s="164"/>
      <c r="MJL24" s="164"/>
      <c r="MJM24" s="164"/>
      <c r="MJN24" s="164"/>
      <c r="MJO24" s="90"/>
      <c r="MJP24" s="90"/>
      <c r="MJQ24" s="89"/>
      <c r="MJR24" s="164"/>
      <c r="MJS24" s="164"/>
      <c r="MJT24" s="164"/>
      <c r="MJU24" s="164"/>
      <c r="MJV24" s="164"/>
      <c r="MJW24" s="90"/>
      <c r="MJX24" s="90"/>
      <c r="MJY24" s="89"/>
      <c r="MJZ24" s="164"/>
      <c r="MKA24" s="164"/>
      <c r="MKB24" s="164"/>
      <c r="MKC24" s="164"/>
      <c r="MKD24" s="164"/>
      <c r="MKE24" s="90"/>
      <c r="MKF24" s="90"/>
      <c r="MKG24" s="89"/>
      <c r="MKH24" s="164"/>
      <c r="MKI24" s="164"/>
      <c r="MKJ24" s="164"/>
      <c r="MKK24" s="164"/>
      <c r="MKL24" s="164"/>
      <c r="MKM24" s="90"/>
      <c r="MKN24" s="90"/>
      <c r="MKO24" s="89"/>
      <c r="MKP24" s="164"/>
      <c r="MKQ24" s="164"/>
      <c r="MKR24" s="164"/>
      <c r="MKS24" s="164"/>
      <c r="MKT24" s="164"/>
      <c r="MKU24" s="90"/>
      <c r="MKV24" s="90"/>
      <c r="MKW24" s="89"/>
      <c r="MKX24" s="164"/>
      <c r="MKY24" s="164"/>
      <c r="MKZ24" s="164"/>
      <c r="MLA24" s="164"/>
      <c r="MLB24" s="164"/>
      <c r="MLC24" s="90"/>
      <c r="MLD24" s="90"/>
      <c r="MLE24" s="89"/>
      <c r="MLF24" s="164"/>
      <c r="MLG24" s="164"/>
      <c r="MLH24" s="164"/>
      <c r="MLI24" s="164"/>
      <c r="MLJ24" s="164"/>
      <c r="MLK24" s="90"/>
      <c r="MLL24" s="90"/>
      <c r="MLM24" s="89"/>
      <c r="MLN24" s="164"/>
      <c r="MLO24" s="164"/>
      <c r="MLP24" s="164"/>
      <c r="MLQ24" s="164"/>
      <c r="MLR24" s="164"/>
      <c r="MLS24" s="90"/>
      <c r="MLT24" s="90"/>
      <c r="MLU24" s="89"/>
      <c r="MLV24" s="164"/>
      <c r="MLW24" s="164"/>
      <c r="MLX24" s="164"/>
      <c r="MLY24" s="164"/>
      <c r="MLZ24" s="164"/>
      <c r="MMA24" s="90"/>
      <c r="MMB24" s="90"/>
      <c r="MMC24" s="89"/>
      <c r="MMD24" s="164"/>
      <c r="MME24" s="164"/>
      <c r="MMF24" s="164"/>
      <c r="MMG24" s="164"/>
      <c r="MMH24" s="164"/>
      <c r="MMI24" s="90"/>
      <c r="MMJ24" s="90"/>
      <c r="MMK24" s="89"/>
      <c r="MML24" s="164"/>
      <c r="MMM24" s="164"/>
      <c r="MMN24" s="164"/>
      <c r="MMO24" s="164"/>
      <c r="MMP24" s="164"/>
      <c r="MMQ24" s="90"/>
      <c r="MMR24" s="90"/>
      <c r="MMS24" s="89"/>
      <c r="MMT24" s="164"/>
      <c r="MMU24" s="164"/>
      <c r="MMV24" s="164"/>
      <c r="MMW24" s="164"/>
      <c r="MMX24" s="164"/>
      <c r="MMY24" s="90"/>
      <c r="MMZ24" s="90"/>
      <c r="MNA24" s="89"/>
      <c r="MNB24" s="164"/>
      <c r="MNC24" s="164"/>
      <c r="MND24" s="164"/>
      <c r="MNE24" s="164"/>
      <c r="MNF24" s="164"/>
      <c r="MNG24" s="90"/>
      <c r="MNH24" s="90"/>
      <c r="MNI24" s="89"/>
      <c r="MNJ24" s="164"/>
      <c r="MNK24" s="164"/>
      <c r="MNL24" s="164"/>
      <c r="MNM24" s="164"/>
      <c r="MNN24" s="164"/>
      <c r="MNO24" s="90"/>
      <c r="MNP24" s="90"/>
      <c r="MNQ24" s="89"/>
      <c r="MNR24" s="164"/>
      <c r="MNS24" s="164"/>
      <c r="MNT24" s="164"/>
      <c r="MNU24" s="164"/>
      <c r="MNV24" s="164"/>
      <c r="MNW24" s="90"/>
      <c r="MNX24" s="90"/>
      <c r="MNY24" s="89"/>
      <c r="MNZ24" s="164"/>
      <c r="MOA24" s="164"/>
      <c r="MOB24" s="164"/>
      <c r="MOC24" s="164"/>
      <c r="MOD24" s="164"/>
      <c r="MOE24" s="90"/>
      <c r="MOF24" s="90"/>
      <c r="MOG24" s="89"/>
      <c r="MOH24" s="164"/>
      <c r="MOI24" s="164"/>
      <c r="MOJ24" s="164"/>
      <c r="MOK24" s="164"/>
      <c r="MOL24" s="164"/>
      <c r="MOM24" s="90"/>
      <c r="MON24" s="90"/>
      <c r="MOO24" s="89"/>
      <c r="MOP24" s="164"/>
      <c r="MOQ24" s="164"/>
      <c r="MOR24" s="164"/>
      <c r="MOS24" s="164"/>
      <c r="MOT24" s="164"/>
      <c r="MOU24" s="90"/>
      <c r="MOV24" s="90"/>
      <c r="MOW24" s="89"/>
      <c r="MOX24" s="164"/>
      <c r="MOY24" s="164"/>
      <c r="MOZ24" s="164"/>
      <c r="MPA24" s="164"/>
      <c r="MPB24" s="164"/>
      <c r="MPC24" s="90"/>
      <c r="MPD24" s="90"/>
      <c r="MPE24" s="89"/>
      <c r="MPF24" s="164"/>
      <c r="MPG24" s="164"/>
      <c r="MPH24" s="164"/>
      <c r="MPI24" s="164"/>
      <c r="MPJ24" s="164"/>
      <c r="MPK24" s="90"/>
      <c r="MPL24" s="90"/>
      <c r="MPM24" s="89"/>
      <c r="MPN24" s="164"/>
      <c r="MPO24" s="164"/>
      <c r="MPP24" s="164"/>
      <c r="MPQ24" s="164"/>
      <c r="MPR24" s="164"/>
      <c r="MPS24" s="90"/>
      <c r="MPT24" s="90"/>
      <c r="MPU24" s="89"/>
      <c r="MPV24" s="164"/>
      <c r="MPW24" s="164"/>
      <c r="MPX24" s="164"/>
      <c r="MPY24" s="164"/>
      <c r="MPZ24" s="164"/>
      <c r="MQA24" s="90"/>
      <c r="MQB24" s="90"/>
      <c r="MQC24" s="89"/>
      <c r="MQD24" s="164"/>
      <c r="MQE24" s="164"/>
      <c r="MQF24" s="164"/>
      <c r="MQG24" s="164"/>
      <c r="MQH24" s="164"/>
      <c r="MQI24" s="90"/>
      <c r="MQJ24" s="90"/>
      <c r="MQK24" s="89"/>
      <c r="MQL24" s="164"/>
      <c r="MQM24" s="164"/>
      <c r="MQN24" s="164"/>
      <c r="MQO24" s="164"/>
      <c r="MQP24" s="164"/>
      <c r="MQQ24" s="90"/>
      <c r="MQR24" s="90"/>
      <c r="MQS24" s="89"/>
      <c r="MQT24" s="164"/>
      <c r="MQU24" s="164"/>
      <c r="MQV24" s="164"/>
      <c r="MQW24" s="164"/>
      <c r="MQX24" s="164"/>
      <c r="MQY24" s="90"/>
      <c r="MQZ24" s="90"/>
      <c r="MRA24" s="89"/>
      <c r="MRB24" s="164"/>
      <c r="MRC24" s="164"/>
      <c r="MRD24" s="164"/>
      <c r="MRE24" s="164"/>
      <c r="MRF24" s="164"/>
      <c r="MRG24" s="90"/>
      <c r="MRH24" s="90"/>
      <c r="MRI24" s="89"/>
      <c r="MRJ24" s="164"/>
      <c r="MRK24" s="164"/>
      <c r="MRL24" s="164"/>
      <c r="MRM24" s="164"/>
      <c r="MRN24" s="164"/>
      <c r="MRO24" s="90"/>
      <c r="MRP24" s="90"/>
      <c r="MRQ24" s="89"/>
      <c r="MRR24" s="164"/>
      <c r="MRS24" s="164"/>
      <c r="MRT24" s="164"/>
      <c r="MRU24" s="164"/>
      <c r="MRV24" s="164"/>
      <c r="MRW24" s="90"/>
      <c r="MRX24" s="90"/>
      <c r="MRY24" s="89"/>
      <c r="MRZ24" s="164"/>
      <c r="MSA24" s="164"/>
      <c r="MSB24" s="164"/>
      <c r="MSC24" s="164"/>
      <c r="MSD24" s="164"/>
      <c r="MSE24" s="90"/>
      <c r="MSF24" s="90"/>
      <c r="MSG24" s="89"/>
      <c r="MSH24" s="164"/>
      <c r="MSI24" s="164"/>
      <c r="MSJ24" s="164"/>
      <c r="MSK24" s="164"/>
      <c r="MSL24" s="164"/>
      <c r="MSM24" s="90"/>
      <c r="MSN24" s="90"/>
      <c r="MSO24" s="89"/>
      <c r="MSP24" s="164"/>
      <c r="MSQ24" s="164"/>
      <c r="MSR24" s="164"/>
      <c r="MSS24" s="164"/>
      <c r="MST24" s="164"/>
      <c r="MSU24" s="90"/>
      <c r="MSV24" s="90"/>
      <c r="MSW24" s="89"/>
      <c r="MSX24" s="164"/>
      <c r="MSY24" s="164"/>
      <c r="MSZ24" s="164"/>
      <c r="MTA24" s="164"/>
      <c r="MTB24" s="164"/>
      <c r="MTC24" s="90"/>
      <c r="MTD24" s="90"/>
      <c r="MTE24" s="89"/>
      <c r="MTF24" s="164"/>
      <c r="MTG24" s="164"/>
      <c r="MTH24" s="164"/>
      <c r="MTI24" s="164"/>
      <c r="MTJ24" s="164"/>
      <c r="MTK24" s="90"/>
      <c r="MTL24" s="90"/>
      <c r="MTM24" s="89"/>
      <c r="MTN24" s="164"/>
      <c r="MTO24" s="164"/>
      <c r="MTP24" s="164"/>
      <c r="MTQ24" s="164"/>
      <c r="MTR24" s="164"/>
      <c r="MTS24" s="90"/>
      <c r="MTT24" s="90"/>
      <c r="MTU24" s="89"/>
      <c r="MTV24" s="164"/>
      <c r="MTW24" s="164"/>
      <c r="MTX24" s="164"/>
      <c r="MTY24" s="164"/>
      <c r="MTZ24" s="164"/>
      <c r="MUA24" s="90"/>
      <c r="MUB24" s="90"/>
      <c r="MUC24" s="89"/>
      <c r="MUD24" s="164"/>
      <c r="MUE24" s="164"/>
      <c r="MUF24" s="164"/>
      <c r="MUG24" s="164"/>
      <c r="MUH24" s="164"/>
      <c r="MUI24" s="90"/>
      <c r="MUJ24" s="90"/>
      <c r="MUK24" s="89"/>
      <c r="MUL24" s="164"/>
      <c r="MUM24" s="164"/>
      <c r="MUN24" s="164"/>
      <c r="MUO24" s="164"/>
      <c r="MUP24" s="164"/>
      <c r="MUQ24" s="90"/>
      <c r="MUR24" s="90"/>
      <c r="MUS24" s="89"/>
      <c r="MUT24" s="164"/>
      <c r="MUU24" s="164"/>
      <c r="MUV24" s="164"/>
      <c r="MUW24" s="164"/>
      <c r="MUX24" s="164"/>
      <c r="MUY24" s="90"/>
      <c r="MUZ24" s="90"/>
      <c r="MVA24" s="89"/>
      <c r="MVB24" s="164"/>
      <c r="MVC24" s="164"/>
      <c r="MVD24" s="164"/>
      <c r="MVE24" s="164"/>
      <c r="MVF24" s="164"/>
      <c r="MVG24" s="90"/>
      <c r="MVH24" s="90"/>
      <c r="MVI24" s="89"/>
      <c r="MVJ24" s="164"/>
      <c r="MVK24" s="164"/>
      <c r="MVL24" s="164"/>
      <c r="MVM24" s="164"/>
      <c r="MVN24" s="164"/>
      <c r="MVO24" s="90"/>
      <c r="MVP24" s="90"/>
      <c r="MVQ24" s="89"/>
      <c r="MVR24" s="164"/>
      <c r="MVS24" s="164"/>
      <c r="MVT24" s="164"/>
      <c r="MVU24" s="164"/>
      <c r="MVV24" s="164"/>
      <c r="MVW24" s="90"/>
      <c r="MVX24" s="90"/>
      <c r="MVY24" s="89"/>
      <c r="MVZ24" s="164"/>
      <c r="MWA24" s="164"/>
      <c r="MWB24" s="164"/>
      <c r="MWC24" s="164"/>
      <c r="MWD24" s="164"/>
      <c r="MWE24" s="90"/>
      <c r="MWF24" s="90"/>
      <c r="MWG24" s="89"/>
      <c r="MWH24" s="164"/>
      <c r="MWI24" s="164"/>
      <c r="MWJ24" s="164"/>
      <c r="MWK24" s="164"/>
      <c r="MWL24" s="164"/>
      <c r="MWM24" s="90"/>
      <c r="MWN24" s="90"/>
      <c r="MWO24" s="89"/>
      <c r="MWP24" s="164"/>
      <c r="MWQ24" s="164"/>
      <c r="MWR24" s="164"/>
      <c r="MWS24" s="164"/>
      <c r="MWT24" s="164"/>
      <c r="MWU24" s="90"/>
      <c r="MWV24" s="90"/>
      <c r="MWW24" s="89"/>
      <c r="MWX24" s="164"/>
      <c r="MWY24" s="164"/>
      <c r="MWZ24" s="164"/>
      <c r="MXA24" s="164"/>
      <c r="MXB24" s="164"/>
      <c r="MXC24" s="90"/>
      <c r="MXD24" s="90"/>
      <c r="MXE24" s="89"/>
      <c r="MXF24" s="164"/>
      <c r="MXG24" s="164"/>
      <c r="MXH24" s="164"/>
      <c r="MXI24" s="164"/>
      <c r="MXJ24" s="164"/>
      <c r="MXK24" s="90"/>
      <c r="MXL24" s="90"/>
      <c r="MXM24" s="89"/>
      <c r="MXN24" s="164"/>
      <c r="MXO24" s="164"/>
      <c r="MXP24" s="164"/>
      <c r="MXQ24" s="164"/>
      <c r="MXR24" s="164"/>
      <c r="MXS24" s="90"/>
      <c r="MXT24" s="90"/>
      <c r="MXU24" s="89"/>
      <c r="MXV24" s="164"/>
      <c r="MXW24" s="164"/>
      <c r="MXX24" s="164"/>
      <c r="MXY24" s="164"/>
      <c r="MXZ24" s="164"/>
      <c r="MYA24" s="90"/>
      <c r="MYB24" s="90"/>
      <c r="MYC24" s="89"/>
      <c r="MYD24" s="164"/>
      <c r="MYE24" s="164"/>
      <c r="MYF24" s="164"/>
      <c r="MYG24" s="164"/>
      <c r="MYH24" s="164"/>
      <c r="MYI24" s="90"/>
      <c r="MYJ24" s="90"/>
      <c r="MYK24" s="89"/>
      <c r="MYL24" s="164"/>
      <c r="MYM24" s="164"/>
      <c r="MYN24" s="164"/>
      <c r="MYO24" s="164"/>
      <c r="MYP24" s="164"/>
      <c r="MYQ24" s="90"/>
      <c r="MYR24" s="90"/>
      <c r="MYS24" s="89"/>
      <c r="MYT24" s="164"/>
      <c r="MYU24" s="164"/>
      <c r="MYV24" s="164"/>
      <c r="MYW24" s="164"/>
      <c r="MYX24" s="164"/>
      <c r="MYY24" s="90"/>
      <c r="MYZ24" s="90"/>
      <c r="MZA24" s="89"/>
      <c r="MZB24" s="164"/>
      <c r="MZC24" s="164"/>
      <c r="MZD24" s="164"/>
      <c r="MZE24" s="164"/>
      <c r="MZF24" s="164"/>
      <c r="MZG24" s="90"/>
      <c r="MZH24" s="90"/>
      <c r="MZI24" s="89"/>
      <c r="MZJ24" s="164"/>
      <c r="MZK24" s="164"/>
      <c r="MZL24" s="164"/>
      <c r="MZM24" s="164"/>
      <c r="MZN24" s="164"/>
      <c r="MZO24" s="90"/>
      <c r="MZP24" s="90"/>
      <c r="MZQ24" s="89"/>
      <c r="MZR24" s="164"/>
      <c r="MZS24" s="164"/>
      <c r="MZT24" s="164"/>
      <c r="MZU24" s="164"/>
      <c r="MZV24" s="164"/>
      <c r="MZW24" s="90"/>
      <c r="MZX24" s="90"/>
      <c r="MZY24" s="89"/>
      <c r="MZZ24" s="164"/>
      <c r="NAA24" s="164"/>
      <c r="NAB24" s="164"/>
      <c r="NAC24" s="164"/>
      <c r="NAD24" s="164"/>
      <c r="NAE24" s="90"/>
      <c r="NAF24" s="90"/>
      <c r="NAG24" s="89"/>
      <c r="NAH24" s="164"/>
      <c r="NAI24" s="164"/>
      <c r="NAJ24" s="164"/>
      <c r="NAK24" s="164"/>
      <c r="NAL24" s="164"/>
      <c r="NAM24" s="90"/>
      <c r="NAN24" s="90"/>
      <c r="NAO24" s="89"/>
      <c r="NAP24" s="164"/>
      <c r="NAQ24" s="164"/>
      <c r="NAR24" s="164"/>
      <c r="NAS24" s="164"/>
      <c r="NAT24" s="164"/>
      <c r="NAU24" s="90"/>
      <c r="NAV24" s="90"/>
      <c r="NAW24" s="89"/>
      <c r="NAX24" s="164"/>
      <c r="NAY24" s="164"/>
      <c r="NAZ24" s="164"/>
      <c r="NBA24" s="164"/>
      <c r="NBB24" s="164"/>
      <c r="NBC24" s="90"/>
      <c r="NBD24" s="90"/>
      <c r="NBE24" s="89"/>
      <c r="NBF24" s="164"/>
      <c r="NBG24" s="164"/>
      <c r="NBH24" s="164"/>
      <c r="NBI24" s="164"/>
      <c r="NBJ24" s="164"/>
      <c r="NBK24" s="90"/>
      <c r="NBL24" s="90"/>
      <c r="NBM24" s="89"/>
      <c r="NBN24" s="164"/>
      <c r="NBO24" s="164"/>
      <c r="NBP24" s="164"/>
      <c r="NBQ24" s="164"/>
      <c r="NBR24" s="164"/>
      <c r="NBS24" s="90"/>
      <c r="NBT24" s="90"/>
      <c r="NBU24" s="89"/>
      <c r="NBV24" s="164"/>
      <c r="NBW24" s="164"/>
      <c r="NBX24" s="164"/>
      <c r="NBY24" s="164"/>
      <c r="NBZ24" s="164"/>
      <c r="NCA24" s="90"/>
      <c r="NCB24" s="90"/>
      <c r="NCC24" s="89"/>
      <c r="NCD24" s="164"/>
      <c r="NCE24" s="164"/>
      <c r="NCF24" s="164"/>
      <c r="NCG24" s="164"/>
      <c r="NCH24" s="164"/>
      <c r="NCI24" s="90"/>
      <c r="NCJ24" s="90"/>
      <c r="NCK24" s="89"/>
      <c r="NCL24" s="164"/>
      <c r="NCM24" s="164"/>
      <c r="NCN24" s="164"/>
      <c r="NCO24" s="164"/>
      <c r="NCP24" s="164"/>
      <c r="NCQ24" s="90"/>
      <c r="NCR24" s="90"/>
      <c r="NCS24" s="89"/>
      <c r="NCT24" s="164"/>
      <c r="NCU24" s="164"/>
      <c r="NCV24" s="164"/>
      <c r="NCW24" s="164"/>
      <c r="NCX24" s="164"/>
      <c r="NCY24" s="90"/>
      <c r="NCZ24" s="90"/>
      <c r="NDA24" s="89"/>
      <c r="NDB24" s="164"/>
      <c r="NDC24" s="164"/>
      <c r="NDD24" s="164"/>
      <c r="NDE24" s="164"/>
      <c r="NDF24" s="164"/>
      <c r="NDG24" s="90"/>
      <c r="NDH24" s="90"/>
      <c r="NDI24" s="89"/>
      <c r="NDJ24" s="164"/>
      <c r="NDK24" s="164"/>
      <c r="NDL24" s="164"/>
      <c r="NDM24" s="164"/>
      <c r="NDN24" s="164"/>
      <c r="NDO24" s="90"/>
      <c r="NDP24" s="90"/>
      <c r="NDQ24" s="89"/>
      <c r="NDR24" s="164"/>
      <c r="NDS24" s="164"/>
      <c r="NDT24" s="164"/>
      <c r="NDU24" s="164"/>
      <c r="NDV24" s="164"/>
      <c r="NDW24" s="90"/>
      <c r="NDX24" s="90"/>
      <c r="NDY24" s="89"/>
      <c r="NDZ24" s="164"/>
      <c r="NEA24" s="164"/>
      <c r="NEB24" s="164"/>
      <c r="NEC24" s="164"/>
      <c r="NED24" s="164"/>
      <c r="NEE24" s="90"/>
      <c r="NEF24" s="90"/>
      <c r="NEG24" s="89"/>
      <c r="NEH24" s="164"/>
      <c r="NEI24" s="164"/>
      <c r="NEJ24" s="164"/>
      <c r="NEK24" s="164"/>
      <c r="NEL24" s="164"/>
      <c r="NEM24" s="90"/>
      <c r="NEN24" s="90"/>
      <c r="NEO24" s="89"/>
      <c r="NEP24" s="164"/>
      <c r="NEQ24" s="164"/>
      <c r="NER24" s="164"/>
      <c r="NES24" s="164"/>
      <c r="NET24" s="164"/>
      <c r="NEU24" s="90"/>
      <c r="NEV24" s="90"/>
      <c r="NEW24" s="89"/>
      <c r="NEX24" s="164"/>
      <c r="NEY24" s="164"/>
      <c r="NEZ24" s="164"/>
      <c r="NFA24" s="164"/>
      <c r="NFB24" s="164"/>
      <c r="NFC24" s="90"/>
      <c r="NFD24" s="90"/>
      <c r="NFE24" s="89"/>
      <c r="NFF24" s="164"/>
      <c r="NFG24" s="164"/>
      <c r="NFH24" s="164"/>
      <c r="NFI24" s="164"/>
      <c r="NFJ24" s="164"/>
      <c r="NFK24" s="90"/>
      <c r="NFL24" s="90"/>
      <c r="NFM24" s="89"/>
      <c r="NFN24" s="164"/>
      <c r="NFO24" s="164"/>
      <c r="NFP24" s="164"/>
      <c r="NFQ24" s="164"/>
      <c r="NFR24" s="164"/>
      <c r="NFS24" s="90"/>
      <c r="NFT24" s="90"/>
      <c r="NFU24" s="89"/>
      <c r="NFV24" s="164"/>
      <c r="NFW24" s="164"/>
      <c r="NFX24" s="164"/>
      <c r="NFY24" s="164"/>
      <c r="NFZ24" s="164"/>
      <c r="NGA24" s="90"/>
      <c r="NGB24" s="90"/>
      <c r="NGC24" s="89"/>
      <c r="NGD24" s="164"/>
      <c r="NGE24" s="164"/>
      <c r="NGF24" s="164"/>
      <c r="NGG24" s="164"/>
      <c r="NGH24" s="164"/>
      <c r="NGI24" s="90"/>
      <c r="NGJ24" s="90"/>
      <c r="NGK24" s="89"/>
      <c r="NGL24" s="164"/>
      <c r="NGM24" s="164"/>
      <c r="NGN24" s="164"/>
      <c r="NGO24" s="164"/>
      <c r="NGP24" s="164"/>
      <c r="NGQ24" s="90"/>
      <c r="NGR24" s="90"/>
      <c r="NGS24" s="89"/>
      <c r="NGT24" s="164"/>
      <c r="NGU24" s="164"/>
      <c r="NGV24" s="164"/>
      <c r="NGW24" s="164"/>
      <c r="NGX24" s="164"/>
      <c r="NGY24" s="90"/>
      <c r="NGZ24" s="90"/>
      <c r="NHA24" s="89"/>
      <c r="NHB24" s="164"/>
      <c r="NHC24" s="164"/>
      <c r="NHD24" s="164"/>
      <c r="NHE24" s="164"/>
      <c r="NHF24" s="164"/>
      <c r="NHG24" s="90"/>
      <c r="NHH24" s="90"/>
      <c r="NHI24" s="89"/>
      <c r="NHJ24" s="164"/>
      <c r="NHK24" s="164"/>
      <c r="NHL24" s="164"/>
      <c r="NHM24" s="164"/>
      <c r="NHN24" s="164"/>
      <c r="NHO24" s="90"/>
      <c r="NHP24" s="90"/>
      <c r="NHQ24" s="89"/>
      <c r="NHR24" s="164"/>
      <c r="NHS24" s="164"/>
      <c r="NHT24" s="164"/>
      <c r="NHU24" s="164"/>
      <c r="NHV24" s="164"/>
      <c r="NHW24" s="90"/>
      <c r="NHX24" s="90"/>
      <c r="NHY24" s="89"/>
      <c r="NHZ24" s="164"/>
      <c r="NIA24" s="164"/>
      <c r="NIB24" s="164"/>
      <c r="NIC24" s="164"/>
      <c r="NID24" s="164"/>
      <c r="NIE24" s="90"/>
      <c r="NIF24" s="90"/>
      <c r="NIG24" s="89"/>
      <c r="NIH24" s="164"/>
      <c r="NII24" s="164"/>
      <c r="NIJ24" s="164"/>
      <c r="NIK24" s="164"/>
      <c r="NIL24" s="164"/>
      <c r="NIM24" s="90"/>
      <c r="NIN24" s="90"/>
      <c r="NIO24" s="89"/>
      <c r="NIP24" s="164"/>
      <c r="NIQ24" s="164"/>
      <c r="NIR24" s="164"/>
      <c r="NIS24" s="164"/>
      <c r="NIT24" s="164"/>
      <c r="NIU24" s="90"/>
      <c r="NIV24" s="90"/>
      <c r="NIW24" s="89"/>
      <c r="NIX24" s="164"/>
      <c r="NIY24" s="164"/>
      <c r="NIZ24" s="164"/>
      <c r="NJA24" s="164"/>
      <c r="NJB24" s="164"/>
      <c r="NJC24" s="90"/>
      <c r="NJD24" s="90"/>
      <c r="NJE24" s="89"/>
      <c r="NJF24" s="164"/>
      <c r="NJG24" s="164"/>
      <c r="NJH24" s="164"/>
      <c r="NJI24" s="164"/>
      <c r="NJJ24" s="164"/>
      <c r="NJK24" s="90"/>
      <c r="NJL24" s="90"/>
      <c r="NJM24" s="89"/>
      <c r="NJN24" s="164"/>
      <c r="NJO24" s="164"/>
      <c r="NJP24" s="164"/>
      <c r="NJQ24" s="164"/>
      <c r="NJR24" s="164"/>
      <c r="NJS24" s="90"/>
      <c r="NJT24" s="90"/>
      <c r="NJU24" s="89"/>
      <c r="NJV24" s="164"/>
      <c r="NJW24" s="164"/>
      <c r="NJX24" s="164"/>
      <c r="NJY24" s="164"/>
      <c r="NJZ24" s="164"/>
      <c r="NKA24" s="90"/>
      <c r="NKB24" s="90"/>
      <c r="NKC24" s="89"/>
      <c r="NKD24" s="164"/>
      <c r="NKE24" s="164"/>
      <c r="NKF24" s="164"/>
      <c r="NKG24" s="164"/>
      <c r="NKH24" s="164"/>
      <c r="NKI24" s="90"/>
      <c r="NKJ24" s="90"/>
      <c r="NKK24" s="89"/>
      <c r="NKL24" s="164"/>
      <c r="NKM24" s="164"/>
      <c r="NKN24" s="164"/>
      <c r="NKO24" s="164"/>
      <c r="NKP24" s="164"/>
      <c r="NKQ24" s="90"/>
      <c r="NKR24" s="90"/>
      <c r="NKS24" s="89"/>
      <c r="NKT24" s="164"/>
      <c r="NKU24" s="164"/>
      <c r="NKV24" s="164"/>
      <c r="NKW24" s="164"/>
      <c r="NKX24" s="164"/>
      <c r="NKY24" s="90"/>
      <c r="NKZ24" s="90"/>
      <c r="NLA24" s="89"/>
      <c r="NLB24" s="164"/>
      <c r="NLC24" s="164"/>
      <c r="NLD24" s="164"/>
      <c r="NLE24" s="164"/>
      <c r="NLF24" s="164"/>
      <c r="NLG24" s="90"/>
      <c r="NLH24" s="90"/>
      <c r="NLI24" s="89"/>
      <c r="NLJ24" s="164"/>
      <c r="NLK24" s="164"/>
      <c r="NLL24" s="164"/>
      <c r="NLM24" s="164"/>
      <c r="NLN24" s="164"/>
      <c r="NLO24" s="90"/>
      <c r="NLP24" s="90"/>
      <c r="NLQ24" s="89"/>
      <c r="NLR24" s="164"/>
      <c r="NLS24" s="164"/>
      <c r="NLT24" s="164"/>
      <c r="NLU24" s="164"/>
      <c r="NLV24" s="164"/>
      <c r="NLW24" s="90"/>
      <c r="NLX24" s="90"/>
      <c r="NLY24" s="89"/>
      <c r="NLZ24" s="164"/>
      <c r="NMA24" s="164"/>
      <c r="NMB24" s="164"/>
      <c r="NMC24" s="164"/>
      <c r="NMD24" s="164"/>
      <c r="NME24" s="90"/>
      <c r="NMF24" s="90"/>
      <c r="NMG24" s="89"/>
      <c r="NMH24" s="164"/>
      <c r="NMI24" s="164"/>
      <c r="NMJ24" s="164"/>
      <c r="NMK24" s="164"/>
      <c r="NML24" s="164"/>
      <c r="NMM24" s="90"/>
      <c r="NMN24" s="90"/>
      <c r="NMO24" s="89"/>
      <c r="NMP24" s="164"/>
      <c r="NMQ24" s="164"/>
      <c r="NMR24" s="164"/>
      <c r="NMS24" s="164"/>
      <c r="NMT24" s="164"/>
      <c r="NMU24" s="90"/>
      <c r="NMV24" s="90"/>
      <c r="NMW24" s="89"/>
      <c r="NMX24" s="164"/>
      <c r="NMY24" s="164"/>
      <c r="NMZ24" s="164"/>
      <c r="NNA24" s="164"/>
      <c r="NNB24" s="164"/>
      <c r="NNC24" s="90"/>
      <c r="NND24" s="90"/>
      <c r="NNE24" s="89"/>
      <c r="NNF24" s="164"/>
      <c r="NNG24" s="164"/>
      <c r="NNH24" s="164"/>
      <c r="NNI24" s="164"/>
      <c r="NNJ24" s="164"/>
      <c r="NNK24" s="90"/>
      <c r="NNL24" s="90"/>
      <c r="NNM24" s="89"/>
      <c r="NNN24" s="164"/>
      <c r="NNO24" s="164"/>
      <c r="NNP24" s="164"/>
      <c r="NNQ24" s="164"/>
      <c r="NNR24" s="164"/>
      <c r="NNS24" s="90"/>
      <c r="NNT24" s="90"/>
      <c r="NNU24" s="89"/>
      <c r="NNV24" s="164"/>
      <c r="NNW24" s="164"/>
      <c r="NNX24" s="164"/>
      <c r="NNY24" s="164"/>
      <c r="NNZ24" s="164"/>
      <c r="NOA24" s="90"/>
      <c r="NOB24" s="90"/>
      <c r="NOC24" s="89"/>
      <c r="NOD24" s="164"/>
      <c r="NOE24" s="164"/>
      <c r="NOF24" s="164"/>
      <c r="NOG24" s="164"/>
      <c r="NOH24" s="164"/>
      <c r="NOI24" s="90"/>
      <c r="NOJ24" s="90"/>
      <c r="NOK24" s="89"/>
      <c r="NOL24" s="164"/>
      <c r="NOM24" s="164"/>
      <c r="NON24" s="164"/>
      <c r="NOO24" s="164"/>
      <c r="NOP24" s="164"/>
      <c r="NOQ24" s="90"/>
      <c r="NOR24" s="90"/>
      <c r="NOS24" s="89"/>
      <c r="NOT24" s="164"/>
      <c r="NOU24" s="164"/>
      <c r="NOV24" s="164"/>
      <c r="NOW24" s="164"/>
      <c r="NOX24" s="164"/>
      <c r="NOY24" s="90"/>
      <c r="NOZ24" s="90"/>
      <c r="NPA24" s="89"/>
      <c r="NPB24" s="164"/>
      <c r="NPC24" s="164"/>
      <c r="NPD24" s="164"/>
      <c r="NPE24" s="164"/>
      <c r="NPF24" s="164"/>
      <c r="NPG24" s="90"/>
      <c r="NPH24" s="90"/>
      <c r="NPI24" s="89"/>
      <c r="NPJ24" s="164"/>
      <c r="NPK24" s="164"/>
      <c r="NPL24" s="164"/>
      <c r="NPM24" s="164"/>
      <c r="NPN24" s="164"/>
      <c r="NPO24" s="90"/>
      <c r="NPP24" s="90"/>
      <c r="NPQ24" s="89"/>
      <c r="NPR24" s="164"/>
      <c r="NPS24" s="164"/>
      <c r="NPT24" s="164"/>
      <c r="NPU24" s="164"/>
      <c r="NPV24" s="164"/>
      <c r="NPW24" s="90"/>
      <c r="NPX24" s="90"/>
      <c r="NPY24" s="89"/>
      <c r="NPZ24" s="164"/>
      <c r="NQA24" s="164"/>
      <c r="NQB24" s="164"/>
      <c r="NQC24" s="164"/>
      <c r="NQD24" s="164"/>
      <c r="NQE24" s="90"/>
      <c r="NQF24" s="90"/>
      <c r="NQG24" s="89"/>
      <c r="NQH24" s="164"/>
      <c r="NQI24" s="164"/>
      <c r="NQJ24" s="164"/>
      <c r="NQK24" s="164"/>
      <c r="NQL24" s="164"/>
      <c r="NQM24" s="90"/>
      <c r="NQN24" s="90"/>
      <c r="NQO24" s="89"/>
      <c r="NQP24" s="164"/>
      <c r="NQQ24" s="164"/>
      <c r="NQR24" s="164"/>
      <c r="NQS24" s="164"/>
      <c r="NQT24" s="164"/>
      <c r="NQU24" s="90"/>
      <c r="NQV24" s="90"/>
      <c r="NQW24" s="89"/>
      <c r="NQX24" s="164"/>
      <c r="NQY24" s="164"/>
      <c r="NQZ24" s="164"/>
      <c r="NRA24" s="164"/>
      <c r="NRB24" s="164"/>
      <c r="NRC24" s="90"/>
      <c r="NRD24" s="90"/>
      <c r="NRE24" s="89"/>
      <c r="NRF24" s="164"/>
      <c r="NRG24" s="164"/>
      <c r="NRH24" s="164"/>
      <c r="NRI24" s="164"/>
      <c r="NRJ24" s="164"/>
      <c r="NRK24" s="90"/>
      <c r="NRL24" s="90"/>
      <c r="NRM24" s="89"/>
      <c r="NRN24" s="164"/>
      <c r="NRO24" s="164"/>
      <c r="NRP24" s="164"/>
      <c r="NRQ24" s="164"/>
      <c r="NRR24" s="164"/>
      <c r="NRS24" s="90"/>
      <c r="NRT24" s="90"/>
      <c r="NRU24" s="89"/>
      <c r="NRV24" s="164"/>
      <c r="NRW24" s="164"/>
      <c r="NRX24" s="164"/>
      <c r="NRY24" s="164"/>
      <c r="NRZ24" s="164"/>
      <c r="NSA24" s="90"/>
      <c r="NSB24" s="90"/>
      <c r="NSC24" s="89"/>
      <c r="NSD24" s="164"/>
      <c r="NSE24" s="164"/>
      <c r="NSF24" s="164"/>
      <c r="NSG24" s="164"/>
      <c r="NSH24" s="164"/>
      <c r="NSI24" s="90"/>
      <c r="NSJ24" s="90"/>
      <c r="NSK24" s="89"/>
      <c r="NSL24" s="164"/>
      <c r="NSM24" s="164"/>
      <c r="NSN24" s="164"/>
      <c r="NSO24" s="164"/>
      <c r="NSP24" s="164"/>
      <c r="NSQ24" s="90"/>
      <c r="NSR24" s="90"/>
      <c r="NSS24" s="89"/>
      <c r="NST24" s="164"/>
      <c r="NSU24" s="164"/>
      <c r="NSV24" s="164"/>
      <c r="NSW24" s="164"/>
      <c r="NSX24" s="164"/>
      <c r="NSY24" s="90"/>
      <c r="NSZ24" s="90"/>
      <c r="NTA24" s="89"/>
      <c r="NTB24" s="164"/>
      <c r="NTC24" s="164"/>
      <c r="NTD24" s="164"/>
      <c r="NTE24" s="164"/>
      <c r="NTF24" s="164"/>
      <c r="NTG24" s="90"/>
      <c r="NTH24" s="90"/>
      <c r="NTI24" s="89"/>
      <c r="NTJ24" s="164"/>
      <c r="NTK24" s="164"/>
      <c r="NTL24" s="164"/>
      <c r="NTM24" s="164"/>
      <c r="NTN24" s="164"/>
      <c r="NTO24" s="90"/>
      <c r="NTP24" s="90"/>
      <c r="NTQ24" s="89"/>
      <c r="NTR24" s="164"/>
      <c r="NTS24" s="164"/>
      <c r="NTT24" s="164"/>
      <c r="NTU24" s="164"/>
      <c r="NTV24" s="164"/>
      <c r="NTW24" s="90"/>
      <c r="NTX24" s="90"/>
      <c r="NTY24" s="89"/>
      <c r="NTZ24" s="164"/>
      <c r="NUA24" s="164"/>
      <c r="NUB24" s="164"/>
      <c r="NUC24" s="164"/>
      <c r="NUD24" s="164"/>
      <c r="NUE24" s="90"/>
      <c r="NUF24" s="90"/>
      <c r="NUG24" s="89"/>
      <c r="NUH24" s="164"/>
      <c r="NUI24" s="164"/>
      <c r="NUJ24" s="164"/>
      <c r="NUK24" s="164"/>
      <c r="NUL24" s="164"/>
      <c r="NUM24" s="90"/>
      <c r="NUN24" s="90"/>
      <c r="NUO24" s="89"/>
      <c r="NUP24" s="164"/>
      <c r="NUQ24" s="164"/>
      <c r="NUR24" s="164"/>
      <c r="NUS24" s="164"/>
      <c r="NUT24" s="164"/>
      <c r="NUU24" s="90"/>
      <c r="NUV24" s="90"/>
      <c r="NUW24" s="89"/>
      <c r="NUX24" s="164"/>
      <c r="NUY24" s="164"/>
      <c r="NUZ24" s="164"/>
      <c r="NVA24" s="164"/>
      <c r="NVB24" s="164"/>
      <c r="NVC24" s="90"/>
      <c r="NVD24" s="90"/>
      <c r="NVE24" s="89"/>
      <c r="NVF24" s="164"/>
      <c r="NVG24" s="164"/>
      <c r="NVH24" s="164"/>
      <c r="NVI24" s="164"/>
      <c r="NVJ24" s="164"/>
      <c r="NVK24" s="90"/>
      <c r="NVL24" s="90"/>
      <c r="NVM24" s="89"/>
      <c r="NVN24" s="164"/>
      <c r="NVO24" s="164"/>
      <c r="NVP24" s="164"/>
      <c r="NVQ24" s="164"/>
      <c r="NVR24" s="164"/>
      <c r="NVS24" s="90"/>
      <c r="NVT24" s="90"/>
      <c r="NVU24" s="89"/>
      <c r="NVV24" s="164"/>
      <c r="NVW24" s="164"/>
      <c r="NVX24" s="164"/>
      <c r="NVY24" s="164"/>
      <c r="NVZ24" s="164"/>
      <c r="NWA24" s="90"/>
      <c r="NWB24" s="90"/>
      <c r="NWC24" s="89"/>
      <c r="NWD24" s="164"/>
      <c r="NWE24" s="164"/>
      <c r="NWF24" s="164"/>
      <c r="NWG24" s="164"/>
      <c r="NWH24" s="164"/>
      <c r="NWI24" s="90"/>
      <c r="NWJ24" s="90"/>
      <c r="NWK24" s="89"/>
      <c r="NWL24" s="164"/>
      <c r="NWM24" s="164"/>
      <c r="NWN24" s="164"/>
      <c r="NWO24" s="164"/>
      <c r="NWP24" s="164"/>
      <c r="NWQ24" s="90"/>
      <c r="NWR24" s="90"/>
      <c r="NWS24" s="89"/>
      <c r="NWT24" s="164"/>
      <c r="NWU24" s="164"/>
      <c r="NWV24" s="164"/>
      <c r="NWW24" s="164"/>
      <c r="NWX24" s="164"/>
      <c r="NWY24" s="90"/>
      <c r="NWZ24" s="90"/>
      <c r="NXA24" s="89"/>
      <c r="NXB24" s="164"/>
      <c r="NXC24" s="164"/>
      <c r="NXD24" s="164"/>
      <c r="NXE24" s="164"/>
      <c r="NXF24" s="164"/>
      <c r="NXG24" s="90"/>
      <c r="NXH24" s="90"/>
      <c r="NXI24" s="89"/>
      <c r="NXJ24" s="164"/>
      <c r="NXK24" s="164"/>
      <c r="NXL24" s="164"/>
      <c r="NXM24" s="164"/>
      <c r="NXN24" s="164"/>
      <c r="NXO24" s="90"/>
      <c r="NXP24" s="90"/>
      <c r="NXQ24" s="89"/>
      <c r="NXR24" s="164"/>
      <c r="NXS24" s="164"/>
      <c r="NXT24" s="164"/>
      <c r="NXU24" s="164"/>
      <c r="NXV24" s="164"/>
      <c r="NXW24" s="90"/>
      <c r="NXX24" s="90"/>
      <c r="NXY24" s="89"/>
      <c r="NXZ24" s="164"/>
      <c r="NYA24" s="164"/>
      <c r="NYB24" s="164"/>
      <c r="NYC24" s="164"/>
      <c r="NYD24" s="164"/>
      <c r="NYE24" s="90"/>
      <c r="NYF24" s="90"/>
      <c r="NYG24" s="89"/>
      <c r="NYH24" s="164"/>
      <c r="NYI24" s="164"/>
      <c r="NYJ24" s="164"/>
      <c r="NYK24" s="164"/>
      <c r="NYL24" s="164"/>
      <c r="NYM24" s="90"/>
      <c r="NYN24" s="90"/>
      <c r="NYO24" s="89"/>
      <c r="NYP24" s="164"/>
      <c r="NYQ24" s="164"/>
      <c r="NYR24" s="164"/>
      <c r="NYS24" s="164"/>
      <c r="NYT24" s="164"/>
      <c r="NYU24" s="90"/>
      <c r="NYV24" s="90"/>
      <c r="NYW24" s="89"/>
      <c r="NYX24" s="164"/>
      <c r="NYY24" s="164"/>
      <c r="NYZ24" s="164"/>
      <c r="NZA24" s="164"/>
      <c r="NZB24" s="164"/>
      <c r="NZC24" s="90"/>
      <c r="NZD24" s="90"/>
      <c r="NZE24" s="89"/>
      <c r="NZF24" s="164"/>
      <c r="NZG24" s="164"/>
      <c r="NZH24" s="164"/>
      <c r="NZI24" s="164"/>
      <c r="NZJ24" s="164"/>
      <c r="NZK24" s="90"/>
      <c r="NZL24" s="90"/>
      <c r="NZM24" s="89"/>
      <c r="NZN24" s="164"/>
      <c r="NZO24" s="164"/>
      <c r="NZP24" s="164"/>
      <c r="NZQ24" s="164"/>
      <c r="NZR24" s="164"/>
      <c r="NZS24" s="90"/>
      <c r="NZT24" s="90"/>
      <c r="NZU24" s="89"/>
      <c r="NZV24" s="164"/>
      <c r="NZW24" s="164"/>
      <c r="NZX24" s="164"/>
      <c r="NZY24" s="164"/>
      <c r="NZZ24" s="164"/>
      <c r="OAA24" s="90"/>
      <c r="OAB24" s="90"/>
      <c r="OAC24" s="89"/>
      <c r="OAD24" s="164"/>
      <c r="OAE24" s="164"/>
      <c r="OAF24" s="164"/>
      <c r="OAG24" s="164"/>
      <c r="OAH24" s="164"/>
      <c r="OAI24" s="90"/>
      <c r="OAJ24" s="90"/>
      <c r="OAK24" s="89"/>
      <c r="OAL24" s="164"/>
      <c r="OAM24" s="164"/>
      <c r="OAN24" s="164"/>
      <c r="OAO24" s="164"/>
      <c r="OAP24" s="164"/>
      <c r="OAQ24" s="90"/>
      <c r="OAR24" s="90"/>
      <c r="OAS24" s="89"/>
      <c r="OAT24" s="164"/>
      <c r="OAU24" s="164"/>
      <c r="OAV24" s="164"/>
      <c r="OAW24" s="164"/>
      <c r="OAX24" s="164"/>
      <c r="OAY24" s="90"/>
      <c r="OAZ24" s="90"/>
      <c r="OBA24" s="89"/>
      <c r="OBB24" s="164"/>
      <c r="OBC24" s="164"/>
      <c r="OBD24" s="164"/>
      <c r="OBE24" s="164"/>
      <c r="OBF24" s="164"/>
      <c r="OBG24" s="90"/>
      <c r="OBH24" s="90"/>
      <c r="OBI24" s="89"/>
      <c r="OBJ24" s="164"/>
      <c r="OBK24" s="164"/>
      <c r="OBL24" s="164"/>
      <c r="OBM24" s="164"/>
      <c r="OBN24" s="164"/>
      <c r="OBO24" s="90"/>
      <c r="OBP24" s="90"/>
      <c r="OBQ24" s="89"/>
      <c r="OBR24" s="164"/>
      <c r="OBS24" s="164"/>
      <c r="OBT24" s="164"/>
      <c r="OBU24" s="164"/>
      <c r="OBV24" s="164"/>
      <c r="OBW24" s="90"/>
      <c r="OBX24" s="90"/>
      <c r="OBY24" s="89"/>
      <c r="OBZ24" s="164"/>
      <c r="OCA24" s="164"/>
      <c r="OCB24" s="164"/>
      <c r="OCC24" s="164"/>
      <c r="OCD24" s="164"/>
      <c r="OCE24" s="90"/>
      <c r="OCF24" s="90"/>
      <c r="OCG24" s="89"/>
      <c r="OCH24" s="164"/>
      <c r="OCI24" s="164"/>
      <c r="OCJ24" s="164"/>
      <c r="OCK24" s="164"/>
      <c r="OCL24" s="164"/>
      <c r="OCM24" s="90"/>
      <c r="OCN24" s="90"/>
      <c r="OCO24" s="89"/>
      <c r="OCP24" s="164"/>
      <c r="OCQ24" s="164"/>
      <c r="OCR24" s="164"/>
      <c r="OCS24" s="164"/>
      <c r="OCT24" s="164"/>
      <c r="OCU24" s="90"/>
      <c r="OCV24" s="90"/>
      <c r="OCW24" s="89"/>
      <c r="OCX24" s="164"/>
      <c r="OCY24" s="164"/>
      <c r="OCZ24" s="164"/>
      <c r="ODA24" s="164"/>
      <c r="ODB24" s="164"/>
      <c r="ODC24" s="90"/>
      <c r="ODD24" s="90"/>
      <c r="ODE24" s="89"/>
      <c r="ODF24" s="164"/>
      <c r="ODG24" s="164"/>
      <c r="ODH24" s="164"/>
      <c r="ODI24" s="164"/>
      <c r="ODJ24" s="164"/>
      <c r="ODK24" s="90"/>
      <c r="ODL24" s="90"/>
      <c r="ODM24" s="89"/>
      <c r="ODN24" s="164"/>
      <c r="ODO24" s="164"/>
      <c r="ODP24" s="164"/>
      <c r="ODQ24" s="164"/>
      <c r="ODR24" s="164"/>
      <c r="ODS24" s="90"/>
      <c r="ODT24" s="90"/>
      <c r="ODU24" s="89"/>
      <c r="ODV24" s="164"/>
      <c r="ODW24" s="164"/>
      <c r="ODX24" s="164"/>
      <c r="ODY24" s="164"/>
      <c r="ODZ24" s="164"/>
      <c r="OEA24" s="90"/>
      <c r="OEB24" s="90"/>
      <c r="OEC24" s="89"/>
      <c r="OED24" s="164"/>
      <c r="OEE24" s="164"/>
      <c r="OEF24" s="164"/>
      <c r="OEG24" s="164"/>
      <c r="OEH24" s="164"/>
      <c r="OEI24" s="90"/>
      <c r="OEJ24" s="90"/>
      <c r="OEK24" s="89"/>
      <c r="OEL24" s="164"/>
      <c r="OEM24" s="164"/>
      <c r="OEN24" s="164"/>
      <c r="OEO24" s="164"/>
      <c r="OEP24" s="164"/>
      <c r="OEQ24" s="90"/>
      <c r="OER24" s="90"/>
      <c r="OES24" s="89"/>
      <c r="OET24" s="164"/>
      <c r="OEU24" s="164"/>
      <c r="OEV24" s="164"/>
      <c r="OEW24" s="164"/>
      <c r="OEX24" s="164"/>
      <c r="OEY24" s="90"/>
      <c r="OEZ24" s="90"/>
      <c r="OFA24" s="89"/>
      <c r="OFB24" s="164"/>
      <c r="OFC24" s="164"/>
      <c r="OFD24" s="164"/>
      <c r="OFE24" s="164"/>
      <c r="OFF24" s="164"/>
      <c r="OFG24" s="90"/>
      <c r="OFH24" s="90"/>
      <c r="OFI24" s="89"/>
      <c r="OFJ24" s="164"/>
      <c r="OFK24" s="164"/>
      <c r="OFL24" s="164"/>
      <c r="OFM24" s="164"/>
      <c r="OFN24" s="164"/>
      <c r="OFO24" s="90"/>
      <c r="OFP24" s="90"/>
      <c r="OFQ24" s="89"/>
      <c r="OFR24" s="164"/>
      <c r="OFS24" s="164"/>
      <c r="OFT24" s="164"/>
      <c r="OFU24" s="164"/>
      <c r="OFV24" s="164"/>
      <c r="OFW24" s="90"/>
      <c r="OFX24" s="90"/>
      <c r="OFY24" s="89"/>
      <c r="OFZ24" s="164"/>
      <c r="OGA24" s="164"/>
      <c r="OGB24" s="164"/>
      <c r="OGC24" s="164"/>
      <c r="OGD24" s="164"/>
      <c r="OGE24" s="90"/>
      <c r="OGF24" s="90"/>
      <c r="OGG24" s="89"/>
      <c r="OGH24" s="164"/>
      <c r="OGI24" s="164"/>
      <c r="OGJ24" s="164"/>
      <c r="OGK24" s="164"/>
      <c r="OGL24" s="164"/>
      <c r="OGM24" s="90"/>
      <c r="OGN24" s="90"/>
      <c r="OGO24" s="89"/>
      <c r="OGP24" s="164"/>
      <c r="OGQ24" s="164"/>
      <c r="OGR24" s="164"/>
      <c r="OGS24" s="164"/>
      <c r="OGT24" s="164"/>
      <c r="OGU24" s="90"/>
      <c r="OGV24" s="90"/>
      <c r="OGW24" s="89"/>
      <c r="OGX24" s="164"/>
      <c r="OGY24" s="164"/>
      <c r="OGZ24" s="164"/>
      <c r="OHA24" s="164"/>
      <c r="OHB24" s="164"/>
      <c r="OHC24" s="90"/>
      <c r="OHD24" s="90"/>
      <c r="OHE24" s="89"/>
      <c r="OHF24" s="164"/>
      <c r="OHG24" s="164"/>
      <c r="OHH24" s="164"/>
      <c r="OHI24" s="164"/>
      <c r="OHJ24" s="164"/>
      <c r="OHK24" s="90"/>
      <c r="OHL24" s="90"/>
      <c r="OHM24" s="89"/>
      <c r="OHN24" s="164"/>
      <c r="OHO24" s="164"/>
      <c r="OHP24" s="164"/>
      <c r="OHQ24" s="164"/>
      <c r="OHR24" s="164"/>
      <c r="OHS24" s="90"/>
      <c r="OHT24" s="90"/>
      <c r="OHU24" s="89"/>
      <c r="OHV24" s="164"/>
      <c r="OHW24" s="164"/>
      <c r="OHX24" s="164"/>
      <c r="OHY24" s="164"/>
      <c r="OHZ24" s="164"/>
      <c r="OIA24" s="90"/>
      <c r="OIB24" s="90"/>
      <c r="OIC24" s="89"/>
      <c r="OID24" s="164"/>
      <c r="OIE24" s="164"/>
      <c r="OIF24" s="164"/>
      <c r="OIG24" s="164"/>
      <c r="OIH24" s="164"/>
      <c r="OII24" s="90"/>
      <c r="OIJ24" s="90"/>
      <c r="OIK24" s="89"/>
      <c r="OIL24" s="164"/>
      <c r="OIM24" s="164"/>
      <c r="OIN24" s="164"/>
      <c r="OIO24" s="164"/>
      <c r="OIP24" s="164"/>
      <c r="OIQ24" s="90"/>
      <c r="OIR24" s="90"/>
      <c r="OIS24" s="89"/>
      <c r="OIT24" s="164"/>
      <c r="OIU24" s="164"/>
      <c r="OIV24" s="164"/>
      <c r="OIW24" s="164"/>
      <c r="OIX24" s="164"/>
      <c r="OIY24" s="90"/>
      <c r="OIZ24" s="90"/>
      <c r="OJA24" s="89"/>
      <c r="OJB24" s="164"/>
      <c r="OJC24" s="164"/>
      <c r="OJD24" s="164"/>
      <c r="OJE24" s="164"/>
      <c r="OJF24" s="164"/>
      <c r="OJG24" s="90"/>
      <c r="OJH24" s="90"/>
      <c r="OJI24" s="89"/>
      <c r="OJJ24" s="164"/>
      <c r="OJK24" s="164"/>
      <c r="OJL24" s="164"/>
      <c r="OJM24" s="164"/>
      <c r="OJN24" s="164"/>
      <c r="OJO24" s="90"/>
      <c r="OJP24" s="90"/>
      <c r="OJQ24" s="89"/>
      <c r="OJR24" s="164"/>
      <c r="OJS24" s="164"/>
      <c r="OJT24" s="164"/>
      <c r="OJU24" s="164"/>
      <c r="OJV24" s="164"/>
      <c r="OJW24" s="90"/>
      <c r="OJX24" s="90"/>
      <c r="OJY24" s="89"/>
      <c r="OJZ24" s="164"/>
      <c r="OKA24" s="164"/>
      <c r="OKB24" s="164"/>
      <c r="OKC24" s="164"/>
      <c r="OKD24" s="164"/>
      <c r="OKE24" s="90"/>
      <c r="OKF24" s="90"/>
      <c r="OKG24" s="89"/>
      <c r="OKH24" s="164"/>
      <c r="OKI24" s="164"/>
      <c r="OKJ24" s="164"/>
      <c r="OKK24" s="164"/>
      <c r="OKL24" s="164"/>
      <c r="OKM24" s="90"/>
      <c r="OKN24" s="90"/>
      <c r="OKO24" s="89"/>
      <c r="OKP24" s="164"/>
      <c r="OKQ24" s="164"/>
      <c r="OKR24" s="164"/>
      <c r="OKS24" s="164"/>
      <c r="OKT24" s="164"/>
      <c r="OKU24" s="90"/>
      <c r="OKV24" s="90"/>
      <c r="OKW24" s="89"/>
      <c r="OKX24" s="164"/>
      <c r="OKY24" s="164"/>
      <c r="OKZ24" s="164"/>
      <c r="OLA24" s="164"/>
      <c r="OLB24" s="164"/>
      <c r="OLC24" s="90"/>
      <c r="OLD24" s="90"/>
      <c r="OLE24" s="89"/>
      <c r="OLF24" s="164"/>
      <c r="OLG24" s="164"/>
      <c r="OLH24" s="164"/>
      <c r="OLI24" s="164"/>
      <c r="OLJ24" s="164"/>
      <c r="OLK24" s="90"/>
      <c r="OLL24" s="90"/>
      <c r="OLM24" s="89"/>
      <c r="OLN24" s="164"/>
      <c r="OLO24" s="164"/>
      <c r="OLP24" s="164"/>
      <c r="OLQ24" s="164"/>
      <c r="OLR24" s="164"/>
      <c r="OLS24" s="90"/>
      <c r="OLT24" s="90"/>
      <c r="OLU24" s="89"/>
      <c r="OLV24" s="164"/>
      <c r="OLW24" s="164"/>
      <c r="OLX24" s="164"/>
      <c r="OLY24" s="164"/>
      <c r="OLZ24" s="164"/>
      <c r="OMA24" s="90"/>
      <c r="OMB24" s="90"/>
      <c r="OMC24" s="89"/>
      <c r="OMD24" s="164"/>
      <c r="OME24" s="164"/>
      <c r="OMF24" s="164"/>
      <c r="OMG24" s="164"/>
      <c r="OMH24" s="164"/>
      <c r="OMI24" s="90"/>
      <c r="OMJ24" s="90"/>
      <c r="OMK24" s="89"/>
      <c r="OML24" s="164"/>
      <c r="OMM24" s="164"/>
      <c r="OMN24" s="164"/>
      <c r="OMO24" s="164"/>
      <c r="OMP24" s="164"/>
      <c r="OMQ24" s="90"/>
      <c r="OMR24" s="90"/>
      <c r="OMS24" s="89"/>
      <c r="OMT24" s="164"/>
      <c r="OMU24" s="164"/>
      <c r="OMV24" s="164"/>
      <c r="OMW24" s="164"/>
      <c r="OMX24" s="164"/>
      <c r="OMY24" s="90"/>
      <c r="OMZ24" s="90"/>
      <c r="ONA24" s="89"/>
      <c r="ONB24" s="164"/>
      <c r="ONC24" s="164"/>
      <c r="OND24" s="164"/>
      <c r="ONE24" s="164"/>
      <c r="ONF24" s="164"/>
      <c r="ONG24" s="90"/>
      <c r="ONH24" s="90"/>
      <c r="ONI24" s="89"/>
      <c r="ONJ24" s="164"/>
      <c r="ONK24" s="164"/>
      <c r="ONL24" s="164"/>
      <c r="ONM24" s="164"/>
      <c r="ONN24" s="164"/>
      <c r="ONO24" s="90"/>
      <c r="ONP24" s="90"/>
      <c r="ONQ24" s="89"/>
      <c r="ONR24" s="164"/>
      <c r="ONS24" s="164"/>
      <c r="ONT24" s="164"/>
      <c r="ONU24" s="164"/>
      <c r="ONV24" s="164"/>
      <c r="ONW24" s="90"/>
      <c r="ONX24" s="90"/>
      <c r="ONY24" s="89"/>
      <c r="ONZ24" s="164"/>
      <c r="OOA24" s="164"/>
      <c r="OOB24" s="164"/>
      <c r="OOC24" s="164"/>
      <c r="OOD24" s="164"/>
      <c r="OOE24" s="90"/>
      <c r="OOF24" s="90"/>
      <c r="OOG24" s="89"/>
      <c r="OOH24" s="164"/>
      <c r="OOI24" s="164"/>
      <c r="OOJ24" s="164"/>
      <c r="OOK24" s="164"/>
      <c r="OOL24" s="164"/>
      <c r="OOM24" s="90"/>
      <c r="OON24" s="90"/>
      <c r="OOO24" s="89"/>
      <c r="OOP24" s="164"/>
      <c r="OOQ24" s="164"/>
      <c r="OOR24" s="164"/>
      <c r="OOS24" s="164"/>
      <c r="OOT24" s="164"/>
      <c r="OOU24" s="90"/>
      <c r="OOV24" s="90"/>
      <c r="OOW24" s="89"/>
      <c r="OOX24" s="164"/>
      <c r="OOY24" s="164"/>
      <c r="OOZ24" s="164"/>
      <c r="OPA24" s="164"/>
      <c r="OPB24" s="164"/>
      <c r="OPC24" s="90"/>
      <c r="OPD24" s="90"/>
      <c r="OPE24" s="89"/>
      <c r="OPF24" s="164"/>
      <c r="OPG24" s="164"/>
      <c r="OPH24" s="164"/>
      <c r="OPI24" s="164"/>
      <c r="OPJ24" s="164"/>
      <c r="OPK24" s="90"/>
      <c r="OPL24" s="90"/>
      <c r="OPM24" s="89"/>
      <c r="OPN24" s="164"/>
      <c r="OPO24" s="164"/>
      <c r="OPP24" s="164"/>
      <c r="OPQ24" s="164"/>
      <c r="OPR24" s="164"/>
      <c r="OPS24" s="90"/>
      <c r="OPT24" s="90"/>
      <c r="OPU24" s="89"/>
      <c r="OPV24" s="164"/>
      <c r="OPW24" s="164"/>
      <c r="OPX24" s="164"/>
      <c r="OPY24" s="164"/>
      <c r="OPZ24" s="164"/>
      <c r="OQA24" s="90"/>
      <c r="OQB24" s="90"/>
      <c r="OQC24" s="89"/>
      <c r="OQD24" s="164"/>
      <c r="OQE24" s="164"/>
      <c r="OQF24" s="164"/>
      <c r="OQG24" s="164"/>
      <c r="OQH24" s="164"/>
      <c r="OQI24" s="90"/>
      <c r="OQJ24" s="90"/>
      <c r="OQK24" s="89"/>
      <c r="OQL24" s="164"/>
      <c r="OQM24" s="164"/>
      <c r="OQN24" s="164"/>
      <c r="OQO24" s="164"/>
      <c r="OQP24" s="164"/>
      <c r="OQQ24" s="90"/>
      <c r="OQR24" s="90"/>
      <c r="OQS24" s="89"/>
      <c r="OQT24" s="164"/>
      <c r="OQU24" s="164"/>
      <c r="OQV24" s="164"/>
      <c r="OQW24" s="164"/>
      <c r="OQX24" s="164"/>
      <c r="OQY24" s="90"/>
      <c r="OQZ24" s="90"/>
      <c r="ORA24" s="89"/>
      <c r="ORB24" s="164"/>
      <c r="ORC24" s="164"/>
      <c r="ORD24" s="164"/>
      <c r="ORE24" s="164"/>
      <c r="ORF24" s="164"/>
      <c r="ORG24" s="90"/>
      <c r="ORH24" s="90"/>
      <c r="ORI24" s="89"/>
      <c r="ORJ24" s="164"/>
      <c r="ORK24" s="164"/>
      <c r="ORL24" s="164"/>
      <c r="ORM24" s="164"/>
      <c r="ORN24" s="164"/>
      <c r="ORO24" s="90"/>
      <c r="ORP24" s="90"/>
      <c r="ORQ24" s="89"/>
      <c r="ORR24" s="164"/>
      <c r="ORS24" s="164"/>
      <c r="ORT24" s="164"/>
      <c r="ORU24" s="164"/>
      <c r="ORV24" s="164"/>
      <c r="ORW24" s="90"/>
      <c r="ORX24" s="90"/>
      <c r="ORY24" s="89"/>
      <c r="ORZ24" s="164"/>
      <c r="OSA24" s="164"/>
      <c r="OSB24" s="164"/>
      <c r="OSC24" s="164"/>
      <c r="OSD24" s="164"/>
      <c r="OSE24" s="90"/>
      <c r="OSF24" s="90"/>
      <c r="OSG24" s="89"/>
      <c r="OSH24" s="164"/>
      <c r="OSI24" s="164"/>
      <c r="OSJ24" s="164"/>
      <c r="OSK24" s="164"/>
      <c r="OSL24" s="164"/>
      <c r="OSM24" s="90"/>
      <c r="OSN24" s="90"/>
      <c r="OSO24" s="89"/>
      <c r="OSP24" s="164"/>
      <c r="OSQ24" s="164"/>
      <c r="OSR24" s="164"/>
      <c r="OSS24" s="164"/>
      <c r="OST24" s="164"/>
      <c r="OSU24" s="90"/>
      <c r="OSV24" s="90"/>
      <c r="OSW24" s="89"/>
      <c r="OSX24" s="164"/>
      <c r="OSY24" s="164"/>
      <c r="OSZ24" s="164"/>
      <c r="OTA24" s="164"/>
      <c r="OTB24" s="164"/>
      <c r="OTC24" s="90"/>
      <c r="OTD24" s="90"/>
      <c r="OTE24" s="89"/>
      <c r="OTF24" s="164"/>
      <c r="OTG24" s="164"/>
      <c r="OTH24" s="164"/>
      <c r="OTI24" s="164"/>
      <c r="OTJ24" s="164"/>
      <c r="OTK24" s="90"/>
      <c r="OTL24" s="90"/>
      <c r="OTM24" s="89"/>
      <c r="OTN24" s="164"/>
      <c r="OTO24" s="164"/>
      <c r="OTP24" s="164"/>
      <c r="OTQ24" s="164"/>
      <c r="OTR24" s="164"/>
      <c r="OTS24" s="90"/>
      <c r="OTT24" s="90"/>
      <c r="OTU24" s="89"/>
      <c r="OTV24" s="164"/>
      <c r="OTW24" s="164"/>
      <c r="OTX24" s="164"/>
      <c r="OTY24" s="164"/>
      <c r="OTZ24" s="164"/>
      <c r="OUA24" s="90"/>
      <c r="OUB24" s="90"/>
      <c r="OUC24" s="89"/>
      <c r="OUD24" s="164"/>
      <c r="OUE24" s="164"/>
      <c r="OUF24" s="164"/>
      <c r="OUG24" s="164"/>
      <c r="OUH24" s="164"/>
      <c r="OUI24" s="90"/>
      <c r="OUJ24" s="90"/>
      <c r="OUK24" s="89"/>
      <c r="OUL24" s="164"/>
      <c r="OUM24" s="164"/>
      <c r="OUN24" s="164"/>
      <c r="OUO24" s="164"/>
      <c r="OUP24" s="164"/>
      <c r="OUQ24" s="90"/>
      <c r="OUR24" s="90"/>
      <c r="OUS24" s="89"/>
      <c r="OUT24" s="164"/>
      <c r="OUU24" s="164"/>
      <c r="OUV24" s="164"/>
      <c r="OUW24" s="164"/>
      <c r="OUX24" s="164"/>
      <c r="OUY24" s="90"/>
      <c r="OUZ24" s="90"/>
      <c r="OVA24" s="89"/>
      <c r="OVB24" s="164"/>
      <c r="OVC24" s="164"/>
      <c r="OVD24" s="164"/>
      <c r="OVE24" s="164"/>
      <c r="OVF24" s="164"/>
      <c r="OVG24" s="90"/>
      <c r="OVH24" s="90"/>
      <c r="OVI24" s="89"/>
      <c r="OVJ24" s="164"/>
      <c r="OVK24" s="164"/>
      <c r="OVL24" s="164"/>
      <c r="OVM24" s="164"/>
      <c r="OVN24" s="164"/>
      <c r="OVO24" s="90"/>
      <c r="OVP24" s="90"/>
      <c r="OVQ24" s="89"/>
      <c r="OVR24" s="164"/>
      <c r="OVS24" s="164"/>
      <c r="OVT24" s="164"/>
      <c r="OVU24" s="164"/>
      <c r="OVV24" s="164"/>
      <c r="OVW24" s="90"/>
      <c r="OVX24" s="90"/>
      <c r="OVY24" s="89"/>
      <c r="OVZ24" s="164"/>
      <c r="OWA24" s="164"/>
      <c r="OWB24" s="164"/>
      <c r="OWC24" s="164"/>
      <c r="OWD24" s="164"/>
      <c r="OWE24" s="90"/>
      <c r="OWF24" s="90"/>
      <c r="OWG24" s="89"/>
      <c r="OWH24" s="164"/>
      <c r="OWI24" s="164"/>
      <c r="OWJ24" s="164"/>
      <c r="OWK24" s="164"/>
      <c r="OWL24" s="164"/>
      <c r="OWM24" s="90"/>
      <c r="OWN24" s="90"/>
      <c r="OWO24" s="89"/>
      <c r="OWP24" s="164"/>
      <c r="OWQ24" s="164"/>
      <c r="OWR24" s="164"/>
      <c r="OWS24" s="164"/>
      <c r="OWT24" s="164"/>
      <c r="OWU24" s="90"/>
      <c r="OWV24" s="90"/>
      <c r="OWW24" s="89"/>
      <c r="OWX24" s="164"/>
      <c r="OWY24" s="164"/>
      <c r="OWZ24" s="164"/>
      <c r="OXA24" s="164"/>
      <c r="OXB24" s="164"/>
      <c r="OXC24" s="90"/>
      <c r="OXD24" s="90"/>
      <c r="OXE24" s="89"/>
      <c r="OXF24" s="164"/>
      <c r="OXG24" s="164"/>
      <c r="OXH24" s="164"/>
      <c r="OXI24" s="164"/>
      <c r="OXJ24" s="164"/>
      <c r="OXK24" s="90"/>
      <c r="OXL24" s="90"/>
      <c r="OXM24" s="89"/>
      <c r="OXN24" s="164"/>
      <c r="OXO24" s="164"/>
      <c r="OXP24" s="164"/>
      <c r="OXQ24" s="164"/>
      <c r="OXR24" s="164"/>
      <c r="OXS24" s="90"/>
      <c r="OXT24" s="90"/>
      <c r="OXU24" s="89"/>
      <c r="OXV24" s="164"/>
      <c r="OXW24" s="164"/>
      <c r="OXX24" s="164"/>
      <c r="OXY24" s="164"/>
      <c r="OXZ24" s="164"/>
      <c r="OYA24" s="90"/>
      <c r="OYB24" s="90"/>
      <c r="OYC24" s="89"/>
      <c r="OYD24" s="164"/>
      <c r="OYE24" s="164"/>
      <c r="OYF24" s="164"/>
      <c r="OYG24" s="164"/>
      <c r="OYH24" s="164"/>
      <c r="OYI24" s="90"/>
      <c r="OYJ24" s="90"/>
      <c r="OYK24" s="89"/>
      <c r="OYL24" s="164"/>
      <c r="OYM24" s="164"/>
      <c r="OYN24" s="164"/>
      <c r="OYO24" s="164"/>
      <c r="OYP24" s="164"/>
      <c r="OYQ24" s="90"/>
      <c r="OYR24" s="90"/>
      <c r="OYS24" s="89"/>
      <c r="OYT24" s="164"/>
      <c r="OYU24" s="164"/>
      <c r="OYV24" s="164"/>
      <c r="OYW24" s="164"/>
      <c r="OYX24" s="164"/>
      <c r="OYY24" s="90"/>
      <c r="OYZ24" s="90"/>
      <c r="OZA24" s="89"/>
      <c r="OZB24" s="164"/>
      <c r="OZC24" s="164"/>
      <c r="OZD24" s="164"/>
      <c r="OZE24" s="164"/>
      <c r="OZF24" s="164"/>
      <c r="OZG24" s="90"/>
      <c r="OZH24" s="90"/>
      <c r="OZI24" s="89"/>
      <c r="OZJ24" s="164"/>
      <c r="OZK24" s="164"/>
      <c r="OZL24" s="164"/>
      <c r="OZM24" s="164"/>
      <c r="OZN24" s="164"/>
      <c r="OZO24" s="90"/>
      <c r="OZP24" s="90"/>
      <c r="OZQ24" s="89"/>
      <c r="OZR24" s="164"/>
      <c r="OZS24" s="164"/>
      <c r="OZT24" s="164"/>
      <c r="OZU24" s="164"/>
      <c r="OZV24" s="164"/>
      <c r="OZW24" s="90"/>
      <c r="OZX24" s="90"/>
      <c r="OZY24" s="89"/>
      <c r="OZZ24" s="164"/>
      <c r="PAA24" s="164"/>
      <c r="PAB24" s="164"/>
      <c r="PAC24" s="164"/>
      <c r="PAD24" s="164"/>
      <c r="PAE24" s="90"/>
      <c r="PAF24" s="90"/>
      <c r="PAG24" s="89"/>
      <c r="PAH24" s="164"/>
      <c r="PAI24" s="164"/>
      <c r="PAJ24" s="164"/>
      <c r="PAK24" s="164"/>
      <c r="PAL24" s="164"/>
      <c r="PAM24" s="90"/>
      <c r="PAN24" s="90"/>
      <c r="PAO24" s="89"/>
      <c r="PAP24" s="164"/>
      <c r="PAQ24" s="164"/>
      <c r="PAR24" s="164"/>
      <c r="PAS24" s="164"/>
      <c r="PAT24" s="164"/>
      <c r="PAU24" s="90"/>
      <c r="PAV24" s="90"/>
      <c r="PAW24" s="89"/>
      <c r="PAX24" s="164"/>
      <c r="PAY24" s="164"/>
      <c r="PAZ24" s="164"/>
      <c r="PBA24" s="164"/>
      <c r="PBB24" s="164"/>
      <c r="PBC24" s="90"/>
      <c r="PBD24" s="90"/>
      <c r="PBE24" s="89"/>
      <c r="PBF24" s="164"/>
      <c r="PBG24" s="164"/>
      <c r="PBH24" s="164"/>
      <c r="PBI24" s="164"/>
      <c r="PBJ24" s="164"/>
      <c r="PBK24" s="90"/>
      <c r="PBL24" s="90"/>
      <c r="PBM24" s="89"/>
      <c r="PBN24" s="164"/>
      <c r="PBO24" s="164"/>
      <c r="PBP24" s="164"/>
      <c r="PBQ24" s="164"/>
      <c r="PBR24" s="164"/>
      <c r="PBS24" s="90"/>
      <c r="PBT24" s="90"/>
      <c r="PBU24" s="89"/>
      <c r="PBV24" s="164"/>
      <c r="PBW24" s="164"/>
      <c r="PBX24" s="164"/>
      <c r="PBY24" s="164"/>
      <c r="PBZ24" s="164"/>
      <c r="PCA24" s="90"/>
      <c r="PCB24" s="90"/>
      <c r="PCC24" s="89"/>
      <c r="PCD24" s="164"/>
      <c r="PCE24" s="164"/>
      <c r="PCF24" s="164"/>
      <c r="PCG24" s="164"/>
      <c r="PCH24" s="164"/>
      <c r="PCI24" s="90"/>
      <c r="PCJ24" s="90"/>
      <c r="PCK24" s="89"/>
      <c r="PCL24" s="164"/>
      <c r="PCM24" s="164"/>
      <c r="PCN24" s="164"/>
      <c r="PCO24" s="164"/>
      <c r="PCP24" s="164"/>
      <c r="PCQ24" s="90"/>
      <c r="PCR24" s="90"/>
      <c r="PCS24" s="89"/>
      <c r="PCT24" s="164"/>
      <c r="PCU24" s="164"/>
      <c r="PCV24" s="164"/>
      <c r="PCW24" s="164"/>
      <c r="PCX24" s="164"/>
      <c r="PCY24" s="90"/>
      <c r="PCZ24" s="90"/>
      <c r="PDA24" s="89"/>
      <c r="PDB24" s="164"/>
      <c r="PDC24" s="164"/>
      <c r="PDD24" s="164"/>
      <c r="PDE24" s="164"/>
      <c r="PDF24" s="164"/>
      <c r="PDG24" s="90"/>
      <c r="PDH24" s="90"/>
      <c r="PDI24" s="89"/>
      <c r="PDJ24" s="164"/>
      <c r="PDK24" s="164"/>
      <c r="PDL24" s="164"/>
      <c r="PDM24" s="164"/>
      <c r="PDN24" s="164"/>
      <c r="PDO24" s="90"/>
      <c r="PDP24" s="90"/>
      <c r="PDQ24" s="89"/>
      <c r="PDR24" s="164"/>
      <c r="PDS24" s="164"/>
      <c r="PDT24" s="164"/>
      <c r="PDU24" s="164"/>
      <c r="PDV24" s="164"/>
      <c r="PDW24" s="90"/>
      <c r="PDX24" s="90"/>
      <c r="PDY24" s="89"/>
      <c r="PDZ24" s="164"/>
      <c r="PEA24" s="164"/>
      <c r="PEB24" s="164"/>
      <c r="PEC24" s="164"/>
      <c r="PED24" s="164"/>
      <c r="PEE24" s="90"/>
      <c r="PEF24" s="90"/>
      <c r="PEG24" s="89"/>
      <c r="PEH24" s="164"/>
      <c r="PEI24" s="164"/>
      <c r="PEJ24" s="164"/>
      <c r="PEK24" s="164"/>
      <c r="PEL24" s="164"/>
      <c r="PEM24" s="90"/>
      <c r="PEN24" s="90"/>
      <c r="PEO24" s="89"/>
      <c r="PEP24" s="164"/>
      <c r="PEQ24" s="164"/>
      <c r="PER24" s="164"/>
      <c r="PES24" s="164"/>
      <c r="PET24" s="164"/>
      <c r="PEU24" s="90"/>
      <c r="PEV24" s="90"/>
      <c r="PEW24" s="89"/>
      <c r="PEX24" s="164"/>
      <c r="PEY24" s="164"/>
      <c r="PEZ24" s="164"/>
      <c r="PFA24" s="164"/>
      <c r="PFB24" s="164"/>
      <c r="PFC24" s="90"/>
      <c r="PFD24" s="90"/>
      <c r="PFE24" s="89"/>
      <c r="PFF24" s="164"/>
      <c r="PFG24" s="164"/>
      <c r="PFH24" s="164"/>
      <c r="PFI24" s="164"/>
      <c r="PFJ24" s="164"/>
      <c r="PFK24" s="90"/>
      <c r="PFL24" s="90"/>
      <c r="PFM24" s="89"/>
      <c r="PFN24" s="164"/>
      <c r="PFO24" s="164"/>
      <c r="PFP24" s="164"/>
      <c r="PFQ24" s="164"/>
      <c r="PFR24" s="164"/>
      <c r="PFS24" s="90"/>
      <c r="PFT24" s="90"/>
      <c r="PFU24" s="89"/>
      <c r="PFV24" s="164"/>
      <c r="PFW24" s="164"/>
      <c r="PFX24" s="164"/>
      <c r="PFY24" s="164"/>
      <c r="PFZ24" s="164"/>
      <c r="PGA24" s="90"/>
      <c r="PGB24" s="90"/>
      <c r="PGC24" s="89"/>
      <c r="PGD24" s="164"/>
      <c r="PGE24" s="164"/>
      <c r="PGF24" s="164"/>
      <c r="PGG24" s="164"/>
      <c r="PGH24" s="164"/>
      <c r="PGI24" s="90"/>
      <c r="PGJ24" s="90"/>
      <c r="PGK24" s="89"/>
      <c r="PGL24" s="164"/>
      <c r="PGM24" s="164"/>
      <c r="PGN24" s="164"/>
      <c r="PGO24" s="164"/>
      <c r="PGP24" s="164"/>
      <c r="PGQ24" s="90"/>
      <c r="PGR24" s="90"/>
      <c r="PGS24" s="89"/>
      <c r="PGT24" s="164"/>
      <c r="PGU24" s="164"/>
      <c r="PGV24" s="164"/>
      <c r="PGW24" s="164"/>
      <c r="PGX24" s="164"/>
      <c r="PGY24" s="90"/>
      <c r="PGZ24" s="90"/>
      <c r="PHA24" s="89"/>
      <c r="PHB24" s="164"/>
      <c r="PHC24" s="164"/>
      <c r="PHD24" s="164"/>
      <c r="PHE24" s="164"/>
      <c r="PHF24" s="164"/>
      <c r="PHG24" s="90"/>
      <c r="PHH24" s="90"/>
      <c r="PHI24" s="89"/>
      <c r="PHJ24" s="164"/>
      <c r="PHK24" s="164"/>
      <c r="PHL24" s="164"/>
      <c r="PHM24" s="164"/>
      <c r="PHN24" s="164"/>
      <c r="PHO24" s="90"/>
      <c r="PHP24" s="90"/>
      <c r="PHQ24" s="89"/>
      <c r="PHR24" s="164"/>
      <c r="PHS24" s="164"/>
      <c r="PHT24" s="164"/>
      <c r="PHU24" s="164"/>
      <c r="PHV24" s="164"/>
      <c r="PHW24" s="90"/>
      <c r="PHX24" s="90"/>
      <c r="PHY24" s="89"/>
      <c r="PHZ24" s="164"/>
      <c r="PIA24" s="164"/>
      <c r="PIB24" s="164"/>
      <c r="PIC24" s="164"/>
      <c r="PID24" s="164"/>
      <c r="PIE24" s="90"/>
      <c r="PIF24" s="90"/>
      <c r="PIG24" s="89"/>
      <c r="PIH24" s="164"/>
      <c r="PII24" s="164"/>
      <c r="PIJ24" s="164"/>
      <c r="PIK24" s="164"/>
      <c r="PIL24" s="164"/>
      <c r="PIM24" s="90"/>
      <c r="PIN24" s="90"/>
      <c r="PIO24" s="89"/>
      <c r="PIP24" s="164"/>
      <c r="PIQ24" s="164"/>
      <c r="PIR24" s="164"/>
      <c r="PIS24" s="164"/>
      <c r="PIT24" s="164"/>
      <c r="PIU24" s="90"/>
      <c r="PIV24" s="90"/>
      <c r="PIW24" s="89"/>
      <c r="PIX24" s="164"/>
      <c r="PIY24" s="164"/>
      <c r="PIZ24" s="164"/>
      <c r="PJA24" s="164"/>
      <c r="PJB24" s="164"/>
      <c r="PJC24" s="90"/>
      <c r="PJD24" s="90"/>
      <c r="PJE24" s="89"/>
      <c r="PJF24" s="164"/>
      <c r="PJG24" s="164"/>
      <c r="PJH24" s="164"/>
      <c r="PJI24" s="164"/>
      <c r="PJJ24" s="164"/>
      <c r="PJK24" s="90"/>
      <c r="PJL24" s="90"/>
      <c r="PJM24" s="89"/>
      <c r="PJN24" s="164"/>
      <c r="PJO24" s="164"/>
      <c r="PJP24" s="164"/>
      <c r="PJQ24" s="164"/>
      <c r="PJR24" s="164"/>
      <c r="PJS24" s="90"/>
      <c r="PJT24" s="90"/>
      <c r="PJU24" s="89"/>
      <c r="PJV24" s="164"/>
      <c r="PJW24" s="164"/>
      <c r="PJX24" s="164"/>
      <c r="PJY24" s="164"/>
      <c r="PJZ24" s="164"/>
      <c r="PKA24" s="90"/>
      <c r="PKB24" s="90"/>
      <c r="PKC24" s="89"/>
      <c r="PKD24" s="164"/>
      <c r="PKE24" s="164"/>
      <c r="PKF24" s="164"/>
      <c r="PKG24" s="164"/>
      <c r="PKH24" s="164"/>
      <c r="PKI24" s="90"/>
      <c r="PKJ24" s="90"/>
      <c r="PKK24" s="89"/>
      <c r="PKL24" s="164"/>
      <c r="PKM24" s="164"/>
      <c r="PKN24" s="164"/>
      <c r="PKO24" s="164"/>
      <c r="PKP24" s="164"/>
      <c r="PKQ24" s="90"/>
      <c r="PKR24" s="90"/>
      <c r="PKS24" s="89"/>
      <c r="PKT24" s="164"/>
      <c r="PKU24" s="164"/>
      <c r="PKV24" s="164"/>
      <c r="PKW24" s="164"/>
      <c r="PKX24" s="164"/>
      <c r="PKY24" s="90"/>
      <c r="PKZ24" s="90"/>
      <c r="PLA24" s="89"/>
      <c r="PLB24" s="164"/>
      <c r="PLC24" s="164"/>
      <c r="PLD24" s="164"/>
      <c r="PLE24" s="164"/>
      <c r="PLF24" s="164"/>
      <c r="PLG24" s="90"/>
      <c r="PLH24" s="90"/>
      <c r="PLI24" s="89"/>
      <c r="PLJ24" s="164"/>
      <c r="PLK24" s="164"/>
      <c r="PLL24" s="164"/>
      <c r="PLM24" s="164"/>
      <c r="PLN24" s="164"/>
      <c r="PLO24" s="90"/>
      <c r="PLP24" s="90"/>
      <c r="PLQ24" s="89"/>
      <c r="PLR24" s="164"/>
      <c r="PLS24" s="164"/>
      <c r="PLT24" s="164"/>
      <c r="PLU24" s="164"/>
      <c r="PLV24" s="164"/>
      <c r="PLW24" s="90"/>
      <c r="PLX24" s="90"/>
      <c r="PLY24" s="89"/>
      <c r="PLZ24" s="164"/>
      <c r="PMA24" s="164"/>
      <c r="PMB24" s="164"/>
      <c r="PMC24" s="164"/>
      <c r="PMD24" s="164"/>
      <c r="PME24" s="90"/>
      <c r="PMF24" s="90"/>
      <c r="PMG24" s="89"/>
      <c r="PMH24" s="164"/>
      <c r="PMI24" s="164"/>
      <c r="PMJ24" s="164"/>
      <c r="PMK24" s="164"/>
      <c r="PML24" s="164"/>
      <c r="PMM24" s="90"/>
      <c r="PMN24" s="90"/>
      <c r="PMO24" s="89"/>
      <c r="PMP24" s="164"/>
      <c r="PMQ24" s="164"/>
      <c r="PMR24" s="164"/>
      <c r="PMS24" s="164"/>
      <c r="PMT24" s="164"/>
      <c r="PMU24" s="90"/>
      <c r="PMV24" s="90"/>
      <c r="PMW24" s="89"/>
      <c r="PMX24" s="164"/>
      <c r="PMY24" s="164"/>
      <c r="PMZ24" s="164"/>
      <c r="PNA24" s="164"/>
      <c r="PNB24" s="164"/>
      <c r="PNC24" s="90"/>
      <c r="PND24" s="90"/>
      <c r="PNE24" s="89"/>
      <c r="PNF24" s="164"/>
      <c r="PNG24" s="164"/>
      <c r="PNH24" s="164"/>
      <c r="PNI24" s="164"/>
      <c r="PNJ24" s="164"/>
      <c r="PNK24" s="90"/>
      <c r="PNL24" s="90"/>
      <c r="PNM24" s="89"/>
      <c r="PNN24" s="164"/>
      <c r="PNO24" s="164"/>
      <c r="PNP24" s="164"/>
      <c r="PNQ24" s="164"/>
      <c r="PNR24" s="164"/>
      <c r="PNS24" s="90"/>
      <c r="PNT24" s="90"/>
      <c r="PNU24" s="89"/>
      <c r="PNV24" s="164"/>
      <c r="PNW24" s="164"/>
      <c r="PNX24" s="164"/>
      <c r="PNY24" s="164"/>
      <c r="PNZ24" s="164"/>
      <c r="POA24" s="90"/>
      <c r="POB24" s="90"/>
      <c r="POC24" s="89"/>
      <c r="POD24" s="164"/>
      <c r="POE24" s="164"/>
      <c r="POF24" s="164"/>
      <c r="POG24" s="164"/>
      <c r="POH24" s="164"/>
      <c r="POI24" s="90"/>
      <c r="POJ24" s="90"/>
      <c r="POK24" s="89"/>
      <c r="POL24" s="164"/>
      <c r="POM24" s="164"/>
      <c r="PON24" s="164"/>
      <c r="POO24" s="164"/>
      <c r="POP24" s="164"/>
      <c r="POQ24" s="90"/>
      <c r="POR24" s="90"/>
      <c r="POS24" s="89"/>
      <c r="POT24" s="164"/>
      <c r="POU24" s="164"/>
      <c r="POV24" s="164"/>
      <c r="POW24" s="164"/>
      <c r="POX24" s="164"/>
      <c r="POY24" s="90"/>
      <c r="POZ24" s="90"/>
      <c r="PPA24" s="89"/>
      <c r="PPB24" s="164"/>
      <c r="PPC24" s="164"/>
      <c r="PPD24" s="164"/>
      <c r="PPE24" s="164"/>
      <c r="PPF24" s="164"/>
      <c r="PPG24" s="90"/>
      <c r="PPH24" s="90"/>
      <c r="PPI24" s="89"/>
      <c r="PPJ24" s="164"/>
      <c r="PPK24" s="164"/>
      <c r="PPL24" s="164"/>
      <c r="PPM24" s="164"/>
      <c r="PPN24" s="164"/>
      <c r="PPO24" s="90"/>
      <c r="PPP24" s="90"/>
      <c r="PPQ24" s="89"/>
      <c r="PPR24" s="164"/>
      <c r="PPS24" s="164"/>
      <c r="PPT24" s="164"/>
      <c r="PPU24" s="164"/>
      <c r="PPV24" s="164"/>
      <c r="PPW24" s="90"/>
      <c r="PPX24" s="90"/>
      <c r="PPY24" s="89"/>
      <c r="PPZ24" s="164"/>
      <c r="PQA24" s="164"/>
      <c r="PQB24" s="164"/>
      <c r="PQC24" s="164"/>
      <c r="PQD24" s="164"/>
      <c r="PQE24" s="90"/>
      <c r="PQF24" s="90"/>
      <c r="PQG24" s="89"/>
      <c r="PQH24" s="164"/>
      <c r="PQI24" s="164"/>
      <c r="PQJ24" s="164"/>
      <c r="PQK24" s="164"/>
      <c r="PQL24" s="164"/>
      <c r="PQM24" s="90"/>
      <c r="PQN24" s="90"/>
      <c r="PQO24" s="89"/>
      <c r="PQP24" s="164"/>
      <c r="PQQ24" s="164"/>
      <c r="PQR24" s="164"/>
      <c r="PQS24" s="164"/>
      <c r="PQT24" s="164"/>
      <c r="PQU24" s="90"/>
      <c r="PQV24" s="90"/>
      <c r="PQW24" s="89"/>
      <c r="PQX24" s="164"/>
      <c r="PQY24" s="164"/>
      <c r="PQZ24" s="164"/>
      <c r="PRA24" s="164"/>
      <c r="PRB24" s="164"/>
      <c r="PRC24" s="90"/>
      <c r="PRD24" s="90"/>
      <c r="PRE24" s="89"/>
      <c r="PRF24" s="164"/>
      <c r="PRG24" s="164"/>
      <c r="PRH24" s="164"/>
      <c r="PRI24" s="164"/>
      <c r="PRJ24" s="164"/>
      <c r="PRK24" s="90"/>
      <c r="PRL24" s="90"/>
      <c r="PRM24" s="89"/>
      <c r="PRN24" s="164"/>
      <c r="PRO24" s="164"/>
      <c r="PRP24" s="164"/>
      <c r="PRQ24" s="164"/>
      <c r="PRR24" s="164"/>
      <c r="PRS24" s="90"/>
      <c r="PRT24" s="90"/>
      <c r="PRU24" s="89"/>
      <c r="PRV24" s="164"/>
      <c r="PRW24" s="164"/>
      <c r="PRX24" s="164"/>
      <c r="PRY24" s="164"/>
      <c r="PRZ24" s="164"/>
      <c r="PSA24" s="90"/>
      <c r="PSB24" s="90"/>
      <c r="PSC24" s="89"/>
      <c r="PSD24" s="164"/>
      <c r="PSE24" s="164"/>
      <c r="PSF24" s="164"/>
      <c r="PSG24" s="164"/>
      <c r="PSH24" s="164"/>
      <c r="PSI24" s="90"/>
      <c r="PSJ24" s="90"/>
      <c r="PSK24" s="89"/>
      <c r="PSL24" s="164"/>
      <c r="PSM24" s="164"/>
      <c r="PSN24" s="164"/>
      <c r="PSO24" s="164"/>
      <c r="PSP24" s="164"/>
      <c r="PSQ24" s="90"/>
      <c r="PSR24" s="90"/>
      <c r="PSS24" s="89"/>
      <c r="PST24" s="164"/>
      <c r="PSU24" s="164"/>
      <c r="PSV24" s="164"/>
      <c r="PSW24" s="164"/>
      <c r="PSX24" s="164"/>
      <c r="PSY24" s="90"/>
      <c r="PSZ24" s="90"/>
      <c r="PTA24" s="89"/>
      <c r="PTB24" s="164"/>
      <c r="PTC24" s="164"/>
      <c r="PTD24" s="164"/>
      <c r="PTE24" s="164"/>
      <c r="PTF24" s="164"/>
      <c r="PTG24" s="90"/>
      <c r="PTH24" s="90"/>
      <c r="PTI24" s="89"/>
      <c r="PTJ24" s="164"/>
      <c r="PTK24" s="164"/>
      <c r="PTL24" s="164"/>
      <c r="PTM24" s="164"/>
      <c r="PTN24" s="164"/>
      <c r="PTO24" s="90"/>
      <c r="PTP24" s="90"/>
      <c r="PTQ24" s="89"/>
      <c r="PTR24" s="164"/>
      <c r="PTS24" s="164"/>
      <c r="PTT24" s="164"/>
      <c r="PTU24" s="164"/>
      <c r="PTV24" s="164"/>
      <c r="PTW24" s="90"/>
      <c r="PTX24" s="90"/>
      <c r="PTY24" s="89"/>
      <c r="PTZ24" s="164"/>
      <c r="PUA24" s="164"/>
      <c r="PUB24" s="164"/>
      <c r="PUC24" s="164"/>
      <c r="PUD24" s="164"/>
      <c r="PUE24" s="90"/>
      <c r="PUF24" s="90"/>
      <c r="PUG24" s="89"/>
      <c r="PUH24" s="164"/>
      <c r="PUI24" s="164"/>
      <c r="PUJ24" s="164"/>
      <c r="PUK24" s="164"/>
      <c r="PUL24" s="164"/>
      <c r="PUM24" s="90"/>
      <c r="PUN24" s="90"/>
      <c r="PUO24" s="89"/>
      <c r="PUP24" s="164"/>
      <c r="PUQ24" s="164"/>
      <c r="PUR24" s="164"/>
      <c r="PUS24" s="164"/>
      <c r="PUT24" s="164"/>
      <c r="PUU24" s="90"/>
      <c r="PUV24" s="90"/>
      <c r="PUW24" s="89"/>
      <c r="PUX24" s="164"/>
      <c r="PUY24" s="164"/>
      <c r="PUZ24" s="164"/>
      <c r="PVA24" s="164"/>
      <c r="PVB24" s="164"/>
      <c r="PVC24" s="90"/>
      <c r="PVD24" s="90"/>
      <c r="PVE24" s="89"/>
      <c r="PVF24" s="164"/>
      <c r="PVG24" s="164"/>
      <c r="PVH24" s="164"/>
      <c r="PVI24" s="164"/>
      <c r="PVJ24" s="164"/>
      <c r="PVK24" s="90"/>
      <c r="PVL24" s="90"/>
      <c r="PVM24" s="89"/>
      <c r="PVN24" s="164"/>
      <c r="PVO24" s="164"/>
      <c r="PVP24" s="164"/>
      <c r="PVQ24" s="164"/>
      <c r="PVR24" s="164"/>
      <c r="PVS24" s="90"/>
      <c r="PVT24" s="90"/>
      <c r="PVU24" s="89"/>
      <c r="PVV24" s="164"/>
      <c r="PVW24" s="164"/>
      <c r="PVX24" s="164"/>
      <c r="PVY24" s="164"/>
      <c r="PVZ24" s="164"/>
      <c r="PWA24" s="90"/>
      <c r="PWB24" s="90"/>
      <c r="PWC24" s="89"/>
      <c r="PWD24" s="164"/>
      <c r="PWE24" s="164"/>
      <c r="PWF24" s="164"/>
      <c r="PWG24" s="164"/>
      <c r="PWH24" s="164"/>
      <c r="PWI24" s="90"/>
      <c r="PWJ24" s="90"/>
      <c r="PWK24" s="89"/>
      <c r="PWL24" s="164"/>
      <c r="PWM24" s="164"/>
      <c r="PWN24" s="164"/>
      <c r="PWO24" s="164"/>
      <c r="PWP24" s="164"/>
      <c r="PWQ24" s="90"/>
      <c r="PWR24" s="90"/>
      <c r="PWS24" s="89"/>
      <c r="PWT24" s="164"/>
      <c r="PWU24" s="164"/>
      <c r="PWV24" s="164"/>
      <c r="PWW24" s="164"/>
      <c r="PWX24" s="164"/>
      <c r="PWY24" s="90"/>
      <c r="PWZ24" s="90"/>
      <c r="PXA24" s="89"/>
      <c r="PXB24" s="164"/>
      <c r="PXC24" s="164"/>
      <c r="PXD24" s="164"/>
      <c r="PXE24" s="164"/>
      <c r="PXF24" s="164"/>
      <c r="PXG24" s="90"/>
      <c r="PXH24" s="90"/>
      <c r="PXI24" s="89"/>
      <c r="PXJ24" s="164"/>
      <c r="PXK24" s="164"/>
      <c r="PXL24" s="164"/>
      <c r="PXM24" s="164"/>
      <c r="PXN24" s="164"/>
      <c r="PXO24" s="90"/>
      <c r="PXP24" s="90"/>
      <c r="PXQ24" s="89"/>
      <c r="PXR24" s="164"/>
      <c r="PXS24" s="164"/>
      <c r="PXT24" s="164"/>
      <c r="PXU24" s="164"/>
      <c r="PXV24" s="164"/>
      <c r="PXW24" s="90"/>
      <c r="PXX24" s="90"/>
      <c r="PXY24" s="89"/>
      <c r="PXZ24" s="164"/>
      <c r="PYA24" s="164"/>
      <c r="PYB24" s="164"/>
      <c r="PYC24" s="164"/>
      <c r="PYD24" s="164"/>
      <c r="PYE24" s="90"/>
      <c r="PYF24" s="90"/>
      <c r="PYG24" s="89"/>
      <c r="PYH24" s="164"/>
      <c r="PYI24" s="164"/>
      <c r="PYJ24" s="164"/>
      <c r="PYK24" s="164"/>
      <c r="PYL24" s="164"/>
      <c r="PYM24" s="90"/>
      <c r="PYN24" s="90"/>
      <c r="PYO24" s="89"/>
      <c r="PYP24" s="164"/>
      <c r="PYQ24" s="164"/>
      <c r="PYR24" s="164"/>
      <c r="PYS24" s="164"/>
      <c r="PYT24" s="164"/>
      <c r="PYU24" s="90"/>
      <c r="PYV24" s="90"/>
      <c r="PYW24" s="89"/>
      <c r="PYX24" s="164"/>
      <c r="PYY24" s="164"/>
      <c r="PYZ24" s="164"/>
      <c r="PZA24" s="164"/>
      <c r="PZB24" s="164"/>
      <c r="PZC24" s="90"/>
      <c r="PZD24" s="90"/>
      <c r="PZE24" s="89"/>
      <c r="PZF24" s="164"/>
      <c r="PZG24" s="164"/>
      <c r="PZH24" s="164"/>
      <c r="PZI24" s="164"/>
      <c r="PZJ24" s="164"/>
      <c r="PZK24" s="90"/>
      <c r="PZL24" s="90"/>
      <c r="PZM24" s="89"/>
      <c r="PZN24" s="164"/>
      <c r="PZO24" s="164"/>
      <c r="PZP24" s="164"/>
      <c r="PZQ24" s="164"/>
      <c r="PZR24" s="164"/>
      <c r="PZS24" s="90"/>
      <c r="PZT24" s="90"/>
      <c r="PZU24" s="89"/>
      <c r="PZV24" s="164"/>
      <c r="PZW24" s="164"/>
      <c r="PZX24" s="164"/>
      <c r="PZY24" s="164"/>
      <c r="PZZ24" s="164"/>
      <c r="QAA24" s="90"/>
      <c r="QAB24" s="90"/>
      <c r="QAC24" s="89"/>
      <c r="QAD24" s="164"/>
      <c r="QAE24" s="164"/>
      <c r="QAF24" s="164"/>
      <c r="QAG24" s="164"/>
      <c r="QAH24" s="164"/>
      <c r="QAI24" s="90"/>
      <c r="QAJ24" s="90"/>
      <c r="QAK24" s="89"/>
      <c r="QAL24" s="164"/>
      <c r="QAM24" s="164"/>
      <c r="QAN24" s="164"/>
      <c r="QAO24" s="164"/>
      <c r="QAP24" s="164"/>
      <c r="QAQ24" s="90"/>
      <c r="QAR24" s="90"/>
      <c r="QAS24" s="89"/>
      <c r="QAT24" s="164"/>
      <c r="QAU24" s="164"/>
      <c r="QAV24" s="164"/>
      <c r="QAW24" s="164"/>
      <c r="QAX24" s="164"/>
      <c r="QAY24" s="90"/>
      <c r="QAZ24" s="90"/>
      <c r="QBA24" s="89"/>
      <c r="QBB24" s="164"/>
      <c r="QBC24" s="164"/>
      <c r="QBD24" s="164"/>
      <c r="QBE24" s="164"/>
      <c r="QBF24" s="164"/>
      <c r="QBG24" s="90"/>
      <c r="QBH24" s="90"/>
      <c r="QBI24" s="89"/>
      <c r="QBJ24" s="164"/>
      <c r="QBK24" s="164"/>
      <c r="QBL24" s="164"/>
      <c r="QBM24" s="164"/>
      <c r="QBN24" s="164"/>
      <c r="QBO24" s="90"/>
      <c r="QBP24" s="90"/>
      <c r="QBQ24" s="89"/>
      <c r="QBR24" s="164"/>
      <c r="QBS24" s="164"/>
      <c r="QBT24" s="164"/>
      <c r="QBU24" s="164"/>
      <c r="QBV24" s="164"/>
      <c r="QBW24" s="90"/>
      <c r="QBX24" s="90"/>
      <c r="QBY24" s="89"/>
      <c r="QBZ24" s="164"/>
      <c r="QCA24" s="164"/>
      <c r="QCB24" s="164"/>
      <c r="QCC24" s="164"/>
      <c r="QCD24" s="164"/>
      <c r="QCE24" s="90"/>
      <c r="QCF24" s="90"/>
      <c r="QCG24" s="89"/>
      <c r="QCH24" s="164"/>
      <c r="QCI24" s="164"/>
      <c r="QCJ24" s="164"/>
      <c r="QCK24" s="164"/>
      <c r="QCL24" s="164"/>
      <c r="QCM24" s="90"/>
      <c r="QCN24" s="90"/>
      <c r="QCO24" s="89"/>
      <c r="QCP24" s="164"/>
      <c r="QCQ24" s="164"/>
      <c r="QCR24" s="164"/>
      <c r="QCS24" s="164"/>
      <c r="QCT24" s="164"/>
      <c r="QCU24" s="90"/>
      <c r="QCV24" s="90"/>
      <c r="QCW24" s="89"/>
      <c r="QCX24" s="164"/>
      <c r="QCY24" s="164"/>
      <c r="QCZ24" s="164"/>
      <c r="QDA24" s="164"/>
      <c r="QDB24" s="164"/>
      <c r="QDC24" s="90"/>
      <c r="QDD24" s="90"/>
      <c r="QDE24" s="89"/>
      <c r="QDF24" s="164"/>
      <c r="QDG24" s="164"/>
      <c r="QDH24" s="164"/>
      <c r="QDI24" s="164"/>
      <c r="QDJ24" s="164"/>
      <c r="QDK24" s="90"/>
      <c r="QDL24" s="90"/>
      <c r="QDM24" s="89"/>
      <c r="QDN24" s="164"/>
      <c r="QDO24" s="164"/>
      <c r="QDP24" s="164"/>
      <c r="QDQ24" s="164"/>
      <c r="QDR24" s="164"/>
      <c r="QDS24" s="90"/>
      <c r="QDT24" s="90"/>
      <c r="QDU24" s="89"/>
      <c r="QDV24" s="164"/>
      <c r="QDW24" s="164"/>
      <c r="QDX24" s="164"/>
      <c r="QDY24" s="164"/>
      <c r="QDZ24" s="164"/>
      <c r="QEA24" s="90"/>
      <c r="QEB24" s="90"/>
      <c r="QEC24" s="89"/>
      <c r="QED24" s="164"/>
      <c r="QEE24" s="164"/>
      <c r="QEF24" s="164"/>
      <c r="QEG24" s="164"/>
      <c r="QEH24" s="164"/>
      <c r="QEI24" s="90"/>
      <c r="QEJ24" s="90"/>
      <c r="QEK24" s="89"/>
      <c r="QEL24" s="164"/>
      <c r="QEM24" s="164"/>
      <c r="QEN24" s="164"/>
      <c r="QEO24" s="164"/>
      <c r="QEP24" s="164"/>
      <c r="QEQ24" s="90"/>
      <c r="QER24" s="90"/>
      <c r="QES24" s="89"/>
      <c r="QET24" s="164"/>
      <c r="QEU24" s="164"/>
      <c r="QEV24" s="164"/>
      <c r="QEW24" s="164"/>
      <c r="QEX24" s="164"/>
      <c r="QEY24" s="90"/>
      <c r="QEZ24" s="90"/>
      <c r="QFA24" s="89"/>
      <c r="QFB24" s="164"/>
      <c r="QFC24" s="164"/>
      <c r="QFD24" s="164"/>
      <c r="QFE24" s="164"/>
      <c r="QFF24" s="164"/>
      <c r="QFG24" s="90"/>
      <c r="QFH24" s="90"/>
      <c r="QFI24" s="89"/>
      <c r="QFJ24" s="164"/>
      <c r="QFK24" s="164"/>
      <c r="QFL24" s="164"/>
      <c r="QFM24" s="164"/>
      <c r="QFN24" s="164"/>
      <c r="QFO24" s="90"/>
      <c r="QFP24" s="90"/>
      <c r="QFQ24" s="89"/>
      <c r="QFR24" s="164"/>
      <c r="QFS24" s="164"/>
      <c r="QFT24" s="164"/>
      <c r="QFU24" s="164"/>
      <c r="QFV24" s="164"/>
      <c r="QFW24" s="90"/>
      <c r="QFX24" s="90"/>
      <c r="QFY24" s="89"/>
      <c r="QFZ24" s="164"/>
      <c r="QGA24" s="164"/>
      <c r="QGB24" s="164"/>
      <c r="QGC24" s="164"/>
      <c r="QGD24" s="164"/>
      <c r="QGE24" s="90"/>
      <c r="QGF24" s="90"/>
      <c r="QGG24" s="89"/>
      <c r="QGH24" s="164"/>
      <c r="QGI24" s="164"/>
      <c r="QGJ24" s="164"/>
      <c r="QGK24" s="164"/>
      <c r="QGL24" s="164"/>
      <c r="QGM24" s="90"/>
      <c r="QGN24" s="90"/>
      <c r="QGO24" s="89"/>
      <c r="QGP24" s="164"/>
      <c r="QGQ24" s="164"/>
      <c r="QGR24" s="164"/>
      <c r="QGS24" s="164"/>
      <c r="QGT24" s="164"/>
      <c r="QGU24" s="90"/>
      <c r="QGV24" s="90"/>
      <c r="QGW24" s="89"/>
      <c r="QGX24" s="164"/>
      <c r="QGY24" s="164"/>
      <c r="QGZ24" s="164"/>
      <c r="QHA24" s="164"/>
      <c r="QHB24" s="164"/>
      <c r="QHC24" s="90"/>
      <c r="QHD24" s="90"/>
      <c r="QHE24" s="89"/>
      <c r="QHF24" s="164"/>
      <c r="QHG24" s="164"/>
      <c r="QHH24" s="164"/>
      <c r="QHI24" s="164"/>
      <c r="QHJ24" s="164"/>
      <c r="QHK24" s="90"/>
      <c r="QHL24" s="90"/>
      <c r="QHM24" s="89"/>
      <c r="QHN24" s="164"/>
      <c r="QHO24" s="164"/>
      <c r="QHP24" s="164"/>
      <c r="QHQ24" s="164"/>
      <c r="QHR24" s="164"/>
      <c r="QHS24" s="90"/>
      <c r="QHT24" s="90"/>
      <c r="QHU24" s="89"/>
      <c r="QHV24" s="164"/>
      <c r="QHW24" s="164"/>
      <c r="QHX24" s="164"/>
      <c r="QHY24" s="164"/>
      <c r="QHZ24" s="164"/>
      <c r="QIA24" s="90"/>
      <c r="QIB24" s="90"/>
      <c r="QIC24" s="89"/>
      <c r="QID24" s="164"/>
      <c r="QIE24" s="164"/>
      <c r="QIF24" s="164"/>
      <c r="QIG24" s="164"/>
      <c r="QIH24" s="164"/>
      <c r="QII24" s="90"/>
      <c r="QIJ24" s="90"/>
      <c r="QIK24" s="89"/>
      <c r="QIL24" s="164"/>
      <c r="QIM24" s="164"/>
      <c r="QIN24" s="164"/>
      <c r="QIO24" s="164"/>
      <c r="QIP24" s="164"/>
      <c r="QIQ24" s="90"/>
      <c r="QIR24" s="90"/>
      <c r="QIS24" s="89"/>
      <c r="QIT24" s="164"/>
      <c r="QIU24" s="164"/>
      <c r="QIV24" s="164"/>
      <c r="QIW24" s="164"/>
      <c r="QIX24" s="164"/>
      <c r="QIY24" s="90"/>
      <c r="QIZ24" s="90"/>
      <c r="QJA24" s="89"/>
      <c r="QJB24" s="164"/>
      <c r="QJC24" s="164"/>
      <c r="QJD24" s="164"/>
      <c r="QJE24" s="164"/>
      <c r="QJF24" s="164"/>
      <c r="QJG24" s="90"/>
      <c r="QJH24" s="90"/>
      <c r="QJI24" s="89"/>
      <c r="QJJ24" s="164"/>
      <c r="QJK24" s="164"/>
      <c r="QJL24" s="164"/>
      <c r="QJM24" s="164"/>
      <c r="QJN24" s="164"/>
      <c r="QJO24" s="90"/>
      <c r="QJP24" s="90"/>
      <c r="QJQ24" s="89"/>
      <c r="QJR24" s="164"/>
      <c r="QJS24" s="164"/>
      <c r="QJT24" s="164"/>
      <c r="QJU24" s="164"/>
      <c r="QJV24" s="164"/>
      <c r="QJW24" s="90"/>
      <c r="QJX24" s="90"/>
      <c r="QJY24" s="89"/>
      <c r="QJZ24" s="164"/>
      <c r="QKA24" s="164"/>
      <c r="QKB24" s="164"/>
      <c r="QKC24" s="164"/>
      <c r="QKD24" s="164"/>
      <c r="QKE24" s="90"/>
      <c r="QKF24" s="90"/>
      <c r="QKG24" s="89"/>
      <c r="QKH24" s="164"/>
      <c r="QKI24" s="164"/>
      <c r="QKJ24" s="164"/>
      <c r="QKK24" s="164"/>
      <c r="QKL24" s="164"/>
      <c r="QKM24" s="90"/>
      <c r="QKN24" s="90"/>
      <c r="QKO24" s="89"/>
      <c r="QKP24" s="164"/>
      <c r="QKQ24" s="164"/>
      <c r="QKR24" s="164"/>
      <c r="QKS24" s="164"/>
      <c r="QKT24" s="164"/>
      <c r="QKU24" s="90"/>
      <c r="QKV24" s="90"/>
      <c r="QKW24" s="89"/>
      <c r="QKX24" s="164"/>
      <c r="QKY24" s="164"/>
      <c r="QKZ24" s="164"/>
      <c r="QLA24" s="164"/>
      <c r="QLB24" s="164"/>
      <c r="QLC24" s="90"/>
      <c r="QLD24" s="90"/>
      <c r="QLE24" s="89"/>
      <c r="QLF24" s="164"/>
      <c r="QLG24" s="164"/>
      <c r="QLH24" s="164"/>
      <c r="QLI24" s="164"/>
      <c r="QLJ24" s="164"/>
      <c r="QLK24" s="90"/>
      <c r="QLL24" s="90"/>
      <c r="QLM24" s="89"/>
      <c r="QLN24" s="164"/>
      <c r="QLO24" s="164"/>
      <c r="QLP24" s="164"/>
      <c r="QLQ24" s="164"/>
      <c r="QLR24" s="164"/>
      <c r="QLS24" s="90"/>
      <c r="QLT24" s="90"/>
      <c r="QLU24" s="89"/>
      <c r="QLV24" s="164"/>
      <c r="QLW24" s="164"/>
      <c r="QLX24" s="164"/>
      <c r="QLY24" s="164"/>
      <c r="QLZ24" s="164"/>
      <c r="QMA24" s="90"/>
      <c r="QMB24" s="90"/>
      <c r="QMC24" s="89"/>
      <c r="QMD24" s="164"/>
      <c r="QME24" s="164"/>
      <c r="QMF24" s="164"/>
      <c r="QMG24" s="164"/>
      <c r="QMH24" s="164"/>
      <c r="QMI24" s="90"/>
      <c r="QMJ24" s="90"/>
      <c r="QMK24" s="89"/>
      <c r="QML24" s="164"/>
      <c r="QMM24" s="164"/>
      <c r="QMN24" s="164"/>
      <c r="QMO24" s="164"/>
      <c r="QMP24" s="164"/>
      <c r="QMQ24" s="90"/>
      <c r="QMR24" s="90"/>
      <c r="QMS24" s="89"/>
      <c r="QMT24" s="164"/>
      <c r="QMU24" s="164"/>
      <c r="QMV24" s="164"/>
      <c r="QMW24" s="164"/>
      <c r="QMX24" s="164"/>
      <c r="QMY24" s="90"/>
      <c r="QMZ24" s="90"/>
      <c r="QNA24" s="89"/>
      <c r="QNB24" s="164"/>
      <c r="QNC24" s="164"/>
      <c r="QND24" s="164"/>
      <c r="QNE24" s="164"/>
      <c r="QNF24" s="164"/>
      <c r="QNG24" s="90"/>
      <c r="QNH24" s="90"/>
      <c r="QNI24" s="89"/>
      <c r="QNJ24" s="164"/>
      <c r="QNK24" s="164"/>
      <c r="QNL24" s="164"/>
      <c r="QNM24" s="164"/>
      <c r="QNN24" s="164"/>
      <c r="QNO24" s="90"/>
      <c r="QNP24" s="90"/>
      <c r="QNQ24" s="89"/>
      <c r="QNR24" s="164"/>
      <c r="QNS24" s="164"/>
      <c r="QNT24" s="164"/>
      <c r="QNU24" s="164"/>
      <c r="QNV24" s="164"/>
      <c r="QNW24" s="90"/>
      <c r="QNX24" s="90"/>
      <c r="QNY24" s="89"/>
      <c r="QNZ24" s="164"/>
      <c r="QOA24" s="164"/>
      <c r="QOB24" s="164"/>
      <c r="QOC24" s="164"/>
      <c r="QOD24" s="164"/>
      <c r="QOE24" s="90"/>
      <c r="QOF24" s="90"/>
      <c r="QOG24" s="89"/>
      <c r="QOH24" s="164"/>
      <c r="QOI24" s="164"/>
      <c r="QOJ24" s="164"/>
      <c r="QOK24" s="164"/>
      <c r="QOL24" s="164"/>
      <c r="QOM24" s="90"/>
      <c r="QON24" s="90"/>
      <c r="QOO24" s="89"/>
      <c r="QOP24" s="164"/>
      <c r="QOQ24" s="164"/>
      <c r="QOR24" s="164"/>
      <c r="QOS24" s="164"/>
      <c r="QOT24" s="164"/>
      <c r="QOU24" s="90"/>
      <c r="QOV24" s="90"/>
      <c r="QOW24" s="89"/>
      <c r="QOX24" s="164"/>
      <c r="QOY24" s="164"/>
      <c r="QOZ24" s="164"/>
      <c r="QPA24" s="164"/>
      <c r="QPB24" s="164"/>
      <c r="QPC24" s="90"/>
      <c r="QPD24" s="90"/>
      <c r="QPE24" s="89"/>
      <c r="QPF24" s="164"/>
      <c r="QPG24" s="164"/>
      <c r="QPH24" s="164"/>
      <c r="QPI24" s="164"/>
      <c r="QPJ24" s="164"/>
      <c r="QPK24" s="90"/>
      <c r="QPL24" s="90"/>
      <c r="QPM24" s="89"/>
      <c r="QPN24" s="164"/>
      <c r="QPO24" s="164"/>
      <c r="QPP24" s="164"/>
      <c r="QPQ24" s="164"/>
      <c r="QPR24" s="164"/>
      <c r="QPS24" s="90"/>
      <c r="QPT24" s="90"/>
      <c r="QPU24" s="89"/>
      <c r="QPV24" s="164"/>
      <c r="QPW24" s="164"/>
      <c r="QPX24" s="164"/>
      <c r="QPY24" s="164"/>
      <c r="QPZ24" s="164"/>
      <c r="QQA24" s="90"/>
      <c r="QQB24" s="90"/>
      <c r="QQC24" s="89"/>
      <c r="QQD24" s="164"/>
      <c r="QQE24" s="164"/>
      <c r="QQF24" s="164"/>
      <c r="QQG24" s="164"/>
      <c r="QQH24" s="164"/>
      <c r="QQI24" s="90"/>
      <c r="QQJ24" s="90"/>
      <c r="QQK24" s="89"/>
      <c r="QQL24" s="164"/>
      <c r="QQM24" s="164"/>
      <c r="QQN24" s="164"/>
      <c r="QQO24" s="164"/>
      <c r="QQP24" s="164"/>
      <c r="QQQ24" s="90"/>
      <c r="QQR24" s="90"/>
      <c r="QQS24" s="89"/>
      <c r="QQT24" s="164"/>
      <c r="QQU24" s="164"/>
      <c r="QQV24" s="164"/>
      <c r="QQW24" s="164"/>
      <c r="QQX24" s="164"/>
      <c r="QQY24" s="90"/>
      <c r="QQZ24" s="90"/>
      <c r="QRA24" s="89"/>
      <c r="QRB24" s="164"/>
      <c r="QRC24" s="164"/>
      <c r="QRD24" s="164"/>
      <c r="QRE24" s="164"/>
      <c r="QRF24" s="164"/>
      <c r="QRG24" s="90"/>
      <c r="QRH24" s="90"/>
      <c r="QRI24" s="89"/>
      <c r="QRJ24" s="164"/>
      <c r="QRK24" s="164"/>
      <c r="QRL24" s="164"/>
      <c r="QRM24" s="164"/>
      <c r="QRN24" s="164"/>
      <c r="QRO24" s="90"/>
      <c r="QRP24" s="90"/>
      <c r="QRQ24" s="89"/>
      <c r="QRR24" s="164"/>
      <c r="QRS24" s="164"/>
      <c r="QRT24" s="164"/>
      <c r="QRU24" s="164"/>
      <c r="QRV24" s="164"/>
      <c r="QRW24" s="90"/>
      <c r="QRX24" s="90"/>
      <c r="QRY24" s="89"/>
      <c r="QRZ24" s="164"/>
      <c r="QSA24" s="164"/>
      <c r="QSB24" s="164"/>
      <c r="QSC24" s="164"/>
      <c r="QSD24" s="164"/>
      <c r="QSE24" s="90"/>
      <c r="QSF24" s="90"/>
      <c r="QSG24" s="89"/>
      <c r="QSH24" s="164"/>
      <c r="QSI24" s="164"/>
      <c r="QSJ24" s="164"/>
      <c r="QSK24" s="164"/>
      <c r="QSL24" s="164"/>
      <c r="QSM24" s="90"/>
      <c r="QSN24" s="90"/>
      <c r="QSO24" s="89"/>
      <c r="QSP24" s="164"/>
      <c r="QSQ24" s="164"/>
      <c r="QSR24" s="164"/>
      <c r="QSS24" s="164"/>
      <c r="QST24" s="164"/>
      <c r="QSU24" s="90"/>
      <c r="QSV24" s="90"/>
      <c r="QSW24" s="89"/>
      <c r="QSX24" s="164"/>
      <c r="QSY24" s="164"/>
      <c r="QSZ24" s="164"/>
      <c r="QTA24" s="164"/>
      <c r="QTB24" s="164"/>
      <c r="QTC24" s="90"/>
      <c r="QTD24" s="90"/>
      <c r="QTE24" s="89"/>
      <c r="QTF24" s="164"/>
      <c r="QTG24" s="164"/>
      <c r="QTH24" s="164"/>
      <c r="QTI24" s="164"/>
      <c r="QTJ24" s="164"/>
      <c r="QTK24" s="90"/>
      <c r="QTL24" s="90"/>
      <c r="QTM24" s="89"/>
      <c r="QTN24" s="164"/>
      <c r="QTO24" s="164"/>
      <c r="QTP24" s="164"/>
      <c r="QTQ24" s="164"/>
      <c r="QTR24" s="164"/>
      <c r="QTS24" s="90"/>
      <c r="QTT24" s="90"/>
      <c r="QTU24" s="89"/>
      <c r="QTV24" s="164"/>
      <c r="QTW24" s="164"/>
      <c r="QTX24" s="164"/>
      <c r="QTY24" s="164"/>
      <c r="QTZ24" s="164"/>
      <c r="QUA24" s="90"/>
      <c r="QUB24" s="90"/>
      <c r="QUC24" s="89"/>
      <c r="QUD24" s="164"/>
      <c r="QUE24" s="164"/>
      <c r="QUF24" s="164"/>
      <c r="QUG24" s="164"/>
      <c r="QUH24" s="164"/>
      <c r="QUI24" s="90"/>
      <c r="QUJ24" s="90"/>
      <c r="QUK24" s="89"/>
      <c r="QUL24" s="164"/>
      <c r="QUM24" s="164"/>
      <c r="QUN24" s="164"/>
      <c r="QUO24" s="164"/>
      <c r="QUP24" s="164"/>
      <c r="QUQ24" s="90"/>
      <c r="QUR24" s="90"/>
      <c r="QUS24" s="89"/>
      <c r="QUT24" s="164"/>
      <c r="QUU24" s="164"/>
      <c r="QUV24" s="164"/>
      <c r="QUW24" s="164"/>
      <c r="QUX24" s="164"/>
      <c r="QUY24" s="90"/>
      <c r="QUZ24" s="90"/>
      <c r="QVA24" s="89"/>
      <c r="QVB24" s="164"/>
      <c r="QVC24" s="164"/>
      <c r="QVD24" s="164"/>
      <c r="QVE24" s="164"/>
      <c r="QVF24" s="164"/>
      <c r="QVG24" s="90"/>
      <c r="QVH24" s="90"/>
      <c r="QVI24" s="89"/>
      <c r="QVJ24" s="164"/>
      <c r="QVK24" s="164"/>
      <c r="QVL24" s="164"/>
      <c r="QVM24" s="164"/>
      <c r="QVN24" s="164"/>
      <c r="QVO24" s="90"/>
      <c r="QVP24" s="90"/>
      <c r="QVQ24" s="89"/>
      <c r="QVR24" s="164"/>
      <c r="QVS24" s="164"/>
      <c r="QVT24" s="164"/>
      <c r="QVU24" s="164"/>
      <c r="QVV24" s="164"/>
      <c r="QVW24" s="90"/>
      <c r="QVX24" s="90"/>
      <c r="QVY24" s="89"/>
      <c r="QVZ24" s="164"/>
      <c r="QWA24" s="164"/>
      <c r="QWB24" s="164"/>
      <c r="QWC24" s="164"/>
      <c r="QWD24" s="164"/>
      <c r="QWE24" s="90"/>
      <c r="QWF24" s="90"/>
      <c r="QWG24" s="89"/>
      <c r="QWH24" s="164"/>
      <c r="QWI24" s="164"/>
      <c r="QWJ24" s="164"/>
      <c r="QWK24" s="164"/>
      <c r="QWL24" s="164"/>
      <c r="QWM24" s="90"/>
      <c r="QWN24" s="90"/>
      <c r="QWO24" s="89"/>
      <c r="QWP24" s="164"/>
      <c r="QWQ24" s="164"/>
      <c r="QWR24" s="164"/>
      <c r="QWS24" s="164"/>
      <c r="QWT24" s="164"/>
      <c r="QWU24" s="90"/>
      <c r="QWV24" s="90"/>
      <c r="QWW24" s="89"/>
      <c r="QWX24" s="164"/>
      <c r="QWY24" s="164"/>
      <c r="QWZ24" s="164"/>
      <c r="QXA24" s="164"/>
      <c r="QXB24" s="164"/>
      <c r="QXC24" s="90"/>
      <c r="QXD24" s="90"/>
      <c r="QXE24" s="89"/>
      <c r="QXF24" s="164"/>
      <c r="QXG24" s="164"/>
      <c r="QXH24" s="164"/>
      <c r="QXI24" s="164"/>
      <c r="QXJ24" s="164"/>
      <c r="QXK24" s="90"/>
      <c r="QXL24" s="90"/>
      <c r="QXM24" s="89"/>
      <c r="QXN24" s="164"/>
      <c r="QXO24" s="164"/>
      <c r="QXP24" s="164"/>
      <c r="QXQ24" s="164"/>
      <c r="QXR24" s="164"/>
      <c r="QXS24" s="90"/>
      <c r="QXT24" s="90"/>
      <c r="QXU24" s="89"/>
      <c r="QXV24" s="164"/>
      <c r="QXW24" s="164"/>
      <c r="QXX24" s="164"/>
      <c r="QXY24" s="164"/>
      <c r="QXZ24" s="164"/>
      <c r="QYA24" s="90"/>
      <c r="QYB24" s="90"/>
      <c r="QYC24" s="89"/>
      <c r="QYD24" s="164"/>
      <c r="QYE24" s="164"/>
      <c r="QYF24" s="164"/>
      <c r="QYG24" s="164"/>
      <c r="QYH24" s="164"/>
      <c r="QYI24" s="90"/>
      <c r="QYJ24" s="90"/>
      <c r="QYK24" s="89"/>
      <c r="QYL24" s="164"/>
      <c r="QYM24" s="164"/>
      <c r="QYN24" s="164"/>
      <c r="QYO24" s="164"/>
      <c r="QYP24" s="164"/>
      <c r="QYQ24" s="90"/>
      <c r="QYR24" s="90"/>
      <c r="QYS24" s="89"/>
      <c r="QYT24" s="164"/>
      <c r="QYU24" s="164"/>
      <c r="QYV24" s="164"/>
      <c r="QYW24" s="164"/>
      <c r="QYX24" s="164"/>
      <c r="QYY24" s="90"/>
      <c r="QYZ24" s="90"/>
      <c r="QZA24" s="89"/>
      <c r="QZB24" s="164"/>
      <c r="QZC24" s="164"/>
      <c r="QZD24" s="164"/>
      <c r="QZE24" s="164"/>
      <c r="QZF24" s="164"/>
      <c r="QZG24" s="90"/>
      <c r="QZH24" s="90"/>
      <c r="QZI24" s="89"/>
      <c r="QZJ24" s="164"/>
      <c r="QZK24" s="164"/>
      <c r="QZL24" s="164"/>
      <c r="QZM24" s="164"/>
      <c r="QZN24" s="164"/>
      <c r="QZO24" s="90"/>
      <c r="QZP24" s="90"/>
      <c r="QZQ24" s="89"/>
      <c r="QZR24" s="164"/>
      <c r="QZS24" s="164"/>
      <c r="QZT24" s="164"/>
      <c r="QZU24" s="164"/>
      <c r="QZV24" s="164"/>
      <c r="QZW24" s="90"/>
      <c r="QZX24" s="90"/>
      <c r="QZY24" s="89"/>
      <c r="QZZ24" s="164"/>
      <c r="RAA24" s="164"/>
      <c r="RAB24" s="164"/>
      <c r="RAC24" s="164"/>
      <c r="RAD24" s="164"/>
      <c r="RAE24" s="90"/>
      <c r="RAF24" s="90"/>
      <c r="RAG24" s="89"/>
      <c r="RAH24" s="164"/>
      <c r="RAI24" s="164"/>
      <c r="RAJ24" s="164"/>
      <c r="RAK24" s="164"/>
      <c r="RAL24" s="164"/>
      <c r="RAM24" s="90"/>
      <c r="RAN24" s="90"/>
      <c r="RAO24" s="89"/>
      <c r="RAP24" s="164"/>
      <c r="RAQ24" s="164"/>
      <c r="RAR24" s="164"/>
      <c r="RAS24" s="164"/>
      <c r="RAT24" s="164"/>
      <c r="RAU24" s="90"/>
      <c r="RAV24" s="90"/>
      <c r="RAW24" s="89"/>
      <c r="RAX24" s="164"/>
      <c r="RAY24" s="164"/>
      <c r="RAZ24" s="164"/>
      <c r="RBA24" s="164"/>
      <c r="RBB24" s="164"/>
      <c r="RBC24" s="90"/>
      <c r="RBD24" s="90"/>
      <c r="RBE24" s="89"/>
      <c r="RBF24" s="164"/>
      <c r="RBG24" s="164"/>
      <c r="RBH24" s="164"/>
      <c r="RBI24" s="164"/>
      <c r="RBJ24" s="164"/>
      <c r="RBK24" s="90"/>
      <c r="RBL24" s="90"/>
      <c r="RBM24" s="89"/>
      <c r="RBN24" s="164"/>
      <c r="RBO24" s="164"/>
      <c r="RBP24" s="164"/>
      <c r="RBQ24" s="164"/>
      <c r="RBR24" s="164"/>
      <c r="RBS24" s="90"/>
      <c r="RBT24" s="90"/>
      <c r="RBU24" s="89"/>
      <c r="RBV24" s="164"/>
      <c r="RBW24" s="164"/>
      <c r="RBX24" s="164"/>
      <c r="RBY24" s="164"/>
      <c r="RBZ24" s="164"/>
      <c r="RCA24" s="90"/>
      <c r="RCB24" s="90"/>
      <c r="RCC24" s="89"/>
      <c r="RCD24" s="164"/>
      <c r="RCE24" s="164"/>
      <c r="RCF24" s="164"/>
      <c r="RCG24" s="164"/>
      <c r="RCH24" s="164"/>
      <c r="RCI24" s="90"/>
      <c r="RCJ24" s="90"/>
      <c r="RCK24" s="89"/>
      <c r="RCL24" s="164"/>
      <c r="RCM24" s="164"/>
      <c r="RCN24" s="164"/>
      <c r="RCO24" s="164"/>
      <c r="RCP24" s="164"/>
      <c r="RCQ24" s="90"/>
      <c r="RCR24" s="90"/>
      <c r="RCS24" s="89"/>
      <c r="RCT24" s="164"/>
      <c r="RCU24" s="164"/>
      <c r="RCV24" s="164"/>
      <c r="RCW24" s="164"/>
      <c r="RCX24" s="164"/>
      <c r="RCY24" s="90"/>
      <c r="RCZ24" s="90"/>
      <c r="RDA24" s="89"/>
      <c r="RDB24" s="164"/>
      <c r="RDC24" s="164"/>
      <c r="RDD24" s="164"/>
      <c r="RDE24" s="164"/>
      <c r="RDF24" s="164"/>
      <c r="RDG24" s="90"/>
      <c r="RDH24" s="90"/>
      <c r="RDI24" s="89"/>
      <c r="RDJ24" s="164"/>
      <c r="RDK24" s="164"/>
      <c r="RDL24" s="164"/>
      <c r="RDM24" s="164"/>
      <c r="RDN24" s="164"/>
      <c r="RDO24" s="90"/>
      <c r="RDP24" s="90"/>
      <c r="RDQ24" s="89"/>
      <c r="RDR24" s="164"/>
      <c r="RDS24" s="164"/>
      <c r="RDT24" s="164"/>
      <c r="RDU24" s="164"/>
      <c r="RDV24" s="164"/>
      <c r="RDW24" s="90"/>
      <c r="RDX24" s="90"/>
      <c r="RDY24" s="89"/>
      <c r="RDZ24" s="164"/>
      <c r="REA24" s="164"/>
      <c r="REB24" s="164"/>
      <c r="REC24" s="164"/>
      <c r="RED24" s="164"/>
      <c r="REE24" s="90"/>
      <c r="REF24" s="90"/>
      <c r="REG24" s="89"/>
      <c r="REH24" s="164"/>
      <c r="REI24" s="164"/>
      <c r="REJ24" s="164"/>
      <c r="REK24" s="164"/>
      <c r="REL24" s="164"/>
      <c r="REM24" s="90"/>
      <c r="REN24" s="90"/>
      <c r="REO24" s="89"/>
      <c r="REP24" s="164"/>
      <c r="REQ24" s="164"/>
      <c r="RER24" s="164"/>
      <c r="RES24" s="164"/>
      <c r="RET24" s="164"/>
      <c r="REU24" s="90"/>
      <c r="REV24" s="90"/>
      <c r="REW24" s="89"/>
      <c r="REX24" s="164"/>
      <c r="REY24" s="164"/>
      <c r="REZ24" s="164"/>
      <c r="RFA24" s="164"/>
      <c r="RFB24" s="164"/>
      <c r="RFC24" s="90"/>
      <c r="RFD24" s="90"/>
      <c r="RFE24" s="89"/>
      <c r="RFF24" s="164"/>
      <c r="RFG24" s="164"/>
      <c r="RFH24" s="164"/>
      <c r="RFI24" s="164"/>
      <c r="RFJ24" s="164"/>
      <c r="RFK24" s="90"/>
      <c r="RFL24" s="90"/>
      <c r="RFM24" s="89"/>
      <c r="RFN24" s="164"/>
      <c r="RFO24" s="164"/>
      <c r="RFP24" s="164"/>
      <c r="RFQ24" s="164"/>
      <c r="RFR24" s="164"/>
      <c r="RFS24" s="90"/>
      <c r="RFT24" s="90"/>
      <c r="RFU24" s="89"/>
      <c r="RFV24" s="164"/>
      <c r="RFW24" s="164"/>
      <c r="RFX24" s="164"/>
      <c r="RFY24" s="164"/>
      <c r="RFZ24" s="164"/>
      <c r="RGA24" s="90"/>
      <c r="RGB24" s="90"/>
      <c r="RGC24" s="89"/>
      <c r="RGD24" s="164"/>
      <c r="RGE24" s="164"/>
      <c r="RGF24" s="164"/>
      <c r="RGG24" s="164"/>
      <c r="RGH24" s="164"/>
      <c r="RGI24" s="90"/>
      <c r="RGJ24" s="90"/>
      <c r="RGK24" s="89"/>
      <c r="RGL24" s="164"/>
      <c r="RGM24" s="164"/>
      <c r="RGN24" s="164"/>
      <c r="RGO24" s="164"/>
      <c r="RGP24" s="164"/>
      <c r="RGQ24" s="90"/>
      <c r="RGR24" s="90"/>
      <c r="RGS24" s="89"/>
      <c r="RGT24" s="164"/>
      <c r="RGU24" s="164"/>
      <c r="RGV24" s="164"/>
      <c r="RGW24" s="164"/>
      <c r="RGX24" s="164"/>
      <c r="RGY24" s="90"/>
      <c r="RGZ24" s="90"/>
      <c r="RHA24" s="89"/>
      <c r="RHB24" s="164"/>
      <c r="RHC24" s="164"/>
      <c r="RHD24" s="164"/>
      <c r="RHE24" s="164"/>
      <c r="RHF24" s="164"/>
      <c r="RHG24" s="90"/>
      <c r="RHH24" s="90"/>
      <c r="RHI24" s="89"/>
      <c r="RHJ24" s="164"/>
      <c r="RHK24" s="164"/>
      <c r="RHL24" s="164"/>
      <c r="RHM24" s="164"/>
      <c r="RHN24" s="164"/>
      <c r="RHO24" s="90"/>
      <c r="RHP24" s="90"/>
      <c r="RHQ24" s="89"/>
      <c r="RHR24" s="164"/>
      <c r="RHS24" s="164"/>
      <c r="RHT24" s="164"/>
      <c r="RHU24" s="164"/>
      <c r="RHV24" s="164"/>
      <c r="RHW24" s="90"/>
      <c r="RHX24" s="90"/>
      <c r="RHY24" s="89"/>
      <c r="RHZ24" s="164"/>
      <c r="RIA24" s="164"/>
      <c r="RIB24" s="164"/>
      <c r="RIC24" s="164"/>
      <c r="RID24" s="164"/>
      <c r="RIE24" s="90"/>
      <c r="RIF24" s="90"/>
      <c r="RIG24" s="89"/>
      <c r="RIH24" s="164"/>
      <c r="RII24" s="164"/>
      <c r="RIJ24" s="164"/>
      <c r="RIK24" s="164"/>
      <c r="RIL24" s="164"/>
      <c r="RIM24" s="90"/>
      <c r="RIN24" s="90"/>
      <c r="RIO24" s="89"/>
      <c r="RIP24" s="164"/>
      <c r="RIQ24" s="164"/>
      <c r="RIR24" s="164"/>
      <c r="RIS24" s="164"/>
      <c r="RIT24" s="164"/>
      <c r="RIU24" s="90"/>
      <c r="RIV24" s="90"/>
      <c r="RIW24" s="89"/>
      <c r="RIX24" s="164"/>
      <c r="RIY24" s="164"/>
      <c r="RIZ24" s="164"/>
      <c r="RJA24" s="164"/>
      <c r="RJB24" s="164"/>
      <c r="RJC24" s="90"/>
      <c r="RJD24" s="90"/>
      <c r="RJE24" s="89"/>
      <c r="RJF24" s="164"/>
      <c r="RJG24" s="164"/>
      <c r="RJH24" s="164"/>
      <c r="RJI24" s="164"/>
      <c r="RJJ24" s="164"/>
      <c r="RJK24" s="90"/>
      <c r="RJL24" s="90"/>
      <c r="RJM24" s="89"/>
      <c r="RJN24" s="164"/>
      <c r="RJO24" s="164"/>
      <c r="RJP24" s="164"/>
      <c r="RJQ24" s="164"/>
      <c r="RJR24" s="164"/>
      <c r="RJS24" s="90"/>
      <c r="RJT24" s="90"/>
      <c r="RJU24" s="89"/>
      <c r="RJV24" s="164"/>
      <c r="RJW24" s="164"/>
      <c r="RJX24" s="164"/>
      <c r="RJY24" s="164"/>
      <c r="RJZ24" s="164"/>
      <c r="RKA24" s="90"/>
      <c r="RKB24" s="90"/>
      <c r="RKC24" s="89"/>
      <c r="RKD24" s="164"/>
      <c r="RKE24" s="164"/>
      <c r="RKF24" s="164"/>
      <c r="RKG24" s="164"/>
      <c r="RKH24" s="164"/>
      <c r="RKI24" s="90"/>
      <c r="RKJ24" s="90"/>
      <c r="RKK24" s="89"/>
      <c r="RKL24" s="164"/>
      <c r="RKM24" s="164"/>
      <c r="RKN24" s="164"/>
      <c r="RKO24" s="164"/>
      <c r="RKP24" s="164"/>
      <c r="RKQ24" s="90"/>
      <c r="RKR24" s="90"/>
      <c r="RKS24" s="89"/>
      <c r="RKT24" s="164"/>
      <c r="RKU24" s="164"/>
      <c r="RKV24" s="164"/>
      <c r="RKW24" s="164"/>
      <c r="RKX24" s="164"/>
      <c r="RKY24" s="90"/>
      <c r="RKZ24" s="90"/>
      <c r="RLA24" s="89"/>
      <c r="RLB24" s="164"/>
      <c r="RLC24" s="164"/>
      <c r="RLD24" s="164"/>
      <c r="RLE24" s="164"/>
      <c r="RLF24" s="164"/>
      <c r="RLG24" s="90"/>
      <c r="RLH24" s="90"/>
      <c r="RLI24" s="89"/>
      <c r="RLJ24" s="164"/>
      <c r="RLK24" s="164"/>
      <c r="RLL24" s="164"/>
      <c r="RLM24" s="164"/>
      <c r="RLN24" s="164"/>
      <c r="RLO24" s="90"/>
      <c r="RLP24" s="90"/>
      <c r="RLQ24" s="89"/>
      <c r="RLR24" s="164"/>
      <c r="RLS24" s="164"/>
      <c r="RLT24" s="164"/>
      <c r="RLU24" s="164"/>
      <c r="RLV24" s="164"/>
      <c r="RLW24" s="90"/>
      <c r="RLX24" s="90"/>
      <c r="RLY24" s="89"/>
      <c r="RLZ24" s="164"/>
      <c r="RMA24" s="164"/>
      <c r="RMB24" s="164"/>
      <c r="RMC24" s="164"/>
      <c r="RMD24" s="164"/>
      <c r="RME24" s="90"/>
      <c r="RMF24" s="90"/>
      <c r="RMG24" s="89"/>
      <c r="RMH24" s="164"/>
      <c r="RMI24" s="164"/>
      <c r="RMJ24" s="164"/>
      <c r="RMK24" s="164"/>
      <c r="RML24" s="164"/>
      <c r="RMM24" s="90"/>
      <c r="RMN24" s="90"/>
      <c r="RMO24" s="89"/>
      <c r="RMP24" s="164"/>
      <c r="RMQ24" s="164"/>
      <c r="RMR24" s="164"/>
      <c r="RMS24" s="164"/>
      <c r="RMT24" s="164"/>
      <c r="RMU24" s="90"/>
      <c r="RMV24" s="90"/>
      <c r="RMW24" s="89"/>
      <c r="RMX24" s="164"/>
      <c r="RMY24" s="164"/>
      <c r="RMZ24" s="164"/>
      <c r="RNA24" s="164"/>
      <c r="RNB24" s="164"/>
      <c r="RNC24" s="90"/>
      <c r="RND24" s="90"/>
      <c r="RNE24" s="89"/>
      <c r="RNF24" s="164"/>
      <c r="RNG24" s="164"/>
      <c r="RNH24" s="164"/>
      <c r="RNI24" s="164"/>
      <c r="RNJ24" s="164"/>
      <c r="RNK24" s="90"/>
      <c r="RNL24" s="90"/>
      <c r="RNM24" s="89"/>
      <c r="RNN24" s="164"/>
      <c r="RNO24" s="164"/>
      <c r="RNP24" s="164"/>
      <c r="RNQ24" s="164"/>
      <c r="RNR24" s="164"/>
      <c r="RNS24" s="90"/>
      <c r="RNT24" s="90"/>
      <c r="RNU24" s="89"/>
      <c r="RNV24" s="164"/>
      <c r="RNW24" s="164"/>
      <c r="RNX24" s="164"/>
      <c r="RNY24" s="164"/>
      <c r="RNZ24" s="164"/>
      <c r="ROA24" s="90"/>
      <c r="ROB24" s="90"/>
      <c r="ROC24" s="89"/>
      <c r="ROD24" s="164"/>
      <c r="ROE24" s="164"/>
      <c r="ROF24" s="164"/>
      <c r="ROG24" s="164"/>
      <c r="ROH24" s="164"/>
      <c r="ROI24" s="90"/>
      <c r="ROJ24" s="90"/>
      <c r="ROK24" s="89"/>
      <c r="ROL24" s="164"/>
      <c r="ROM24" s="164"/>
      <c r="RON24" s="164"/>
      <c r="ROO24" s="164"/>
      <c r="ROP24" s="164"/>
      <c r="ROQ24" s="90"/>
      <c r="ROR24" s="90"/>
      <c r="ROS24" s="89"/>
      <c r="ROT24" s="164"/>
      <c r="ROU24" s="164"/>
      <c r="ROV24" s="164"/>
      <c r="ROW24" s="164"/>
      <c r="ROX24" s="164"/>
      <c r="ROY24" s="90"/>
      <c r="ROZ24" s="90"/>
      <c r="RPA24" s="89"/>
      <c r="RPB24" s="164"/>
      <c r="RPC24" s="164"/>
      <c r="RPD24" s="164"/>
      <c r="RPE24" s="164"/>
      <c r="RPF24" s="164"/>
      <c r="RPG24" s="90"/>
      <c r="RPH24" s="90"/>
      <c r="RPI24" s="89"/>
      <c r="RPJ24" s="164"/>
      <c r="RPK24" s="164"/>
      <c r="RPL24" s="164"/>
      <c r="RPM24" s="164"/>
      <c r="RPN24" s="164"/>
      <c r="RPO24" s="90"/>
      <c r="RPP24" s="90"/>
      <c r="RPQ24" s="89"/>
      <c r="RPR24" s="164"/>
      <c r="RPS24" s="164"/>
      <c r="RPT24" s="164"/>
      <c r="RPU24" s="164"/>
      <c r="RPV24" s="164"/>
      <c r="RPW24" s="90"/>
      <c r="RPX24" s="90"/>
      <c r="RPY24" s="89"/>
      <c r="RPZ24" s="164"/>
      <c r="RQA24" s="164"/>
      <c r="RQB24" s="164"/>
      <c r="RQC24" s="164"/>
      <c r="RQD24" s="164"/>
      <c r="RQE24" s="90"/>
      <c r="RQF24" s="90"/>
      <c r="RQG24" s="89"/>
      <c r="RQH24" s="164"/>
      <c r="RQI24" s="164"/>
      <c r="RQJ24" s="164"/>
      <c r="RQK24" s="164"/>
      <c r="RQL24" s="164"/>
      <c r="RQM24" s="90"/>
      <c r="RQN24" s="90"/>
      <c r="RQO24" s="89"/>
      <c r="RQP24" s="164"/>
      <c r="RQQ24" s="164"/>
      <c r="RQR24" s="164"/>
      <c r="RQS24" s="164"/>
      <c r="RQT24" s="164"/>
      <c r="RQU24" s="90"/>
      <c r="RQV24" s="90"/>
      <c r="RQW24" s="89"/>
      <c r="RQX24" s="164"/>
      <c r="RQY24" s="164"/>
      <c r="RQZ24" s="164"/>
      <c r="RRA24" s="164"/>
      <c r="RRB24" s="164"/>
      <c r="RRC24" s="90"/>
      <c r="RRD24" s="90"/>
      <c r="RRE24" s="89"/>
      <c r="RRF24" s="164"/>
      <c r="RRG24" s="164"/>
      <c r="RRH24" s="164"/>
      <c r="RRI24" s="164"/>
      <c r="RRJ24" s="164"/>
      <c r="RRK24" s="90"/>
      <c r="RRL24" s="90"/>
      <c r="RRM24" s="89"/>
      <c r="RRN24" s="164"/>
      <c r="RRO24" s="164"/>
      <c r="RRP24" s="164"/>
      <c r="RRQ24" s="164"/>
      <c r="RRR24" s="164"/>
      <c r="RRS24" s="90"/>
      <c r="RRT24" s="90"/>
      <c r="RRU24" s="89"/>
      <c r="RRV24" s="164"/>
      <c r="RRW24" s="164"/>
      <c r="RRX24" s="164"/>
      <c r="RRY24" s="164"/>
      <c r="RRZ24" s="164"/>
      <c r="RSA24" s="90"/>
      <c r="RSB24" s="90"/>
      <c r="RSC24" s="89"/>
      <c r="RSD24" s="164"/>
      <c r="RSE24" s="164"/>
      <c r="RSF24" s="164"/>
      <c r="RSG24" s="164"/>
      <c r="RSH24" s="164"/>
      <c r="RSI24" s="90"/>
      <c r="RSJ24" s="90"/>
      <c r="RSK24" s="89"/>
      <c r="RSL24" s="164"/>
      <c r="RSM24" s="164"/>
      <c r="RSN24" s="164"/>
      <c r="RSO24" s="164"/>
      <c r="RSP24" s="164"/>
      <c r="RSQ24" s="90"/>
      <c r="RSR24" s="90"/>
      <c r="RSS24" s="89"/>
      <c r="RST24" s="164"/>
      <c r="RSU24" s="164"/>
      <c r="RSV24" s="164"/>
      <c r="RSW24" s="164"/>
      <c r="RSX24" s="164"/>
      <c r="RSY24" s="90"/>
      <c r="RSZ24" s="90"/>
      <c r="RTA24" s="89"/>
      <c r="RTB24" s="164"/>
      <c r="RTC24" s="164"/>
      <c r="RTD24" s="164"/>
      <c r="RTE24" s="164"/>
      <c r="RTF24" s="164"/>
      <c r="RTG24" s="90"/>
      <c r="RTH24" s="90"/>
      <c r="RTI24" s="89"/>
      <c r="RTJ24" s="164"/>
      <c r="RTK24" s="164"/>
      <c r="RTL24" s="164"/>
      <c r="RTM24" s="164"/>
      <c r="RTN24" s="164"/>
      <c r="RTO24" s="90"/>
      <c r="RTP24" s="90"/>
      <c r="RTQ24" s="89"/>
      <c r="RTR24" s="164"/>
      <c r="RTS24" s="164"/>
      <c r="RTT24" s="164"/>
      <c r="RTU24" s="164"/>
      <c r="RTV24" s="164"/>
      <c r="RTW24" s="90"/>
      <c r="RTX24" s="90"/>
      <c r="RTY24" s="89"/>
      <c r="RTZ24" s="164"/>
      <c r="RUA24" s="164"/>
      <c r="RUB24" s="164"/>
      <c r="RUC24" s="164"/>
      <c r="RUD24" s="164"/>
      <c r="RUE24" s="90"/>
      <c r="RUF24" s="90"/>
      <c r="RUG24" s="89"/>
      <c r="RUH24" s="164"/>
      <c r="RUI24" s="164"/>
      <c r="RUJ24" s="164"/>
      <c r="RUK24" s="164"/>
      <c r="RUL24" s="164"/>
      <c r="RUM24" s="90"/>
      <c r="RUN24" s="90"/>
      <c r="RUO24" s="89"/>
      <c r="RUP24" s="164"/>
      <c r="RUQ24" s="164"/>
      <c r="RUR24" s="164"/>
      <c r="RUS24" s="164"/>
      <c r="RUT24" s="164"/>
      <c r="RUU24" s="90"/>
      <c r="RUV24" s="90"/>
      <c r="RUW24" s="89"/>
      <c r="RUX24" s="164"/>
      <c r="RUY24" s="164"/>
      <c r="RUZ24" s="164"/>
      <c r="RVA24" s="164"/>
      <c r="RVB24" s="164"/>
      <c r="RVC24" s="90"/>
      <c r="RVD24" s="90"/>
      <c r="RVE24" s="89"/>
      <c r="RVF24" s="164"/>
      <c r="RVG24" s="164"/>
      <c r="RVH24" s="164"/>
      <c r="RVI24" s="164"/>
      <c r="RVJ24" s="164"/>
      <c r="RVK24" s="90"/>
      <c r="RVL24" s="90"/>
      <c r="RVM24" s="89"/>
      <c r="RVN24" s="164"/>
      <c r="RVO24" s="164"/>
      <c r="RVP24" s="164"/>
      <c r="RVQ24" s="164"/>
      <c r="RVR24" s="164"/>
      <c r="RVS24" s="90"/>
      <c r="RVT24" s="90"/>
      <c r="RVU24" s="89"/>
      <c r="RVV24" s="164"/>
      <c r="RVW24" s="164"/>
      <c r="RVX24" s="164"/>
      <c r="RVY24" s="164"/>
      <c r="RVZ24" s="164"/>
      <c r="RWA24" s="90"/>
      <c r="RWB24" s="90"/>
      <c r="RWC24" s="89"/>
      <c r="RWD24" s="164"/>
      <c r="RWE24" s="164"/>
      <c r="RWF24" s="164"/>
      <c r="RWG24" s="164"/>
      <c r="RWH24" s="164"/>
      <c r="RWI24" s="90"/>
      <c r="RWJ24" s="90"/>
      <c r="RWK24" s="89"/>
      <c r="RWL24" s="164"/>
      <c r="RWM24" s="164"/>
      <c r="RWN24" s="164"/>
      <c r="RWO24" s="164"/>
      <c r="RWP24" s="164"/>
      <c r="RWQ24" s="90"/>
      <c r="RWR24" s="90"/>
      <c r="RWS24" s="89"/>
      <c r="RWT24" s="164"/>
      <c r="RWU24" s="164"/>
      <c r="RWV24" s="164"/>
      <c r="RWW24" s="164"/>
      <c r="RWX24" s="164"/>
      <c r="RWY24" s="90"/>
      <c r="RWZ24" s="90"/>
      <c r="RXA24" s="89"/>
      <c r="RXB24" s="164"/>
      <c r="RXC24" s="164"/>
      <c r="RXD24" s="164"/>
      <c r="RXE24" s="164"/>
      <c r="RXF24" s="164"/>
      <c r="RXG24" s="90"/>
      <c r="RXH24" s="90"/>
      <c r="RXI24" s="89"/>
      <c r="RXJ24" s="164"/>
      <c r="RXK24" s="164"/>
      <c r="RXL24" s="164"/>
      <c r="RXM24" s="164"/>
      <c r="RXN24" s="164"/>
      <c r="RXO24" s="90"/>
      <c r="RXP24" s="90"/>
      <c r="RXQ24" s="89"/>
      <c r="RXR24" s="164"/>
      <c r="RXS24" s="164"/>
      <c r="RXT24" s="164"/>
      <c r="RXU24" s="164"/>
      <c r="RXV24" s="164"/>
      <c r="RXW24" s="90"/>
      <c r="RXX24" s="90"/>
      <c r="RXY24" s="89"/>
      <c r="RXZ24" s="164"/>
      <c r="RYA24" s="164"/>
      <c r="RYB24" s="164"/>
      <c r="RYC24" s="164"/>
      <c r="RYD24" s="164"/>
      <c r="RYE24" s="90"/>
      <c r="RYF24" s="90"/>
      <c r="RYG24" s="89"/>
      <c r="RYH24" s="164"/>
      <c r="RYI24" s="164"/>
      <c r="RYJ24" s="164"/>
      <c r="RYK24" s="164"/>
      <c r="RYL24" s="164"/>
      <c r="RYM24" s="90"/>
      <c r="RYN24" s="90"/>
      <c r="RYO24" s="89"/>
      <c r="RYP24" s="164"/>
      <c r="RYQ24" s="164"/>
      <c r="RYR24" s="164"/>
      <c r="RYS24" s="164"/>
      <c r="RYT24" s="164"/>
      <c r="RYU24" s="90"/>
      <c r="RYV24" s="90"/>
      <c r="RYW24" s="89"/>
      <c r="RYX24" s="164"/>
      <c r="RYY24" s="164"/>
      <c r="RYZ24" s="164"/>
      <c r="RZA24" s="164"/>
      <c r="RZB24" s="164"/>
      <c r="RZC24" s="90"/>
      <c r="RZD24" s="90"/>
      <c r="RZE24" s="89"/>
      <c r="RZF24" s="164"/>
      <c r="RZG24" s="164"/>
      <c r="RZH24" s="164"/>
      <c r="RZI24" s="164"/>
      <c r="RZJ24" s="164"/>
      <c r="RZK24" s="90"/>
      <c r="RZL24" s="90"/>
      <c r="RZM24" s="89"/>
      <c r="RZN24" s="164"/>
      <c r="RZO24" s="164"/>
      <c r="RZP24" s="164"/>
      <c r="RZQ24" s="164"/>
      <c r="RZR24" s="164"/>
      <c r="RZS24" s="90"/>
      <c r="RZT24" s="90"/>
      <c r="RZU24" s="89"/>
      <c r="RZV24" s="164"/>
      <c r="RZW24" s="164"/>
      <c r="RZX24" s="164"/>
      <c r="RZY24" s="164"/>
      <c r="RZZ24" s="164"/>
      <c r="SAA24" s="90"/>
      <c r="SAB24" s="90"/>
      <c r="SAC24" s="89"/>
      <c r="SAD24" s="164"/>
      <c r="SAE24" s="164"/>
      <c r="SAF24" s="164"/>
      <c r="SAG24" s="164"/>
      <c r="SAH24" s="164"/>
      <c r="SAI24" s="90"/>
      <c r="SAJ24" s="90"/>
      <c r="SAK24" s="89"/>
      <c r="SAL24" s="164"/>
      <c r="SAM24" s="164"/>
      <c r="SAN24" s="164"/>
      <c r="SAO24" s="164"/>
      <c r="SAP24" s="164"/>
      <c r="SAQ24" s="90"/>
      <c r="SAR24" s="90"/>
      <c r="SAS24" s="89"/>
      <c r="SAT24" s="164"/>
      <c r="SAU24" s="164"/>
      <c r="SAV24" s="164"/>
      <c r="SAW24" s="164"/>
      <c r="SAX24" s="164"/>
      <c r="SAY24" s="90"/>
      <c r="SAZ24" s="90"/>
      <c r="SBA24" s="89"/>
      <c r="SBB24" s="164"/>
      <c r="SBC24" s="164"/>
      <c r="SBD24" s="164"/>
      <c r="SBE24" s="164"/>
      <c r="SBF24" s="164"/>
      <c r="SBG24" s="90"/>
      <c r="SBH24" s="90"/>
      <c r="SBI24" s="89"/>
      <c r="SBJ24" s="164"/>
      <c r="SBK24" s="164"/>
      <c r="SBL24" s="164"/>
      <c r="SBM24" s="164"/>
      <c r="SBN24" s="164"/>
      <c r="SBO24" s="90"/>
      <c r="SBP24" s="90"/>
      <c r="SBQ24" s="89"/>
      <c r="SBR24" s="164"/>
      <c r="SBS24" s="164"/>
      <c r="SBT24" s="164"/>
      <c r="SBU24" s="164"/>
      <c r="SBV24" s="164"/>
      <c r="SBW24" s="90"/>
      <c r="SBX24" s="90"/>
      <c r="SBY24" s="89"/>
      <c r="SBZ24" s="164"/>
      <c r="SCA24" s="164"/>
      <c r="SCB24" s="164"/>
      <c r="SCC24" s="164"/>
      <c r="SCD24" s="164"/>
      <c r="SCE24" s="90"/>
      <c r="SCF24" s="90"/>
      <c r="SCG24" s="89"/>
      <c r="SCH24" s="164"/>
      <c r="SCI24" s="164"/>
      <c r="SCJ24" s="164"/>
      <c r="SCK24" s="164"/>
      <c r="SCL24" s="164"/>
      <c r="SCM24" s="90"/>
      <c r="SCN24" s="90"/>
      <c r="SCO24" s="89"/>
      <c r="SCP24" s="164"/>
      <c r="SCQ24" s="164"/>
      <c r="SCR24" s="164"/>
      <c r="SCS24" s="164"/>
      <c r="SCT24" s="164"/>
      <c r="SCU24" s="90"/>
      <c r="SCV24" s="90"/>
      <c r="SCW24" s="89"/>
      <c r="SCX24" s="164"/>
      <c r="SCY24" s="164"/>
      <c r="SCZ24" s="164"/>
      <c r="SDA24" s="164"/>
      <c r="SDB24" s="164"/>
      <c r="SDC24" s="90"/>
      <c r="SDD24" s="90"/>
      <c r="SDE24" s="89"/>
      <c r="SDF24" s="164"/>
      <c r="SDG24" s="164"/>
      <c r="SDH24" s="164"/>
      <c r="SDI24" s="164"/>
      <c r="SDJ24" s="164"/>
      <c r="SDK24" s="90"/>
      <c r="SDL24" s="90"/>
      <c r="SDM24" s="89"/>
      <c r="SDN24" s="164"/>
      <c r="SDO24" s="164"/>
      <c r="SDP24" s="164"/>
      <c r="SDQ24" s="164"/>
      <c r="SDR24" s="164"/>
      <c r="SDS24" s="90"/>
      <c r="SDT24" s="90"/>
      <c r="SDU24" s="89"/>
      <c r="SDV24" s="164"/>
      <c r="SDW24" s="164"/>
      <c r="SDX24" s="164"/>
      <c r="SDY24" s="164"/>
      <c r="SDZ24" s="164"/>
      <c r="SEA24" s="90"/>
      <c r="SEB24" s="90"/>
      <c r="SEC24" s="89"/>
      <c r="SED24" s="164"/>
      <c r="SEE24" s="164"/>
      <c r="SEF24" s="164"/>
      <c r="SEG24" s="164"/>
      <c r="SEH24" s="164"/>
      <c r="SEI24" s="90"/>
      <c r="SEJ24" s="90"/>
      <c r="SEK24" s="89"/>
      <c r="SEL24" s="164"/>
      <c r="SEM24" s="164"/>
      <c r="SEN24" s="164"/>
      <c r="SEO24" s="164"/>
      <c r="SEP24" s="164"/>
      <c r="SEQ24" s="90"/>
      <c r="SER24" s="90"/>
      <c r="SES24" s="89"/>
      <c r="SET24" s="164"/>
      <c r="SEU24" s="164"/>
      <c r="SEV24" s="164"/>
      <c r="SEW24" s="164"/>
      <c r="SEX24" s="164"/>
      <c r="SEY24" s="90"/>
      <c r="SEZ24" s="90"/>
      <c r="SFA24" s="89"/>
      <c r="SFB24" s="164"/>
      <c r="SFC24" s="164"/>
      <c r="SFD24" s="164"/>
      <c r="SFE24" s="164"/>
      <c r="SFF24" s="164"/>
      <c r="SFG24" s="90"/>
      <c r="SFH24" s="90"/>
      <c r="SFI24" s="89"/>
      <c r="SFJ24" s="164"/>
      <c r="SFK24" s="164"/>
      <c r="SFL24" s="164"/>
      <c r="SFM24" s="164"/>
      <c r="SFN24" s="164"/>
      <c r="SFO24" s="90"/>
      <c r="SFP24" s="90"/>
      <c r="SFQ24" s="89"/>
      <c r="SFR24" s="164"/>
      <c r="SFS24" s="164"/>
      <c r="SFT24" s="164"/>
      <c r="SFU24" s="164"/>
      <c r="SFV24" s="164"/>
      <c r="SFW24" s="90"/>
      <c r="SFX24" s="90"/>
      <c r="SFY24" s="89"/>
      <c r="SFZ24" s="164"/>
      <c r="SGA24" s="164"/>
      <c r="SGB24" s="164"/>
      <c r="SGC24" s="164"/>
      <c r="SGD24" s="164"/>
      <c r="SGE24" s="90"/>
      <c r="SGF24" s="90"/>
      <c r="SGG24" s="89"/>
      <c r="SGH24" s="164"/>
      <c r="SGI24" s="164"/>
      <c r="SGJ24" s="164"/>
      <c r="SGK24" s="164"/>
      <c r="SGL24" s="164"/>
      <c r="SGM24" s="90"/>
      <c r="SGN24" s="90"/>
      <c r="SGO24" s="89"/>
      <c r="SGP24" s="164"/>
      <c r="SGQ24" s="164"/>
      <c r="SGR24" s="164"/>
      <c r="SGS24" s="164"/>
      <c r="SGT24" s="164"/>
      <c r="SGU24" s="90"/>
      <c r="SGV24" s="90"/>
      <c r="SGW24" s="89"/>
      <c r="SGX24" s="164"/>
      <c r="SGY24" s="164"/>
      <c r="SGZ24" s="164"/>
      <c r="SHA24" s="164"/>
      <c r="SHB24" s="164"/>
      <c r="SHC24" s="90"/>
      <c r="SHD24" s="90"/>
      <c r="SHE24" s="89"/>
      <c r="SHF24" s="164"/>
      <c r="SHG24" s="164"/>
      <c r="SHH24" s="164"/>
      <c r="SHI24" s="164"/>
      <c r="SHJ24" s="164"/>
      <c r="SHK24" s="90"/>
      <c r="SHL24" s="90"/>
      <c r="SHM24" s="89"/>
      <c r="SHN24" s="164"/>
      <c r="SHO24" s="164"/>
      <c r="SHP24" s="164"/>
      <c r="SHQ24" s="164"/>
      <c r="SHR24" s="164"/>
      <c r="SHS24" s="90"/>
      <c r="SHT24" s="90"/>
      <c r="SHU24" s="89"/>
      <c r="SHV24" s="164"/>
      <c r="SHW24" s="164"/>
      <c r="SHX24" s="164"/>
      <c r="SHY24" s="164"/>
      <c r="SHZ24" s="164"/>
      <c r="SIA24" s="90"/>
      <c r="SIB24" s="90"/>
      <c r="SIC24" s="89"/>
      <c r="SID24" s="164"/>
      <c r="SIE24" s="164"/>
      <c r="SIF24" s="164"/>
      <c r="SIG24" s="164"/>
      <c r="SIH24" s="164"/>
      <c r="SII24" s="90"/>
      <c r="SIJ24" s="90"/>
      <c r="SIK24" s="89"/>
      <c r="SIL24" s="164"/>
      <c r="SIM24" s="164"/>
      <c r="SIN24" s="164"/>
      <c r="SIO24" s="164"/>
      <c r="SIP24" s="164"/>
      <c r="SIQ24" s="90"/>
      <c r="SIR24" s="90"/>
      <c r="SIS24" s="89"/>
      <c r="SIT24" s="164"/>
      <c r="SIU24" s="164"/>
      <c r="SIV24" s="164"/>
      <c r="SIW24" s="164"/>
      <c r="SIX24" s="164"/>
      <c r="SIY24" s="90"/>
      <c r="SIZ24" s="90"/>
      <c r="SJA24" s="89"/>
      <c r="SJB24" s="164"/>
      <c r="SJC24" s="164"/>
      <c r="SJD24" s="164"/>
      <c r="SJE24" s="164"/>
      <c r="SJF24" s="164"/>
      <c r="SJG24" s="90"/>
      <c r="SJH24" s="90"/>
      <c r="SJI24" s="89"/>
      <c r="SJJ24" s="164"/>
      <c r="SJK24" s="164"/>
      <c r="SJL24" s="164"/>
      <c r="SJM24" s="164"/>
      <c r="SJN24" s="164"/>
      <c r="SJO24" s="90"/>
      <c r="SJP24" s="90"/>
      <c r="SJQ24" s="89"/>
      <c r="SJR24" s="164"/>
      <c r="SJS24" s="164"/>
      <c r="SJT24" s="164"/>
      <c r="SJU24" s="164"/>
      <c r="SJV24" s="164"/>
      <c r="SJW24" s="90"/>
      <c r="SJX24" s="90"/>
      <c r="SJY24" s="89"/>
      <c r="SJZ24" s="164"/>
      <c r="SKA24" s="164"/>
      <c r="SKB24" s="164"/>
      <c r="SKC24" s="164"/>
      <c r="SKD24" s="164"/>
      <c r="SKE24" s="90"/>
      <c r="SKF24" s="90"/>
      <c r="SKG24" s="89"/>
      <c r="SKH24" s="164"/>
      <c r="SKI24" s="164"/>
      <c r="SKJ24" s="164"/>
      <c r="SKK24" s="164"/>
      <c r="SKL24" s="164"/>
      <c r="SKM24" s="90"/>
      <c r="SKN24" s="90"/>
      <c r="SKO24" s="89"/>
      <c r="SKP24" s="164"/>
      <c r="SKQ24" s="164"/>
      <c r="SKR24" s="164"/>
      <c r="SKS24" s="164"/>
      <c r="SKT24" s="164"/>
      <c r="SKU24" s="90"/>
      <c r="SKV24" s="90"/>
      <c r="SKW24" s="89"/>
      <c r="SKX24" s="164"/>
      <c r="SKY24" s="164"/>
      <c r="SKZ24" s="164"/>
      <c r="SLA24" s="164"/>
      <c r="SLB24" s="164"/>
      <c r="SLC24" s="90"/>
      <c r="SLD24" s="90"/>
      <c r="SLE24" s="89"/>
      <c r="SLF24" s="164"/>
      <c r="SLG24" s="164"/>
      <c r="SLH24" s="164"/>
      <c r="SLI24" s="164"/>
      <c r="SLJ24" s="164"/>
      <c r="SLK24" s="90"/>
      <c r="SLL24" s="90"/>
      <c r="SLM24" s="89"/>
      <c r="SLN24" s="164"/>
      <c r="SLO24" s="164"/>
      <c r="SLP24" s="164"/>
      <c r="SLQ24" s="164"/>
      <c r="SLR24" s="164"/>
      <c r="SLS24" s="90"/>
      <c r="SLT24" s="90"/>
      <c r="SLU24" s="89"/>
      <c r="SLV24" s="164"/>
      <c r="SLW24" s="164"/>
      <c r="SLX24" s="164"/>
      <c r="SLY24" s="164"/>
      <c r="SLZ24" s="164"/>
      <c r="SMA24" s="90"/>
      <c r="SMB24" s="90"/>
      <c r="SMC24" s="89"/>
      <c r="SMD24" s="164"/>
      <c r="SME24" s="164"/>
      <c r="SMF24" s="164"/>
      <c r="SMG24" s="164"/>
      <c r="SMH24" s="164"/>
      <c r="SMI24" s="90"/>
      <c r="SMJ24" s="90"/>
      <c r="SMK24" s="89"/>
      <c r="SML24" s="164"/>
      <c r="SMM24" s="164"/>
      <c r="SMN24" s="164"/>
      <c r="SMO24" s="164"/>
      <c r="SMP24" s="164"/>
      <c r="SMQ24" s="90"/>
      <c r="SMR24" s="90"/>
      <c r="SMS24" s="89"/>
      <c r="SMT24" s="164"/>
      <c r="SMU24" s="164"/>
      <c r="SMV24" s="164"/>
      <c r="SMW24" s="164"/>
      <c r="SMX24" s="164"/>
      <c r="SMY24" s="90"/>
      <c r="SMZ24" s="90"/>
      <c r="SNA24" s="89"/>
      <c r="SNB24" s="164"/>
      <c r="SNC24" s="164"/>
      <c r="SND24" s="164"/>
      <c r="SNE24" s="164"/>
      <c r="SNF24" s="164"/>
      <c r="SNG24" s="90"/>
      <c r="SNH24" s="90"/>
      <c r="SNI24" s="89"/>
      <c r="SNJ24" s="164"/>
      <c r="SNK24" s="164"/>
      <c r="SNL24" s="164"/>
      <c r="SNM24" s="164"/>
      <c r="SNN24" s="164"/>
      <c r="SNO24" s="90"/>
      <c r="SNP24" s="90"/>
      <c r="SNQ24" s="89"/>
      <c r="SNR24" s="164"/>
      <c r="SNS24" s="164"/>
      <c r="SNT24" s="164"/>
      <c r="SNU24" s="164"/>
      <c r="SNV24" s="164"/>
      <c r="SNW24" s="90"/>
      <c r="SNX24" s="90"/>
      <c r="SNY24" s="89"/>
      <c r="SNZ24" s="164"/>
      <c r="SOA24" s="164"/>
      <c r="SOB24" s="164"/>
      <c r="SOC24" s="164"/>
      <c r="SOD24" s="164"/>
      <c r="SOE24" s="90"/>
      <c r="SOF24" s="90"/>
      <c r="SOG24" s="89"/>
      <c r="SOH24" s="164"/>
      <c r="SOI24" s="164"/>
      <c r="SOJ24" s="164"/>
      <c r="SOK24" s="164"/>
      <c r="SOL24" s="164"/>
      <c r="SOM24" s="90"/>
      <c r="SON24" s="90"/>
      <c r="SOO24" s="89"/>
      <c r="SOP24" s="164"/>
      <c r="SOQ24" s="164"/>
      <c r="SOR24" s="164"/>
      <c r="SOS24" s="164"/>
      <c r="SOT24" s="164"/>
      <c r="SOU24" s="90"/>
      <c r="SOV24" s="90"/>
      <c r="SOW24" s="89"/>
      <c r="SOX24" s="164"/>
      <c r="SOY24" s="164"/>
      <c r="SOZ24" s="164"/>
      <c r="SPA24" s="164"/>
      <c r="SPB24" s="164"/>
      <c r="SPC24" s="90"/>
      <c r="SPD24" s="90"/>
      <c r="SPE24" s="89"/>
      <c r="SPF24" s="164"/>
      <c r="SPG24" s="164"/>
      <c r="SPH24" s="164"/>
      <c r="SPI24" s="164"/>
      <c r="SPJ24" s="164"/>
      <c r="SPK24" s="90"/>
      <c r="SPL24" s="90"/>
      <c r="SPM24" s="89"/>
      <c r="SPN24" s="164"/>
      <c r="SPO24" s="164"/>
      <c r="SPP24" s="164"/>
      <c r="SPQ24" s="164"/>
      <c r="SPR24" s="164"/>
      <c r="SPS24" s="90"/>
      <c r="SPT24" s="90"/>
      <c r="SPU24" s="89"/>
      <c r="SPV24" s="164"/>
      <c r="SPW24" s="164"/>
      <c r="SPX24" s="164"/>
      <c r="SPY24" s="164"/>
      <c r="SPZ24" s="164"/>
      <c r="SQA24" s="90"/>
      <c r="SQB24" s="90"/>
      <c r="SQC24" s="89"/>
      <c r="SQD24" s="164"/>
      <c r="SQE24" s="164"/>
      <c r="SQF24" s="164"/>
      <c r="SQG24" s="164"/>
      <c r="SQH24" s="164"/>
      <c r="SQI24" s="90"/>
      <c r="SQJ24" s="90"/>
      <c r="SQK24" s="89"/>
      <c r="SQL24" s="164"/>
      <c r="SQM24" s="164"/>
      <c r="SQN24" s="164"/>
      <c r="SQO24" s="164"/>
      <c r="SQP24" s="164"/>
      <c r="SQQ24" s="90"/>
      <c r="SQR24" s="90"/>
      <c r="SQS24" s="89"/>
      <c r="SQT24" s="164"/>
      <c r="SQU24" s="164"/>
      <c r="SQV24" s="164"/>
      <c r="SQW24" s="164"/>
      <c r="SQX24" s="164"/>
      <c r="SQY24" s="90"/>
      <c r="SQZ24" s="90"/>
      <c r="SRA24" s="89"/>
      <c r="SRB24" s="164"/>
      <c r="SRC24" s="164"/>
      <c r="SRD24" s="164"/>
      <c r="SRE24" s="164"/>
      <c r="SRF24" s="164"/>
      <c r="SRG24" s="90"/>
      <c r="SRH24" s="90"/>
      <c r="SRI24" s="89"/>
      <c r="SRJ24" s="164"/>
      <c r="SRK24" s="164"/>
      <c r="SRL24" s="164"/>
      <c r="SRM24" s="164"/>
      <c r="SRN24" s="164"/>
      <c r="SRO24" s="90"/>
      <c r="SRP24" s="90"/>
      <c r="SRQ24" s="89"/>
      <c r="SRR24" s="164"/>
      <c r="SRS24" s="164"/>
      <c r="SRT24" s="164"/>
      <c r="SRU24" s="164"/>
      <c r="SRV24" s="164"/>
      <c r="SRW24" s="90"/>
      <c r="SRX24" s="90"/>
      <c r="SRY24" s="89"/>
      <c r="SRZ24" s="164"/>
      <c r="SSA24" s="164"/>
      <c r="SSB24" s="164"/>
      <c r="SSC24" s="164"/>
      <c r="SSD24" s="164"/>
      <c r="SSE24" s="90"/>
      <c r="SSF24" s="90"/>
      <c r="SSG24" s="89"/>
      <c r="SSH24" s="164"/>
      <c r="SSI24" s="164"/>
      <c r="SSJ24" s="164"/>
      <c r="SSK24" s="164"/>
      <c r="SSL24" s="164"/>
      <c r="SSM24" s="90"/>
      <c r="SSN24" s="90"/>
      <c r="SSO24" s="89"/>
      <c r="SSP24" s="164"/>
      <c r="SSQ24" s="164"/>
      <c r="SSR24" s="164"/>
      <c r="SSS24" s="164"/>
      <c r="SST24" s="164"/>
      <c r="SSU24" s="90"/>
      <c r="SSV24" s="90"/>
      <c r="SSW24" s="89"/>
      <c r="SSX24" s="164"/>
      <c r="SSY24" s="164"/>
      <c r="SSZ24" s="164"/>
      <c r="STA24" s="164"/>
      <c r="STB24" s="164"/>
      <c r="STC24" s="90"/>
      <c r="STD24" s="90"/>
      <c r="STE24" s="89"/>
      <c r="STF24" s="164"/>
      <c r="STG24" s="164"/>
      <c r="STH24" s="164"/>
      <c r="STI24" s="164"/>
      <c r="STJ24" s="164"/>
      <c r="STK24" s="90"/>
      <c r="STL24" s="90"/>
      <c r="STM24" s="89"/>
      <c r="STN24" s="164"/>
      <c r="STO24" s="164"/>
      <c r="STP24" s="164"/>
      <c r="STQ24" s="164"/>
      <c r="STR24" s="164"/>
      <c r="STS24" s="90"/>
      <c r="STT24" s="90"/>
      <c r="STU24" s="89"/>
      <c r="STV24" s="164"/>
      <c r="STW24" s="164"/>
      <c r="STX24" s="164"/>
      <c r="STY24" s="164"/>
      <c r="STZ24" s="164"/>
      <c r="SUA24" s="90"/>
      <c r="SUB24" s="90"/>
      <c r="SUC24" s="89"/>
      <c r="SUD24" s="164"/>
      <c r="SUE24" s="164"/>
      <c r="SUF24" s="164"/>
      <c r="SUG24" s="164"/>
      <c r="SUH24" s="164"/>
      <c r="SUI24" s="90"/>
      <c r="SUJ24" s="90"/>
      <c r="SUK24" s="89"/>
      <c r="SUL24" s="164"/>
      <c r="SUM24" s="164"/>
      <c r="SUN24" s="164"/>
      <c r="SUO24" s="164"/>
      <c r="SUP24" s="164"/>
      <c r="SUQ24" s="90"/>
      <c r="SUR24" s="90"/>
      <c r="SUS24" s="89"/>
      <c r="SUT24" s="164"/>
      <c r="SUU24" s="164"/>
      <c r="SUV24" s="164"/>
      <c r="SUW24" s="164"/>
      <c r="SUX24" s="164"/>
      <c r="SUY24" s="90"/>
      <c r="SUZ24" s="90"/>
      <c r="SVA24" s="89"/>
      <c r="SVB24" s="164"/>
      <c r="SVC24" s="164"/>
      <c r="SVD24" s="164"/>
      <c r="SVE24" s="164"/>
      <c r="SVF24" s="164"/>
      <c r="SVG24" s="90"/>
      <c r="SVH24" s="90"/>
      <c r="SVI24" s="89"/>
      <c r="SVJ24" s="164"/>
      <c r="SVK24" s="164"/>
      <c r="SVL24" s="164"/>
      <c r="SVM24" s="164"/>
      <c r="SVN24" s="164"/>
      <c r="SVO24" s="90"/>
      <c r="SVP24" s="90"/>
      <c r="SVQ24" s="89"/>
      <c r="SVR24" s="164"/>
      <c r="SVS24" s="164"/>
      <c r="SVT24" s="164"/>
      <c r="SVU24" s="164"/>
      <c r="SVV24" s="164"/>
      <c r="SVW24" s="90"/>
      <c r="SVX24" s="90"/>
      <c r="SVY24" s="89"/>
      <c r="SVZ24" s="164"/>
      <c r="SWA24" s="164"/>
      <c r="SWB24" s="164"/>
      <c r="SWC24" s="164"/>
      <c r="SWD24" s="164"/>
      <c r="SWE24" s="90"/>
      <c r="SWF24" s="90"/>
      <c r="SWG24" s="89"/>
      <c r="SWH24" s="164"/>
      <c r="SWI24" s="164"/>
      <c r="SWJ24" s="164"/>
      <c r="SWK24" s="164"/>
      <c r="SWL24" s="164"/>
      <c r="SWM24" s="90"/>
      <c r="SWN24" s="90"/>
      <c r="SWO24" s="89"/>
      <c r="SWP24" s="164"/>
      <c r="SWQ24" s="164"/>
      <c r="SWR24" s="164"/>
      <c r="SWS24" s="164"/>
      <c r="SWT24" s="164"/>
      <c r="SWU24" s="90"/>
      <c r="SWV24" s="90"/>
      <c r="SWW24" s="89"/>
      <c r="SWX24" s="164"/>
      <c r="SWY24" s="164"/>
      <c r="SWZ24" s="164"/>
      <c r="SXA24" s="164"/>
      <c r="SXB24" s="164"/>
      <c r="SXC24" s="90"/>
      <c r="SXD24" s="90"/>
      <c r="SXE24" s="89"/>
      <c r="SXF24" s="164"/>
      <c r="SXG24" s="164"/>
      <c r="SXH24" s="164"/>
      <c r="SXI24" s="164"/>
      <c r="SXJ24" s="164"/>
      <c r="SXK24" s="90"/>
      <c r="SXL24" s="90"/>
      <c r="SXM24" s="89"/>
      <c r="SXN24" s="164"/>
      <c r="SXO24" s="164"/>
      <c r="SXP24" s="164"/>
      <c r="SXQ24" s="164"/>
      <c r="SXR24" s="164"/>
      <c r="SXS24" s="90"/>
      <c r="SXT24" s="90"/>
      <c r="SXU24" s="89"/>
      <c r="SXV24" s="164"/>
      <c r="SXW24" s="164"/>
      <c r="SXX24" s="164"/>
      <c r="SXY24" s="164"/>
      <c r="SXZ24" s="164"/>
      <c r="SYA24" s="90"/>
      <c r="SYB24" s="90"/>
      <c r="SYC24" s="89"/>
      <c r="SYD24" s="164"/>
      <c r="SYE24" s="164"/>
      <c r="SYF24" s="164"/>
      <c r="SYG24" s="164"/>
      <c r="SYH24" s="164"/>
      <c r="SYI24" s="90"/>
      <c r="SYJ24" s="90"/>
      <c r="SYK24" s="89"/>
      <c r="SYL24" s="164"/>
      <c r="SYM24" s="164"/>
      <c r="SYN24" s="164"/>
      <c r="SYO24" s="164"/>
      <c r="SYP24" s="164"/>
      <c r="SYQ24" s="90"/>
      <c r="SYR24" s="90"/>
      <c r="SYS24" s="89"/>
      <c r="SYT24" s="164"/>
      <c r="SYU24" s="164"/>
      <c r="SYV24" s="164"/>
      <c r="SYW24" s="164"/>
      <c r="SYX24" s="164"/>
      <c r="SYY24" s="90"/>
      <c r="SYZ24" s="90"/>
      <c r="SZA24" s="89"/>
      <c r="SZB24" s="164"/>
      <c r="SZC24" s="164"/>
      <c r="SZD24" s="164"/>
      <c r="SZE24" s="164"/>
      <c r="SZF24" s="164"/>
      <c r="SZG24" s="90"/>
      <c r="SZH24" s="90"/>
      <c r="SZI24" s="89"/>
      <c r="SZJ24" s="164"/>
      <c r="SZK24" s="164"/>
      <c r="SZL24" s="164"/>
      <c r="SZM24" s="164"/>
      <c r="SZN24" s="164"/>
      <c r="SZO24" s="90"/>
      <c r="SZP24" s="90"/>
      <c r="SZQ24" s="89"/>
      <c r="SZR24" s="164"/>
      <c r="SZS24" s="164"/>
      <c r="SZT24" s="164"/>
      <c r="SZU24" s="164"/>
      <c r="SZV24" s="164"/>
      <c r="SZW24" s="90"/>
      <c r="SZX24" s="90"/>
      <c r="SZY24" s="89"/>
      <c r="SZZ24" s="164"/>
      <c r="TAA24" s="164"/>
      <c r="TAB24" s="164"/>
      <c r="TAC24" s="164"/>
      <c r="TAD24" s="164"/>
      <c r="TAE24" s="90"/>
      <c r="TAF24" s="90"/>
      <c r="TAG24" s="89"/>
      <c r="TAH24" s="164"/>
      <c r="TAI24" s="164"/>
      <c r="TAJ24" s="164"/>
      <c r="TAK24" s="164"/>
      <c r="TAL24" s="164"/>
      <c r="TAM24" s="90"/>
      <c r="TAN24" s="90"/>
      <c r="TAO24" s="89"/>
      <c r="TAP24" s="164"/>
      <c r="TAQ24" s="164"/>
      <c r="TAR24" s="164"/>
      <c r="TAS24" s="164"/>
      <c r="TAT24" s="164"/>
      <c r="TAU24" s="90"/>
      <c r="TAV24" s="90"/>
      <c r="TAW24" s="89"/>
      <c r="TAX24" s="164"/>
      <c r="TAY24" s="164"/>
      <c r="TAZ24" s="164"/>
      <c r="TBA24" s="164"/>
      <c r="TBB24" s="164"/>
      <c r="TBC24" s="90"/>
      <c r="TBD24" s="90"/>
      <c r="TBE24" s="89"/>
      <c r="TBF24" s="164"/>
      <c r="TBG24" s="164"/>
      <c r="TBH24" s="164"/>
      <c r="TBI24" s="164"/>
      <c r="TBJ24" s="164"/>
      <c r="TBK24" s="90"/>
      <c r="TBL24" s="90"/>
      <c r="TBM24" s="89"/>
      <c r="TBN24" s="164"/>
      <c r="TBO24" s="164"/>
      <c r="TBP24" s="164"/>
      <c r="TBQ24" s="164"/>
      <c r="TBR24" s="164"/>
      <c r="TBS24" s="90"/>
      <c r="TBT24" s="90"/>
      <c r="TBU24" s="89"/>
      <c r="TBV24" s="164"/>
      <c r="TBW24" s="164"/>
      <c r="TBX24" s="164"/>
      <c r="TBY24" s="164"/>
      <c r="TBZ24" s="164"/>
      <c r="TCA24" s="90"/>
      <c r="TCB24" s="90"/>
      <c r="TCC24" s="89"/>
      <c r="TCD24" s="164"/>
      <c r="TCE24" s="164"/>
      <c r="TCF24" s="164"/>
      <c r="TCG24" s="164"/>
      <c r="TCH24" s="164"/>
      <c r="TCI24" s="90"/>
      <c r="TCJ24" s="90"/>
      <c r="TCK24" s="89"/>
      <c r="TCL24" s="164"/>
      <c r="TCM24" s="164"/>
      <c r="TCN24" s="164"/>
      <c r="TCO24" s="164"/>
      <c r="TCP24" s="164"/>
      <c r="TCQ24" s="90"/>
      <c r="TCR24" s="90"/>
      <c r="TCS24" s="89"/>
      <c r="TCT24" s="164"/>
      <c r="TCU24" s="164"/>
      <c r="TCV24" s="164"/>
      <c r="TCW24" s="164"/>
      <c r="TCX24" s="164"/>
      <c r="TCY24" s="90"/>
      <c r="TCZ24" s="90"/>
      <c r="TDA24" s="89"/>
      <c r="TDB24" s="164"/>
      <c r="TDC24" s="164"/>
      <c r="TDD24" s="164"/>
      <c r="TDE24" s="164"/>
      <c r="TDF24" s="164"/>
      <c r="TDG24" s="90"/>
      <c r="TDH24" s="90"/>
      <c r="TDI24" s="89"/>
      <c r="TDJ24" s="164"/>
      <c r="TDK24" s="164"/>
      <c r="TDL24" s="164"/>
      <c r="TDM24" s="164"/>
      <c r="TDN24" s="164"/>
      <c r="TDO24" s="90"/>
      <c r="TDP24" s="90"/>
      <c r="TDQ24" s="89"/>
      <c r="TDR24" s="164"/>
      <c r="TDS24" s="164"/>
      <c r="TDT24" s="164"/>
      <c r="TDU24" s="164"/>
      <c r="TDV24" s="164"/>
      <c r="TDW24" s="90"/>
      <c r="TDX24" s="90"/>
      <c r="TDY24" s="89"/>
      <c r="TDZ24" s="164"/>
      <c r="TEA24" s="164"/>
      <c r="TEB24" s="164"/>
      <c r="TEC24" s="164"/>
      <c r="TED24" s="164"/>
      <c r="TEE24" s="90"/>
      <c r="TEF24" s="90"/>
      <c r="TEG24" s="89"/>
      <c r="TEH24" s="164"/>
      <c r="TEI24" s="164"/>
      <c r="TEJ24" s="164"/>
      <c r="TEK24" s="164"/>
      <c r="TEL24" s="164"/>
      <c r="TEM24" s="90"/>
      <c r="TEN24" s="90"/>
      <c r="TEO24" s="89"/>
      <c r="TEP24" s="164"/>
      <c r="TEQ24" s="164"/>
      <c r="TER24" s="164"/>
      <c r="TES24" s="164"/>
      <c r="TET24" s="164"/>
      <c r="TEU24" s="90"/>
      <c r="TEV24" s="90"/>
      <c r="TEW24" s="89"/>
      <c r="TEX24" s="164"/>
      <c r="TEY24" s="164"/>
      <c r="TEZ24" s="164"/>
      <c r="TFA24" s="164"/>
      <c r="TFB24" s="164"/>
      <c r="TFC24" s="90"/>
      <c r="TFD24" s="90"/>
      <c r="TFE24" s="89"/>
      <c r="TFF24" s="164"/>
      <c r="TFG24" s="164"/>
      <c r="TFH24" s="164"/>
      <c r="TFI24" s="164"/>
      <c r="TFJ24" s="164"/>
      <c r="TFK24" s="90"/>
      <c r="TFL24" s="90"/>
      <c r="TFM24" s="89"/>
      <c r="TFN24" s="164"/>
      <c r="TFO24" s="164"/>
      <c r="TFP24" s="164"/>
      <c r="TFQ24" s="164"/>
      <c r="TFR24" s="164"/>
      <c r="TFS24" s="90"/>
      <c r="TFT24" s="90"/>
      <c r="TFU24" s="89"/>
      <c r="TFV24" s="164"/>
      <c r="TFW24" s="164"/>
      <c r="TFX24" s="164"/>
      <c r="TFY24" s="164"/>
      <c r="TFZ24" s="164"/>
      <c r="TGA24" s="90"/>
      <c r="TGB24" s="90"/>
      <c r="TGC24" s="89"/>
      <c r="TGD24" s="164"/>
      <c r="TGE24" s="164"/>
      <c r="TGF24" s="164"/>
      <c r="TGG24" s="164"/>
      <c r="TGH24" s="164"/>
      <c r="TGI24" s="90"/>
      <c r="TGJ24" s="90"/>
      <c r="TGK24" s="89"/>
      <c r="TGL24" s="164"/>
      <c r="TGM24" s="164"/>
      <c r="TGN24" s="164"/>
      <c r="TGO24" s="164"/>
      <c r="TGP24" s="164"/>
      <c r="TGQ24" s="90"/>
      <c r="TGR24" s="90"/>
      <c r="TGS24" s="89"/>
      <c r="TGT24" s="164"/>
      <c r="TGU24" s="164"/>
      <c r="TGV24" s="164"/>
      <c r="TGW24" s="164"/>
      <c r="TGX24" s="164"/>
      <c r="TGY24" s="90"/>
      <c r="TGZ24" s="90"/>
      <c r="THA24" s="89"/>
      <c r="THB24" s="164"/>
      <c r="THC24" s="164"/>
      <c r="THD24" s="164"/>
      <c r="THE24" s="164"/>
      <c r="THF24" s="164"/>
      <c r="THG24" s="90"/>
      <c r="THH24" s="90"/>
      <c r="THI24" s="89"/>
      <c r="THJ24" s="164"/>
      <c r="THK24" s="164"/>
      <c r="THL24" s="164"/>
      <c r="THM24" s="164"/>
      <c r="THN24" s="164"/>
      <c r="THO24" s="90"/>
      <c r="THP24" s="90"/>
      <c r="THQ24" s="89"/>
      <c r="THR24" s="164"/>
      <c r="THS24" s="164"/>
      <c r="THT24" s="164"/>
      <c r="THU24" s="164"/>
      <c r="THV24" s="164"/>
      <c r="THW24" s="90"/>
      <c r="THX24" s="90"/>
      <c r="THY24" s="89"/>
      <c r="THZ24" s="164"/>
      <c r="TIA24" s="164"/>
      <c r="TIB24" s="164"/>
      <c r="TIC24" s="164"/>
      <c r="TID24" s="164"/>
      <c r="TIE24" s="90"/>
      <c r="TIF24" s="90"/>
      <c r="TIG24" s="89"/>
      <c r="TIH24" s="164"/>
      <c r="TII24" s="164"/>
      <c r="TIJ24" s="164"/>
      <c r="TIK24" s="164"/>
      <c r="TIL24" s="164"/>
      <c r="TIM24" s="90"/>
      <c r="TIN24" s="90"/>
      <c r="TIO24" s="89"/>
      <c r="TIP24" s="164"/>
      <c r="TIQ24" s="164"/>
      <c r="TIR24" s="164"/>
      <c r="TIS24" s="164"/>
      <c r="TIT24" s="164"/>
      <c r="TIU24" s="90"/>
      <c r="TIV24" s="90"/>
      <c r="TIW24" s="89"/>
      <c r="TIX24" s="164"/>
      <c r="TIY24" s="164"/>
      <c r="TIZ24" s="164"/>
      <c r="TJA24" s="164"/>
      <c r="TJB24" s="164"/>
      <c r="TJC24" s="90"/>
      <c r="TJD24" s="90"/>
      <c r="TJE24" s="89"/>
      <c r="TJF24" s="164"/>
      <c r="TJG24" s="164"/>
      <c r="TJH24" s="164"/>
      <c r="TJI24" s="164"/>
      <c r="TJJ24" s="164"/>
      <c r="TJK24" s="90"/>
      <c r="TJL24" s="90"/>
      <c r="TJM24" s="89"/>
      <c r="TJN24" s="164"/>
      <c r="TJO24" s="164"/>
      <c r="TJP24" s="164"/>
      <c r="TJQ24" s="164"/>
      <c r="TJR24" s="164"/>
      <c r="TJS24" s="90"/>
      <c r="TJT24" s="90"/>
      <c r="TJU24" s="89"/>
      <c r="TJV24" s="164"/>
      <c r="TJW24" s="164"/>
      <c r="TJX24" s="164"/>
      <c r="TJY24" s="164"/>
      <c r="TJZ24" s="164"/>
      <c r="TKA24" s="90"/>
      <c r="TKB24" s="90"/>
      <c r="TKC24" s="89"/>
      <c r="TKD24" s="164"/>
      <c r="TKE24" s="164"/>
      <c r="TKF24" s="164"/>
      <c r="TKG24" s="164"/>
      <c r="TKH24" s="164"/>
      <c r="TKI24" s="90"/>
      <c r="TKJ24" s="90"/>
      <c r="TKK24" s="89"/>
      <c r="TKL24" s="164"/>
      <c r="TKM24" s="164"/>
      <c r="TKN24" s="164"/>
      <c r="TKO24" s="164"/>
      <c r="TKP24" s="164"/>
      <c r="TKQ24" s="90"/>
      <c r="TKR24" s="90"/>
      <c r="TKS24" s="89"/>
      <c r="TKT24" s="164"/>
      <c r="TKU24" s="164"/>
      <c r="TKV24" s="164"/>
      <c r="TKW24" s="164"/>
      <c r="TKX24" s="164"/>
      <c r="TKY24" s="90"/>
      <c r="TKZ24" s="90"/>
      <c r="TLA24" s="89"/>
      <c r="TLB24" s="164"/>
      <c r="TLC24" s="164"/>
      <c r="TLD24" s="164"/>
      <c r="TLE24" s="164"/>
      <c r="TLF24" s="164"/>
      <c r="TLG24" s="90"/>
      <c r="TLH24" s="90"/>
      <c r="TLI24" s="89"/>
      <c r="TLJ24" s="164"/>
      <c r="TLK24" s="164"/>
      <c r="TLL24" s="164"/>
      <c r="TLM24" s="164"/>
      <c r="TLN24" s="164"/>
      <c r="TLO24" s="90"/>
      <c r="TLP24" s="90"/>
      <c r="TLQ24" s="89"/>
      <c r="TLR24" s="164"/>
      <c r="TLS24" s="164"/>
      <c r="TLT24" s="164"/>
      <c r="TLU24" s="164"/>
      <c r="TLV24" s="164"/>
      <c r="TLW24" s="90"/>
      <c r="TLX24" s="90"/>
      <c r="TLY24" s="89"/>
      <c r="TLZ24" s="164"/>
      <c r="TMA24" s="164"/>
      <c r="TMB24" s="164"/>
      <c r="TMC24" s="164"/>
      <c r="TMD24" s="164"/>
      <c r="TME24" s="90"/>
      <c r="TMF24" s="90"/>
      <c r="TMG24" s="89"/>
      <c r="TMH24" s="164"/>
      <c r="TMI24" s="164"/>
      <c r="TMJ24" s="164"/>
      <c r="TMK24" s="164"/>
      <c r="TML24" s="164"/>
      <c r="TMM24" s="90"/>
      <c r="TMN24" s="90"/>
      <c r="TMO24" s="89"/>
      <c r="TMP24" s="164"/>
      <c r="TMQ24" s="164"/>
      <c r="TMR24" s="164"/>
      <c r="TMS24" s="164"/>
      <c r="TMT24" s="164"/>
      <c r="TMU24" s="90"/>
      <c r="TMV24" s="90"/>
      <c r="TMW24" s="89"/>
      <c r="TMX24" s="164"/>
      <c r="TMY24" s="164"/>
      <c r="TMZ24" s="164"/>
      <c r="TNA24" s="164"/>
      <c r="TNB24" s="164"/>
      <c r="TNC24" s="90"/>
      <c r="TND24" s="90"/>
      <c r="TNE24" s="89"/>
      <c r="TNF24" s="164"/>
      <c r="TNG24" s="164"/>
      <c r="TNH24" s="164"/>
      <c r="TNI24" s="164"/>
      <c r="TNJ24" s="164"/>
      <c r="TNK24" s="90"/>
      <c r="TNL24" s="90"/>
      <c r="TNM24" s="89"/>
      <c r="TNN24" s="164"/>
      <c r="TNO24" s="164"/>
      <c r="TNP24" s="164"/>
      <c r="TNQ24" s="164"/>
      <c r="TNR24" s="164"/>
      <c r="TNS24" s="90"/>
      <c r="TNT24" s="90"/>
      <c r="TNU24" s="89"/>
      <c r="TNV24" s="164"/>
      <c r="TNW24" s="164"/>
      <c r="TNX24" s="164"/>
      <c r="TNY24" s="164"/>
      <c r="TNZ24" s="164"/>
      <c r="TOA24" s="90"/>
      <c r="TOB24" s="90"/>
      <c r="TOC24" s="89"/>
      <c r="TOD24" s="164"/>
      <c r="TOE24" s="164"/>
      <c r="TOF24" s="164"/>
      <c r="TOG24" s="164"/>
      <c r="TOH24" s="164"/>
      <c r="TOI24" s="90"/>
      <c r="TOJ24" s="90"/>
      <c r="TOK24" s="89"/>
      <c r="TOL24" s="164"/>
      <c r="TOM24" s="164"/>
      <c r="TON24" s="164"/>
      <c r="TOO24" s="164"/>
      <c r="TOP24" s="164"/>
      <c r="TOQ24" s="90"/>
      <c r="TOR24" s="90"/>
      <c r="TOS24" s="89"/>
      <c r="TOT24" s="164"/>
      <c r="TOU24" s="164"/>
      <c r="TOV24" s="164"/>
      <c r="TOW24" s="164"/>
      <c r="TOX24" s="164"/>
      <c r="TOY24" s="90"/>
      <c r="TOZ24" s="90"/>
      <c r="TPA24" s="89"/>
      <c r="TPB24" s="164"/>
      <c r="TPC24" s="164"/>
      <c r="TPD24" s="164"/>
      <c r="TPE24" s="164"/>
      <c r="TPF24" s="164"/>
      <c r="TPG24" s="90"/>
      <c r="TPH24" s="90"/>
      <c r="TPI24" s="89"/>
      <c r="TPJ24" s="164"/>
      <c r="TPK24" s="164"/>
      <c r="TPL24" s="164"/>
      <c r="TPM24" s="164"/>
      <c r="TPN24" s="164"/>
      <c r="TPO24" s="90"/>
      <c r="TPP24" s="90"/>
      <c r="TPQ24" s="89"/>
      <c r="TPR24" s="164"/>
      <c r="TPS24" s="164"/>
      <c r="TPT24" s="164"/>
      <c r="TPU24" s="164"/>
      <c r="TPV24" s="164"/>
      <c r="TPW24" s="90"/>
      <c r="TPX24" s="90"/>
      <c r="TPY24" s="89"/>
      <c r="TPZ24" s="164"/>
      <c r="TQA24" s="164"/>
      <c r="TQB24" s="164"/>
      <c r="TQC24" s="164"/>
      <c r="TQD24" s="164"/>
      <c r="TQE24" s="90"/>
      <c r="TQF24" s="90"/>
      <c r="TQG24" s="89"/>
      <c r="TQH24" s="164"/>
      <c r="TQI24" s="164"/>
      <c r="TQJ24" s="164"/>
      <c r="TQK24" s="164"/>
      <c r="TQL24" s="164"/>
      <c r="TQM24" s="90"/>
      <c r="TQN24" s="90"/>
      <c r="TQO24" s="89"/>
      <c r="TQP24" s="164"/>
      <c r="TQQ24" s="164"/>
      <c r="TQR24" s="164"/>
      <c r="TQS24" s="164"/>
      <c r="TQT24" s="164"/>
      <c r="TQU24" s="90"/>
      <c r="TQV24" s="90"/>
      <c r="TQW24" s="89"/>
      <c r="TQX24" s="164"/>
      <c r="TQY24" s="164"/>
      <c r="TQZ24" s="164"/>
      <c r="TRA24" s="164"/>
      <c r="TRB24" s="164"/>
      <c r="TRC24" s="90"/>
      <c r="TRD24" s="90"/>
      <c r="TRE24" s="89"/>
      <c r="TRF24" s="164"/>
      <c r="TRG24" s="164"/>
      <c r="TRH24" s="164"/>
      <c r="TRI24" s="164"/>
      <c r="TRJ24" s="164"/>
      <c r="TRK24" s="90"/>
      <c r="TRL24" s="90"/>
      <c r="TRM24" s="89"/>
      <c r="TRN24" s="164"/>
      <c r="TRO24" s="164"/>
      <c r="TRP24" s="164"/>
      <c r="TRQ24" s="164"/>
      <c r="TRR24" s="164"/>
      <c r="TRS24" s="90"/>
      <c r="TRT24" s="90"/>
      <c r="TRU24" s="89"/>
      <c r="TRV24" s="164"/>
      <c r="TRW24" s="164"/>
      <c r="TRX24" s="164"/>
      <c r="TRY24" s="164"/>
      <c r="TRZ24" s="164"/>
      <c r="TSA24" s="90"/>
      <c r="TSB24" s="90"/>
      <c r="TSC24" s="89"/>
      <c r="TSD24" s="164"/>
      <c r="TSE24" s="164"/>
      <c r="TSF24" s="164"/>
      <c r="TSG24" s="164"/>
      <c r="TSH24" s="164"/>
      <c r="TSI24" s="90"/>
      <c r="TSJ24" s="90"/>
      <c r="TSK24" s="89"/>
      <c r="TSL24" s="164"/>
      <c r="TSM24" s="164"/>
      <c r="TSN24" s="164"/>
      <c r="TSO24" s="164"/>
      <c r="TSP24" s="164"/>
      <c r="TSQ24" s="90"/>
      <c r="TSR24" s="90"/>
      <c r="TSS24" s="89"/>
      <c r="TST24" s="164"/>
      <c r="TSU24" s="164"/>
      <c r="TSV24" s="164"/>
      <c r="TSW24" s="164"/>
      <c r="TSX24" s="164"/>
      <c r="TSY24" s="90"/>
      <c r="TSZ24" s="90"/>
      <c r="TTA24" s="89"/>
      <c r="TTB24" s="164"/>
      <c r="TTC24" s="164"/>
      <c r="TTD24" s="164"/>
      <c r="TTE24" s="164"/>
      <c r="TTF24" s="164"/>
      <c r="TTG24" s="90"/>
      <c r="TTH24" s="90"/>
      <c r="TTI24" s="89"/>
      <c r="TTJ24" s="164"/>
      <c r="TTK24" s="164"/>
      <c r="TTL24" s="164"/>
      <c r="TTM24" s="164"/>
      <c r="TTN24" s="164"/>
      <c r="TTO24" s="90"/>
      <c r="TTP24" s="90"/>
      <c r="TTQ24" s="89"/>
      <c r="TTR24" s="164"/>
      <c r="TTS24" s="164"/>
      <c r="TTT24" s="164"/>
      <c r="TTU24" s="164"/>
      <c r="TTV24" s="164"/>
      <c r="TTW24" s="90"/>
      <c r="TTX24" s="90"/>
      <c r="TTY24" s="89"/>
      <c r="TTZ24" s="164"/>
      <c r="TUA24" s="164"/>
      <c r="TUB24" s="164"/>
      <c r="TUC24" s="164"/>
      <c r="TUD24" s="164"/>
      <c r="TUE24" s="90"/>
      <c r="TUF24" s="90"/>
      <c r="TUG24" s="89"/>
      <c r="TUH24" s="164"/>
      <c r="TUI24" s="164"/>
      <c r="TUJ24" s="164"/>
      <c r="TUK24" s="164"/>
      <c r="TUL24" s="164"/>
      <c r="TUM24" s="90"/>
      <c r="TUN24" s="90"/>
      <c r="TUO24" s="89"/>
      <c r="TUP24" s="164"/>
      <c r="TUQ24" s="164"/>
      <c r="TUR24" s="164"/>
      <c r="TUS24" s="164"/>
      <c r="TUT24" s="164"/>
      <c r="TUU24" s="90"/>
      <c r="TUV24" s="90"/>
      <c r="TUW24" s="89"/>
      <c r="TUX24" s="164"/>
      <c r="TUY24" s="164"/>
      <c r="TUZ24" s="164"/>
      <c r="TVA24" s="164"/>
      <c r="TVB24" s="164"/>
      <c r="TVC24" s="90"/>
      <c r="TVD24" s="90"/>
      <c r="TVE24" s="89"/>
      <c r="TVF24" s="164"/>
      <c r="TVG24" s="164"/>
      <c r="TVH24" s="164"/>
      <c r="TVI24" s="164"/>
      <c r="TVJ24" s="164"/>
      <c r="TVK24" s="90"/>
      <c r="TVL24" s="90"/>
      <c r="TVM24" s="89"/>
      <c r="TVN24" s="164"/>
      <c r="TVO24" s="164"/>
      <c r="TVP24" s="164"/>
      <c r="TVQ24" s="164"/>
      <c r="TVR24" s="164"/>
      <c r="TVS24" s="90"/>
      <c r="TVT24" s="90"/>
      <c r="TVU24" s="89"/>
      <c r="TVV24" s="164"/>
      <c r="TVW24" s="164"/>
      <c r="TVX24" s="164"/>
      <c r="TVY24" s="164"/>
      <c r="TVZ24" s="164"/>
      <c r="TWA24" s="90"/>
      <c r="TWB24" s="90"/>
      <c r="TWC24" s="89"/>
      <c r="TWD24" s="164"/>
      <c r="TWE24" s="164"/>
      <c r="TWF24" s="164"/>
      <c r="TWG24" s="164"/>
      <c r="TWH24" s="164"/>
      <c r="TWI24" s="90"/>
      <c r="TWJ24" s="90"/>
      <c r="TWK24" s="89"/>
      <c r="TWL24" s="164"/>
      <c r="TWM24" s="164"/>
      <c r="TWN24" s="164"/>
      <c r="TWO24" s="164"/>
      <c r="TWP24" s="164"/>
      <c r="TWQ24" s="90"/>
      <c r="TWR24" s="90"/>
      <c r="TWS24" s="89"/>
      <c r="TWT24" s="164"/>
      <c r="TWU24" s="164"/>
      <c r="TWV24" s="164"/>
      <c r="TWW24" s="164"/>
      <c r="TWX24" s="164"/>
      <c r="TWY24" s="90"/>
      <c r="TWZ24" s="90"/>
      <c r="TXA24" s="89"/>
      <c r="TXB24" s="164"/>
      <c r="TXC24" s="164"/>
      <c r="TXD24" s="164"/>
      <c r="TXE24" s="164"/>
      <c r="TXF24" s="164"/>
      <c r="TXG24" s="90"/>
      <c r="TXH24" s="90"/>
      <c r="TXI24" s="89"/>
      <c r="TXJ24" s="164"/>
      <c r="TXK24" s="164"/>
      <c r="TXL24" s="164"/>
      <c r="TXM24" s="164"/>
      <c r="TXN24" s="164"/>
      <c r="TXO24" s="90"/>
      <c r="TXP24" s="90"/>
      <c r="TXQ24" s="89"/>
      <c r="TXR24" s="164"/>
      <c r="TXS24" s="164"/>
      <c r="TXT24" s="164"/>
      <c r="TXU24" s="164"/>
      <c r="TXV24" s="164"/>
      <c r="TXW24" s="90"/>
      <c r="TXX24" s="90"/>
      <c r="TXY24" s="89"/>
      <c r="TXZ24" s="164"/>
      <c r="TYA24" s="164"/>
      <c r="TYB24" s="164"/>
      <c r="TYC24" s="164"/>
      <c r="TYD24" s="164"/>
      <c r="TYE24" s="90"/>
      <c r="TYF24" s="90"/>
      <c r="TYG24" s="89"/>
      <c r="TYH24" s="164"/>
      <c r="TYI24" s="164"/>
      <c r="TYJ24" s="164"/>
      <c r="TYK24" s="164"/>
      <c r="TYL24" s="164"/>
      <c r="TYM24" s="90"/>
      <c r="TYN24" s="90"/>
      <c r="TYO24" s="89"/>
      <c r="TYP24" s="164"/>
      <c r="TYQ24" s="164"/>
      <c r="TYR24" s="164"/>
      <c r="TYS24" s="164"/>
      <c r="TYT24" s="164"/>
      <c r="TYU24" s="90"/>
      <c r="TYV24" s="90"/>
      <c r="TYW24" s="89"/>
      <c r="TYX24" s="164"/>
      <c r="TYY24" s="164"/>
      <c r="TYZ24" s="164"/>
      <c r="TZA24" s="164"/>
      <c r="TZB24" s="164"/>
      <c r="TZC24" s="90"/>
      <c r="TZD24" s="90"/>
      <c r="TZE24" s="89"/>
      <c r="TZF24" s="164"/>
      <c r="TZG24" s="164"/>
      <c r="TZH24" s="164"/>
      <c r="TZI24" s="164"/>
      <c r="TZJ24" s="164"/>
      <c r="TZK24" s="90"/>
      <c r="TZL24" s="90"/>
      <c r="TZM24" s="89"/>
      <c r="TZN24" s="164"/>
      <c r="TZO24" s="164"/>
      <c r="TZP24" s="164"/>
      <c r="TZQ24" s="164"/>
      <c r="TZR24" s="164"/>
      <c r="TZS24" s="90"/>
      <c r="TZT24" s="90"/>
      <c r="TZU24" s="89"/>
      <c r="TZV24" s="164"/>
      <c r="TZW24" s="164"/>
      <c r="TZX24" s="164"/>
      <c r="TZY24" s="164"/>
      <c r="TZZ24" s="164"/>
      <c r="UAA24" s="90"/>
      <c r="UAB24" s="90"/>
      <c r="UAC24" s="89"/>
      <c r="UAD24" s="164"/>
      <c r="UAE24" s="164"/>
      <c r="UAF24" s="164"/>
      <c r="UAG24" s="164"/>
      <c r="UAH24" s="164"/>
      <c r="UAI24" s="90"/>
      <c r="UAJ24" s="90"/>
      <c r="UAK24" s="89"/>
      <c r="UAL24" s="164"/>
      <c r="UAM24" s="164"/>
      <c r="UAN24" s="164"/>
      <c r="UAO24" s="164"/>
      <c r="UAP24" s="164"/>
      <c r="UAQ24" s="90"/>
      <c r="UAR24" s="90"/>
      <c r="UAS24" s="89"/>
      <c r="UAT24" s="164"/>
      <c r="UAU24" s="164"/>
      <c r="UAV24" s="164"/>
      <c r="UAW24" s="164"/>
      <c r="UAX24" s="164"/>
      <c r="UAY24" s="90"/>
      <c r="UAZ24" s="90"/>
      <c r="UBA24" s="89"/>
      <c r="UBB24" s="164"/>
      <c r="UBC24" s="164"/>
      <c r="UBD24" s="164"/>
      <c r="UBE24" s="164"/>
      <c r="UBF24" s="164"/>
      <c r="UBG24" s="90"/>
      <c r="UBH24" s="90"/>
      <c r="UBI24" s="89"/>
      <c r="UBJ24" s="164"/>
      <c r="UBK24" s="164"/>
      <c r="UBL24" s="164"/>
      <c r="UBM24" s="164"/>
      <c r="UBN24" s="164"/>
      <c r="UBO24" s="90"/>
      <c r="UBP24" s="90"/>
      <c r="UBQ24" s="89"/>
      <c r="UBR24" s="164"/>
      <c r="UBS24" s="164"/>
      <c r="UBT24" s="164"/>
      <c r="UBU24" s="164"/>
      <c r="UBV24" s="164"/>
      <c r="UBW24" s="90"/>
      <c r="UBX24" s="90"/>
      <c r="UBY24" s="89"/>
      <c r="UBZ24" s="164"/>
      <c r="UCA24" s="164"/>
      <c r="UCB24" s="164"/>
      <c r="UCC24" s="164"/>
      <c r="UCD24" s="164"/>
      <c r="UCE24" s="90"/>
      <c r="UCF24" s="90"/>
      <c r="UCG24" s="89"/>
      <c r="UCH24" s="164"/>
      <c r="UCI24" s="164"/>
      <c r="UCJ24" s="164"/>
      <c r="UCK24" s="164"/>
      <c r="UCL24" s="164"/>
      <c r="UCM24" s="90"/>
      <c r="UCN24" s="90"/>
      <c r="UCO24" s="89"/>
      <c r="UCP24" s="164"/>
      <c r="UCQ24" s="164"/>
      <c r="UCR24" s="164"/>
      <c r="UCS24" s="164"/>
      <c r="UCT24" s="164"/>
      <c r="UCU24" s="90"/>
      <c r="UCV24" s="90"/>
      <c r="UCW24" s="89"/>
      <c r="UCX24" s="164"/>
      <c r="UCY24" s="164"/>
      <c r="UCZ24" s="164"/>
      <c r="UDA24" s="164"/>
      <c r="UDB24" s="164"/>
      <c r="UDC24" s="90"/>
      <c r="UDD24" s="90"/>
      <c r="UDE24" s="89"/>
      <c r="UDF24" s="164"/>
      <c r="UDG24" s="164"/>
      <c r="UDH24" s="164"/>
      <c r="UDI24" s="164"/>
      <c r="UDJ24" s="164"/>
      <c r="UDK24" s="90"/>
      <c r="UDL24" s="90"/>
      <c r="UDM24" s="89"/>
      <c r="UDN24" s="164"/>
      <c r="UDO24" s="164"/>
      <c r="UDP24" s="164"/>
      <c r="UDQ24" s="164"/>
      <c r="UDR24" s="164"/>
      <c r="UDS24" s="90"/>
      <c r="UDT24" s="90"/>
      <c r="UDU24" s="89"/>
      <c r="UDV24" s="164"/>
      <c r="UDW24" s="164"/>
      <c r="UDX24" s="164"/>
      <c r="UDY24" s="164"/>
      <c r="UDZ24" s="164"/>
      <c r="UEA24" s="90"/>
      <c r="UEB24" s="90"/>
      <c r="UEC24" s="89"/>
      <c r="UED24" s="164"/>
      <c r="UEE24" s="164"/>
      <c r="UEF24" s="164"/>
      <c r="UEG24" s="164"/>
      <c r="UEH24" s="164"/>
      <c r="UEI24" s="90"/>
      <c r="UEJ24" s="90"/>
      <c r="UEK24" s="89"/>
      <c r="UEL24" s="164"/>
      <c r="UEM24" s="164"/>
      <c r="UEN24" s="164"/>
      <c r="UEO24" s="164"/>
      <c r="UEP24" s="164"/>
      <c r="UEQ24" s="90"/>
      <c r="UER24" s="90"/>
      <c r="UES24" s="89"/>
      <c r="UET24" s="164"/>
      <c r="UEU24" s="164"/>
      <c r="UEV24" s="164"/>
      <c r="UEW24" s="164"/>
      <c r="UEX24" s="164"/>
      <c r="UEY24" s="90"/>
      <c r="UEZ24" s="90"/>
      <c r="UFA24" s="89"/>
      <c r="UFB24" s="164"/>
      <c r="UFC24" s="164"/>
      <c r="UFD24" s="164"/>
      <c r="UFE24" s="164"/>
      <c r="UFF24" s="164"/>
      <c r="UFG24" s="90"/>
      <c r="UFH24" s="90"/>
      <c r="UFI24" s="89"/>
      <c r="UFJ24" s="164"/>
      <c r="UFK24" s="164"/>
      <c r="UFL24" s="164"/>
      <c r="UFM24" s="164"/>
      <c r="UFN24" s="164"/>
      <c r="UFO24" s="90"/>
      <c r="UFP24" s="90"/>
      <c r="UFQ24" s="89"/>
      <c r="UFR24" s="164"/>
      <c r="UFS24" s="164"/>
      <c r="UFT24" s="164"/>
      <c r="UFU24" s="164"/>
      <c r="UFV24" s="164"/>
      <c r="UFW24" s="90"/>
      <c r="UFX24" s="90"/>
      <c r="UFY24" s="89"/>
      <c r="UFZ24" s="164"/>
      <c r="UGA24" s="164"/>
      <c r="UGB24" s="164"/>
      <c r="UGC24" s="164"/>
      <c r="UGD24" s="164"/>
      <c r="UGE24" s="90"/>
      <c r="UGF24" s="90"/>
      <c r="UGG24" s="89"/>
      <c r="UGH24" s="164"/>
      <c r="UGI24" s="164"/>
      <c r="UGJ24" s="164"/>
      <c r="UGK24" s="164"/>
      <c r="UGL24" s="164"/>
      <c r="UGM24" s="90"/>
      <c r="UGN24" s="90"/>
      <c r="UGO24" s="89"/>
      <c r="UGP24" s="164"/>
      <c r="UGQ24" s="164"/>
      <c r="UGR24" s="164"/>
      <c r="UGS24" s="164"/>
      <c r="UGT24" s="164"/>
      <c r="UGU24" s="90"/>
      <c r="UGV24" s="90"/>
      <c r="UGW24" s="89"/>
      <c r="UGX24" s="164"/>
      <c r="UGY24" s="164"/>
      <c r="UGZ24" s="164"/>
      <c r="UHA24" s="164"/>
      <c r="UHB24" s="164"/>
      <c r="UHC24" s="90"/>
      <c r="UHD24" s="90"/>
      <c r="UHE24" s="89"/>
      <c r="UHF24" s="164"/>
      <c r="UHG24" s="164"/>
      <c r="UHH24" s="164"/>
      <c r="UHI24" s="164"/>
      <c r="UHJ24" s="164"/>
      <c r="UHK24" s="90"/>
      <c r="UHL24" s="90"/>
      <c r="UHM24" s="89"/>
      <c r="UHN24" s="164"/>
      <c r="UHO24" s="164"/>
      <c r="UHP24" s="164"/>
      <c r="UHQ24" s="164"/>
      <c r="UHR24" s="164"/>
      <c r="UHS24" s="90"/>
      <c r="UHT24" s="90"/>
      <c r="UHU24" s="89"/>
      <c r="UHV24" s="164"/>
      <c r="UHW24" s="164"/>
      <c r="UHX24" s="164"/>
      <c r="UHY24" s="164"/>
      <c r="UHZ24" s="164"/>
      <c r="UIA24" s="90"/>
      <c r="UIB24" s="90"/>
      <c r="UIC24" s="89"/>
      <c r="UID24" s="164"/>
      <c r="UIE24" s="164"/>
      <c r="UIF24" s="164"/>
      <c r="UIG24" s="164"/>
      <c r="UIH24" s="164"/>
      <c r="UII24" s="90"/>
      <c r="UIJ24" s="90"/>
      <c r="UIK24" s="89"/>
      <c r="UIL24" s="164"/>
      <c r="UIM24" s="164"/>
      <c r="UIN24" s="164"/>
      <c r="UIO24" s="164"/>
      <c r="UIP24" s="164"/>
      <c r="UIQ24" s="90"/>
      <c r="UIR24" s="90"/>
      <c r="UIS24" s="89"/>
      <c r="UIT24" s="164"/>
      <c r="UIU24" s="164"/>
      <c r="UIV24" s="164"/>
      <c r="UIW24" s="164"/>
      <c r="UIX24" s="164"/>
      <c r="UIY24" s="90"/>
      <c r="UIZ24" s="90"/>
      <c r="UJA24" s="89"/>
      <c r="UJB24" s="164"/>
      <c r="UJC24" s="164"/>
      <c r="UJD24" s="164"/>
      <c r="UJE24" s="164"/>
      <c r="UJF24" s="164"/>
      <c r="UJG24" s="90"/>
      <c r="UJH24" s="90"/>
      <c r="UJI24" s="89"/>
      <c r="UJJ24" s="164"/>
      <c r="UJK24" s="164"/>
      <c r="UJL24" s="164"/>
      <c r="UJM24" s="164"/>
      <c r="UJN24" s="164"/>
      <c r="UJO24" s="90"/>
      <c r="UJP24" s="90"/>
      <c r="UJQ24" s="89"/>
      <c r="UJR24" s="164"/>
      <c r="UJS24" s="164"/>
      <c r="UJT24" s="164"/>
      <c r="UJU24" s="164"/>
      <c r="UJV24" s="164"/>
      <c r="UJW24" s="90"/>
      <c r="UJX24" s="90"/>
      <c r="UJY24" s="89"/>
      <c r="UJZ24" s="164"/>
      <c r="UKA24" s="164"/>
      <c r="UKB24" s="164"/>
      <c r="UKC24" s="164"/>
      <c r="UKD24" s="164"/>
      <c r="UKE24" s="90"/>
      <c r="UKF24" s="90"/>
      <c r="UKG24" s="89"/>
      <c r="UKH24" s="164"/>
      <c r="UKI24" s="164"/>
      <c r="UKJ24" s="164"/>
      <c r="UKK24" s="164"/>
      <c r="UKL24" s="164"/>
      <c r="UKM24" s="90"/>
      <c r="UKN24" s="90"/>
      <c r="UKO24" s="89"/>
      <c r="UKP24" s="164"/>
      <c r="UKQ24" s="164"/>
      <c r="UKR24" s="164"/>
      <c r="UKS24" s="164"/>
      <c r="UKT24" s="164"/>
      <c r="UKU24" s="90"/>
      <c r="UKV24" s="90"/>
      <c r="UKW24" s="89"/>
      <c r="UKX24" s="164"/>
      <c r="UKY24" s="164"/>
      <c r="UKZ24" s="164"/>
      <c r="ULA24" s="164"/>
      <c r="ULB24" s="164"/>
      <c r="ULC24" s="90"/>
      <c r="ULD24" s="90"/>
      <c r="ULE24" s="89"/>
      <c r="ULF24" s="164"/>
      <c r="ULG24" s="164"/>
      <c r="ULH24" s="164"/>
      <c r="ULI24" s="164"/>
      <c r="ULJ24" s="164"/>
      <c r="ULK24" s="90"/>
      <c r="ULL24" s="90"/>
      <c r="ULM24" s="89"/>
      <c r="ULN24" s="164"/>
      <c r="ULO24" s="164"/>
      <c r="ULP24" s="164"/>
      <c r="ULQ24" s="164"/>
      <c r="ULR24" s="164"/>
      <c r="ULS24" s="90"/>
      <c r="ULT24" s="90"/>
      <c r="ULU24" s="89"/>
      <c r="ULV24" s="164"/>
      <c r="ULW24" s="164"/>
      <c r="ULX24" s="164"/>
      <c r="ULY24" s="164"/>
      <c r="ULZ24" s="164"/>
      <c r="UMA24" s="90"/>
      <c r="UMB24" s="90"/>
      <c r="UMC24" s="89"/>
      <c r="UMD24" s="164"/>
      <c r="UME24" s="164"/>
      <c r="UMF24" s="164"/>
      <c r="UMG24" s="164"/>
      <c r="UMH24" s="164"/>
      <c r="UMI24" s="90"/>
      <c r="UMJ24" s="90"/>
      <c r="UMK24" s="89"/>
      <c r="UML24" s="164"/>
      <c r="UMM24" s="164"/>
      <c r="UMN24" s="164"/>
      <c r="UMO24" s="164"/>
      <c r="UMP24" s="164"/>
      <c r="UMQ24" s="90"/>
      <c r="UMR24" s="90"/>
      <c r="UMS24" s="89"/>
      <c r="UMT24" s="164"/>
      <c r="UMU24" s="164"/>
      <c r="UMV24" s="164"/>
      <c r="UMW24" s="164"/>
      <c r="UMX24" s="164"/>
      <c r="UMY24" s="90"/>
      <c r="UMZ24" s="90"/>
      <c r="UNA24" s="89"/>
      <c r="UNB24" s="164"/>
      <c r="UNC24" s="164"/>
      <c r="UND24" s="164"/>
      <c r="UNE24" s="164"/>
      <c r="UNF24" s="164"/>
      <c r="UNG24" s="90"/>
      <c r="UNH24" s="90"/>
      <c r="UNI24" s="89"/>
      <c r="UNJ24" s="164"/>
      <c r="UNK24" s="164"/>
      <c r="UNL24" s="164"/>
      <c r="UNM24" s="164"/>
      <c r="UNN24" s="164"/>
      <c r="UNO24" s="90"/>
      <c r="UNP24" s="90"/>
      <c r="UNQ24" s="89"/>
      <c r="UNR24" s="164"/>
      <c r="UNS24" s="164"/>
      <c r="UNT24" s="164"/>
      <c r="UNU24" s="164"/>
      <c r="UNV24" s="164"/>
      <c r="UNW24" s="90"/>
      <c r="UNX24" s="90"/>
      <c r="UNY24" s="89"/>
      <c r="UNZ24" s="164"/>
      <c r="UOA24" s="164"/>
      <c r="UOB24" s="164"/>
      <c r="UOC24" s="164"/>
      <c r="UOD24" s="164"/>
      <c r="UOE24" s="90"/>
      <c r="UOF24" s="90"/>
      <c r="UOG24" s="89"/>
      <c r="UOH24" s="164"/>
      <c r="UOI24" s="164"/>
      <c r="UOJ24" s="164"/>
      <c r="UOK24" s="164"/>
      <c r="UOL24" s="164"/>
      <c r="UOM24" s="90"/>
      <c r="UON24" s="90"/>
      <c r="UOO24" s="89"/>
      <c r="UOP24" s="164"/>
      <c r="UOQ24" s="164"/>
      <c r="UOR24" s="164"/>
      <c r="UOS24" s="164"/>
      <c r="UOT24" s="164"/>
      <c r="UOU24" s="90"/>
      <c r="UOV24" s="90"/>
      <c r="UOW24" s="89"/>
      <c r="UOX24" s="164"/>
      <c r="UOY24" s="164"/>
      <c r="UOZ24" s="164"/>
      <c r="UPA24" s="164"/>
      <c r="UPB24" s="164"/>
      <c r="UPC24" s="90"/>
      <c r="UPD24" s="90"/>
      <c r="UPE24" s="89"/>
      <c r="UPF24" s="164"/>
      <c r="UPG24" s="164"/>
      <c r="UPH24" s="164"/>
      <c r="UPI24" s="164"/>
      <c r="UPJ24" s="164"/>
      <c r="UPK24" s="90"/>
      <c r="UPL24" s="90"/>
      <c r="UPM24" s="89"/>
      <c r="UPN24" s="164"/>
      <c r="UPO24" s="164"/>
      <c r="UPP24" s="164"/>
      <c r="UPQ24" s="164"/>
      <c r="UPR24" s="164"/>
      <c r="UPS24" s="90"/>
      <c r="UPT24" s="90"/>
      <c r="UPU24" s="89"/>
      <c r="UPV24" s="164"/>
      <c r="UPW24" s="164"/>
      <c r="UPX24" s="164"/>
      <c r="UPY24" s="164"/>
      <c r="UPZ24" s="164"/>
      <c r="UQA24" s="90"/>
      <c r="UQB24" s="90"/>
      <c r="UQC24" s="89"/>
      <c r="UQD24" s="164"/>
      <c r="UQE24" s="164"/>
      <c r="UQF24" s="164"/>
      <c r="UQG24" s="164"/>
      <c r="UQH24" s="164"/>
      <c r="UQI24" s="90"/>
      <c r="UQJ24" s="90"/>
      <c r="UQK24" s="89"/>
      <c r="UQL24" s="164"/>
      <c r="UQM24" s="164"/>
      <c r="UQN24" s="164"/>
      <c r="UQO24" s="164"/>
      <c r="UQP24" s="164"/>
      <c r="UQQ24" s="90"/>
      <c r="UQR24" s="90"/>
      <c r="UQS24" s="89"/>
      <c r="UQT24" s="164"/>
      <c r="UQU24" s="164"/>
      <c r="UQV24" s="164"/>
      <c r="UQW24" s="164"/>
      <c r="UQX24" s="164"/>
      <c r="UQY24" s="90"/>
      <c r="UQZ24" s="90"/>
      <c r="URA24" s="89"/>
      <c r="URB24" s="164"/>
      <c r="URC24" s="164"/>
      <c r="URD24" s="164"/>
      <c r="URE24" s="164"/>
      <c r="URF24" s="164"/>
      <c r="URG24" s="90"/>
      <c r="URH24" s="90"/>
      <c r="URI24" s="89"/>
      <c r="URJ24" s="164"/>
      <c r="URK24" s="164"/>
      <c r="URL24" s="164"/>
      <c r="URM24" s="164"/>
      <c r="URN24" s="164"/>
      <c r="URO24" s="90"/>
      <c r="URP24" s="90"/>
      <c r="URQ24" s="89"/>
      <c r="URR24" s="164"/>
      <c r="URS24" s="164"/>
      <c r="URT24" s="164"/>
      <c r="URU24" s="164"/>
      <c r="URV24" s="164"/>
      <c r="URW24" s="90"/>
      <c r="URX24" s="90"/>
      <c r="URY24" s="89"/>
      <c r="URZ24" s="164"/>
      <c r="USA24" s="164"/>
      <c r="USB24" s="164"/>
      <c r="USC24" s="164"/>
      <c r="USD24" s="164"/>
      <c r="USE24" s="90"/>
      <c r="USF24" s="90"/>
      <c r="USG24" s="89"/>
      <c r="USH24" s="164"/>
      <c r="USI24" s="164"/>
      <c r="USJ24" s="164"/>
      <c r="USK24" s="164"/>
      <c r="USL24" s="164"/>
      <c r="USM24" s="90"/>
      <c r="USN24" s="90"/>
      <c r="USO24" s="89"/>
      <c r="USP24" s="164"/>
      <c r="USQ24" s="164"/>
      <c r="USR24" s="164"/>
      <c r="USS24" s="164"/>
      <c r="UST24" s="164"/>
      <c r="USU24" s="90"/>
      <c r="USV24" s="90"/>
      <c r="USW24" s="89"/>
      <c r="USX24" s="164"/>
      <c r="USY24" s="164"/>
      <c r="USZ24" s="164"/>
      <c r="UTA24" s="164"/>
      <c r="UTB24" s="164"/>
      <c r="UTC24" s="90"/>
      <c r="UTD24" s="90"/>
      <c r="UTE24" s="89"/>
      <c r="UTF24" s="164"/>
      <c r="UTG24" s="164"/>
      <c r="UTH24" s="164"/>
      <c r="UTI24" s="164"/>
      <c r="UTJ24" s="164"/>
      <c r="UTK24" s="90"/>
      <c r="UTL24" s="90"/>
      <c r="UTM24" s="89"/>
      <c r="UTN24" s="164"/>
      <c r="UTO24" s="164"/>
      <c r="UTP24" s="164"/>
      <c r="UTQ24" s="164"/>
      <c r="UTR24" s="164"/>
      <c r="UTS24" s="90"/>
      <c r="UTT24" s="90"/>
      <c r="UTU24" s="89"/>
      <c r="UTV24" s="164"/>
      <c r="UTW24" s="164"/>
      <c r="UTX24" s="164"/>
      <c r="UTY24" s="164"/>
      <c r="UTZ24" s="164"/>
      <c r="UUA24" s="90"/>
      <c r="UUB24" s="90"/>
      <c r="UUC24" s="89"/>
      <c r="UUD24" s="164"/>
      <c r="UUE24" s="164"/>
      <c r="UUF24" s="164"/>
      <c r="UUG24" s="164"/>
      <c r="UUH24" s="164"/>
      <c r="UUI24" s="90"/>
      <c r="UUJ24" s="90"/>
      <c r="UUK24" s="89"/>
      <c r="UUL24" s="164"/>
      <c r="UUM24" s="164"/>
      <c r="UUN24" s="164"/>
      <c r="UUO24" s="164"/>
      <c r="UUP24" s="164"/>
      <c r="UUQ24" s="90"/>
      <c r="UUR24" s="90"/>
      <c r="UUS24" s="89"/>
      <c r="UUT24" s="164"/>
      <c r="UUU24" s="164"/>
      <c r="UUV24" s="164"/>
      <c r="UUW24" s="164"/>
      <c r="UUX24" s="164"/>
      <c r="UUY24" s="90"/>
      <c r="UUZ24" s="90"/>
      <c r="UVA24" s="89"/>
      <c r="UVB24" s="164"/>
      <c r="UVC24" s="164"/>
      <c r="UVD24" s="164"/>
      <c r="UVE24" s="164"/>
      <c r="UVF24" s="164"/>
      <c r="UVG24" s="90"/>
      <c r="UVH24" s="90"/>
      <c r="UVI24" s="89"/>
      <c r="UVJ24" s="164"/>
      <c r="UVK24" s="164"/>
      <c r="UVL24" s="164"/>
      <c r="UVM24" s="164"/>
      <c r="UVN24" s="164"/>
      <c r="UVO24" s="90"/>
      <c r="UVP24" s="90"/>
      <c r="UVQ24" s="89"/>
      <c r="UVR24" s="164"/>
      <c r="UVS24" s="164"/>
      <c r="UVT24" s="164"/>
      <c r="UVU24" s="164"/>
      <c r="UVV24" s="164"/>
      <c r="UVW24" s="90"/>
      <c r="UVX24" s="90"/>
      <c r="UVY24" s="89"/>
      <c r="UVZ24" s="164"/>
      <c r="UWA24" s="164"/>
      <c r="UWB24" s="164"/>
      <c r="UWC24" s="164"/>
      <c r="UWD24" s="164"/>
      <c r="UWE24" s="90"/>
      <c r="UWF24" s="90"/>
      <c r="UWG24" s="89"/>
      <c r="UWH24" s="164"/>
      <c r="UWI24" s="164"/>
      <c r="UWJ24" s="164"/>
      <c r="UWK24" s="164"/>
      <c r="UWL24" s="164"/>
      <c r="UWM24" s="90"/>
      <c r="UWN24" s="90"/>
      <c r="UWO24" s="89"/>
      <c r="UWP24" s="164"/>
      <c r="UWQ24" s="164"/>
      <c r="UWR24" s="164"/>
      <c r="UWS24" s="164"/>
      <c r="UWT24" s="164"/>
      <c r="UWU24" s="90"/>
      <c r="UWV24" s="90"/>
      <c r="UWW24" s="89"/>
      <c r="UWX24" s="164"/>
      <c r="UWY24" s="164"/>
      <c r="UWZ24" s="164"/>
      <c r="UXA24" s="164"/>
      <c r="UXB24" s="164"/>
      <c r="UXC24" s="90"/>
      <c r="UXD24" s="90"/>
      <c r="UXE24" s="89"/>
      <c r="UXF24" s="164"/>
      <c r="UXG24" s="164"/>
      <c r="UXH24" s="164"/>
      <c r="UXI24" s="164"/>
      <c r="UXJ24" s="164"/>
      <c r="UXK24" s="90"/>
      <c r="UXL24" s="90"/>
      <c r="UXM24" s="89"/>
      <c r="UXN24" s="164"/>
      <c r="UXO24" s="164"/>
      <c r="UXP24" s="164"/>
      <c r="UXQ24" s="164"/>
      <c r="UXR24" s="164"/>
      <c r="UXS24" s="90"/>
      <c r="UXT24" s="90"/>
      <c r="UXU24" s="89"/>
      <c r="UXV24" s="164"/>
      <c r="UXW24" s="164"/>
      <c r="UXX24" s="164"/>
      <c r="UXY24" s="164"/>
      <c r="UXZ24" s="164"/>
      <c r="UYA24" s="90"/>
      <c r="UYB24" s="90"/>
      <c r="UYC24" s="89"/>
      <c r="UYD24" s="164"/>
      <c r="UYE24" s="164"/>
      <c r="UYF24" s="164"/>
      <c r="UYG24" s="164"/>
      <c r="UYH24" s="164"/>
      <c r="UYI24" s="90"/>
      <c r="UYJ24" s="90"/>
      <c r="UYK24" s="89"/>
      <c r="UYL24" s="164"/>
      <c r="UYM24" s="164"/>
      <c r="UYN24" s="164"/>
      <c r="UYO24" s="164"/>
      <c r="UYP24" s="164"/>
      <c r="UYQ24" s="90"/>
      <c r="UYR24" s="90"/>
      <c r="UYS24" s="89"/>
      <c r="UYT24" s="164"/>
      <c r="UYU24" s="164"/>
      <c r="UYV24" s="164"/>
      <c r="UYW24" s="164"/>
      <c r="UYX24" s="164"/>
      <c r="UYY24" s="90"/>
      <c r="UYZ24" s="90"/>
      <c r="UZA24" s="89"/>
      <c r="UZB24" s="164"/>
      <c r="UZC24" s="164"/>
      <c r="UZD24" s="164"/>
      <c r="UZE24" s="164"/>
      <c r="UZF24" s="164"/>
      <c r="UZG24" s="90"/>
      <c r="UZH24" s="90"/>
      <c r="UZI24" s="89"/>
      <c r="UZJ24" s="164"/>
      <c r="UZK24" s="164"/>
      <c r="UZL24" s="164"/>
      <c r="UZM24" s="164"/>
      <c r="UZN24" s="164"/>
      <c r="UZO24" s="90"/>
      <c r="UZP24" s="90"/>
      <c r="UZQ24" s="89"/>
      <c r="UZR24" s="164"/>
      <c r="UZS24" s="164"/>
      <c r="UZT24" s="164"/>
      <c r="UZU24" s="164"/>
      <c r="UZV24" s="164"/>
      <c r="UZW24" s="90"/>
      <c r="UZX24" s="90"/>
      <c r="UZY24" s="89"/>
      <c r="UZZ24" s="164"/>
      <c r="VAA24" s="164"/>
      <c r="VAB24" s="164"/>
      <c r="VAC24" s="164"/>
      <c r="VAD24" s="164"/>
      <c r="VAE24" s="90"/>
      <c r="VAF24" s="90"/>
      <c r="VAG24" s="89"/>
      <c r="VAH24" s="164"/>
      <c r="VAI24" s="164"/>
      <c r="VAJ24" s="164"/>
      <c r="VAK24" s="164"/>
      <c r="VAL24" s="164"/>
      <c r="VAM24" s="90"/>
      <c r="VAN24" s="90"/>
      <c r="VAO24" s="89"/>
      <c r="VAP24" s="164"/>
      <c r="VAQ24" s="164"/>
      <c r="VAR24" s="164"/>
      <c r="VAS24" s="164"/>
      <c r="VAT24" s="164"/>
      <c r="VAU24" s="90"/>
      <c r="VAV24" s="90"/>
      <c r="VAW24" s="89"/>
      <c r="VAX24" s="164"/>
      <c r="VAY24" s="164"/>
      <c r="VAZ24" s="164"/>
      <c r="VBA24" s="164"/>
      <c r="VBB24" s="164"/>
      <c r="VBC24" s="90"/>
      <c r="VBD24" s="90"/>
      <c r="VBE24" s="89"/>
      <c r="VBF24" s="164"/>
      <c r="VBG24" s="164"/>
      <c r="VBH24" s="164"/>
      <c r="VBI24" s="164"/>
      <c r="VBJ24" s="164"/>
      <c r="VBK24" s="90"/>
      <c r="VBL24" s="90"/>
      <c r="VBM24" s="89"/>
      <c r="VBN24" s="164"/>
      <c r="VBO24" s="164"/>
      <c r="VBP24" s="164"/>
      <c r="VBQ24" s="164"/>
      <c r="VBR24" s="164"/>
      <c r="VBS24" s="90"/>
      <c r="VBT24" s="90"/>
      <c r="VBU24" s="89"/>
      <c r="VBV24" s="164"/>
      <c r="VBW24" s="164"/>
      <c r="VBX24" s="164"/>
      <c r="VBY24" s="164"/>
      <c r="VBZ24" s="164"/>
      <c r="VCA24" s="90"/>
      <c r="VCB24" s="90"/>
      <c r="VCC24" s="89"/>
      <c r="VCD24" s="164"/>
      <c r="VCE24" s="164"/>
      <c r="VCF24" s="164"/>
      <c r="VCG24" s="164"/>
      <c r="VCH24" s="164"/>
      <c r="VCI24" s="90"/>
      <c r="VCJ24" s="90"/>
      <c r="VCK24" s="89"/>
      <c r="VCL24" s="164"/>
      <c r="VCM24" s="164"/>
      <c r="VCN24" s="164"/>
      <c r="VCO24" s="164"/>
      <c r="VCP24" s="164"/>
      <c r="VCQ24" s="90"/>
      <c r="VCR24" s="90"/>
      <c r="VCS24" s="89"/>
      <c r="VCT24" s="164"/>
      <c r="VCU24" s="164"/>
      <c r="VCV24" s="164"/>
      <c r="VCW24" s="164"/>
      <c r="VCX24" s="164"/>
      <c r="VCY24" s="90"/>
      <c r="VCZ24" s="90"/>
      <c r="VDA24" s="89"/>
      <c r="VDB24" s="164"/>
      <c r="VDC24" s="164"/>
      <c r="VDD24" s="164"/>
      <c r="VDE24" s="164"/>
      <c r="VDF24" s="164"/>
      <c r="VDG24" s="90"/>
      <c r="VDH24" s="90"/>
      <c r="VDI24" s="89"/>
      <c r="VDJ24" s="164"/>
      <c r="VDK24" s="164"/>
      <c r="VDL24" s="164"/>
      <c r="VDM24" s="164"/>
      <c r="VDN24" s="164"/>
      <c r="VDO24" s="90"/>
      <c r="VDP24" s="90"/>
      <c r="VDQ24" s="89"/>
      <c r="VDR24" s="164"/>
      <c r="VDS24" s="164"/>
      <c r="VDT24" s="164"/>
      <c r="VDU24" s="164"/>
      <c r="VDV24" s="164"/>
      <c r="VDW24" s="90"/>
      <c r="VDX24" s="90"/>
      <c r="VDY24" s="89"/>
      <c r="VDZ24" s="164"/>
      <c r="VEA24" s="164"/>
      <c r="VEB24" s="164"/>
      <c r="VEC24" s="164"/>
      <c r="VED24" s="164"/>
      <c r="VEE24" s="90"/>
      <c r="VEF24" s="90"/>
      <c r="VEG24" s="89"/>
      <c r="VEH24" s="164"/>
      <c r="VEI24" s="164"/>
      <c r="VEJ24" s="164"/>
      <c r="VEK24" s="164"/>
      <c r="VEL24" s="164"/>
      <c r="VEM24" s="90"/>
      <c r="VEN24" s="90"/>
      <c r="VEO24" s="89"/>
      <c r="VEP24" s="164"/>
      <c r="VEQ24" s="164"/>
      <c r="VER24" s="164"/>
      <c r="VES24" s="164"/>
      <c r="VET24" s="164"/>
      <c r="VEU24" s="90"/>
      <c r="VEV24" s="90"/>
      <c r="VEW24" s="89"/>
      <c r="VEX24" s="164"/>
      <c r="VEY24" s="164"/>
      <c r="VEZ24" s="164"/>
      <c r="VFA24" s="164"/>
      <c r="VFB24" s="164"/>
      <c r="VFC24" s="90"/>
      <c r="VFD24" s="90"/>
      <c r="VFE24" s="89"/>
      <c r="VFF24" s="164"/>
      <c r="VFG24" s="164"/>
      <c r="VFH24" s="164"/>
      <c r="VFI24" s="164"/>
      <c r="VFJ24" s="164"/>
      <c r="VFK24" s="90"/>
      <c r="VFL24" s="90"/>
      <c r="VFM24" s="89"/>
      <c r="VFN24" s="164"/>
      <c r="VFO24" s="164"/>
      <c r="VFP24" s="164"/>
      <c r="VFQ24" s="164"/>
      <c r="VFR24" s="164"/>
      <c r="VFS24" s="90"/>
      <c r="VFT24" s="90"/>
      <c r="VFU24" s="89"/>
      <c r="VFV24" s="164"/>
      <c r="VFW24" s="164"/>
      <c r="VFX24" s="164"/>
      <c r="VFY24" s="164"/>
      <c r="VFZ24" s="164"/>
      <c r="VGA24" s="90"/>
      <c r="VGB24" s="90"/>
      <c r="VGC24" s="89"/>
      <c r="VGD24" s="164"/>
      <c r="VGE24" s="164"/>
      <c r="VGF24" s="164"/>
      <c r="VGG24" s="164"/>
      <c r="VGH24" s="164"/>
      <c r="VGI24" s="90"/>
      <c r="VGJ24" s="90"/>
      <c r="VGK24" s="89"/>
      <c r="VGL24" s="164"/>
      <c r="VGM24" s="164"/>
      <c r="VGN24" s="164"/>
      <c r="VGO24" s="164"/>
      <c r="VGP24" s="164"/>
      <c r="VGQ24" s="90"/>
      <c r="VGR24" s="90"/>
      <c r="VGS24" s="89"/>
      <c r="VGT24" s="164"/>
      <c r="VGU24" s="164"/>
      <c r="VGV24" s="164"/>
      <c r="VGW24" s="164"/>
      <c r="VGX24" s="164"/>
      <c r="VGY24" s="90"/>
      <c r="VGZ24" s="90"/>
      <c r="VHA24" s="89"/>
      <c r="VHB24" s="164"/>
      <c r="VHC24" s="164"/>
      <c r="VHD24" s="164"/>
      <c r="VHE24" s="164"/>
      <c r="VHF24" s="164"/>
      <c r="VHG24" s="90"/>
      <c r="VHH24" s="90"/>
      <c r="VHI24" s="89"/>
      <c r="VHJ24" s="164"/>
      <c r="VHK24" s="164"/>
      <c r="VHL24" s="164"/>
      <c r="VHM24" s="164"/>
      <c r="VHN24" s="164"/>
      <c r="VHO24" s="90"/>
      <c r="VHP24" s="90"/>
      <c r="VHQ24" s="89"/>
      <c r="VHR24" s="164"/>
      <c r="VHS24" s="164"/>
      <c r="VHT24" s="164"/>
      <c r="VHU24" s="164"/>
      <c r="VHV24" s="164"/>
      <c r="VHW24" s="90"/>
      <c r="VHX24" s="90"/>
      <c r="VHY24" s="89"/>
      <c r="VHZ24" s="164"/>
      <c r="VIA24" s="164"/>
      <c r="VIB24" s="164"/>
      <c r="VIC24" s="164"/>
      <c r="VID24" s="164"/>
      <c r="VIE24" s="90"/>
      <c r="VIF24" s="90"/>
      <c r="VIG24" s="89"/>
      <c r="VIH24" s="164"/>
      <c r="VII24" s="164"/>
      <c r="VIJ24" s="164"/>
      <c r="VIK24" s="164"/>
      <c r="VIL24" s="164"/>
      <c r="VIM24" s="90"/>
      <c r="VIN24" s="90"/>
      <c r="VIO24" s="89"/>
      <c r="VIP24" s="164"/>
      <c r="VIQ24" s="164"/>
      <c r="VIR24" s="164"/>
      <c r="VIS24" s="164"/>
      <c r="VIT24" s="164"/>
      <c r="VIU24" s="90"/>
      <c r="VIV24" s="90"/>
      <c r="VIW24" s="89"/>
      <c r="VIX24" s="164"/>
      <c r="VIY24" s="164"/>
      <c r="VIZ24" s="164"/>
      <c r="VJA24" s="164"/>
      <c r="VJB24" s="164"/>
      <c r="VJC24" s="90"/>
      <c r="VJD24" s="90"/>
      <c r="VJE24" s="89"/>
      <c r="VJF24" s="164"/>
      <c r="VJG24" s="164"/>
      <c r="VJH24" s="164"/>
      <c r="VJI24" s="164"/>
      <c r="VJJ24" s="164"/>
      <c r="VJK24" s="90"/>
      <c r="VJL24" s="90"/>
      <c r="VJM24" s="89"/>
      <c r="VJN24" s="164"/>
      <c r="VJO24" s="164"/>
      <c r="VJP24" s="164"/>
      <c r="VJQ24" s="164"/>
      <c r="VJR24" s="164"/>
      <c r="VJS24" s="90"/>
      <c r="VJT24" s="90"/>
      <c r="VJU24" s="89"/>
      <c r="VJV24" s="164"/>
      <c r="VJW24" s="164"/>
      <c r="VJX24" s="164"/>
      <c r="VJY24" s="164"/>
      <c r="VJZ24" s="164"/>
      <c r="VKA24" s="90"/>
      <c r="VKB24" s="90"/>
      <c r="VKC24" s="89"/>
      <c r="VKD24" s="164"/>
      <c r="VKE24" s="164"/>
      <c r="VKF24" s="164"/>
      <c r="VKG24" s="164"/>
      <c r="VKH24" s="164"/>
      <c r="VKI24" s="90"/>
      <c r="VKJ24" s="90"/>
      <c r="VKK24" s="89"/>
      <c r="VKL24" s="164"/>
      <c r="VKM24" s="164"/>
      <c r="VKN24" s="164"/>
      <c r="VKO24" s="164"/>
      <c r="VKP24" s="164"/>
      <c r="VKQ24" s="90"/>
      <c r="VKR24" s="90"/>
      <c r="VKS24" s="89"/>
      <c r="VKT24" s="164"/>
      <c r="VKU24" s="164"/>
      <c r="VKV24" s="164"/>
      <c r="VKW24" s="164"/>
      <c r="VKX24" s="164"/>
      <c r="VKY24" s="90"/>
      <c r="VKZ24" s="90"/>
      <c r="VLA24" s="89"/>
      <c r="VLB24" s="164"/>
      <c r="VLC24" s="164"/>
      <c r="VLD24" s="164"/>
      <c r="VLE24" s="164"/>
      <c r="VLF24" s="164"/>
      <c r="VLG24" s="90"/>
      <c r="VLH24" s="90"/>
      <c r="VLI24" s="89"/>
      <c r="VLJ24" s="164"/>
      <c r="VLK24" s="164"/>
      <c r="VLL24" s="164"/>
      <c r="VLM24" s="164"/>
      <c r="VLN24" s="164"/>
      <c r="VLO24" s="90"/>
      <c r="VLP24" s="90"/>
      <c r="VLQ24" s="89"/>
      <c r="VLR24" s="164"/>
      <c r="VLS24" s="164"/>
      <c r="VLT24" s="164"/>
      <c r="VLU24" s="164"/>
      <c r="VLV24" s="164"/>
      <c r="VLW24" s="90"/>
      <c r="VLX24" s="90"/>
      <c r="VLY24" s="89"/>
      <c r="VLZ24" s="164"/>
      <c r="VMA24" s="164"/>
      <c r="VMB24" s="164"/>
      <c r="VMC24" s="164"/>
      <c r="VMD24" s="164"/>
      <c r="VME24" s="90"/>
      <c r="VMF24" s="90"/>
      <c r="VMG24" s="89"/>
      <c r="VMH24" s="164"/>
      <c r="VMI24" s="164"/>
      <c r="VMJ24" s="164"/>
      <c r="VMK24" s="164"/>
      <c r="VML24" s="164"/>
      <c r="VMM24" s="90"/>
      <c r="VMN24" s="90"/>
      <c r="VMO24" s="89"/>
      <c r="VMP24" s="164"/>
      <c r="VMQ24" s="164"/>
      <c r="VMR24" s="164"/>
      <c r="VMS24" s="164"/>
      <c r="VMT24" s="164"/>
      <c r="VMU24" s="90"/>
      <c r="VMV24" s="90"/>
      <c r="VMW24" s="89"/>
      <c r="VMX24" s="164"/>
      <c r="VMY24" s="164"/>
      <c r="VMZ24" s="164"/>
      <c r="VNA24" s="164"/>
      <c r="VNB24" s="164"/>
      <c r="VNC24" s="90"/>
      <c r="VND24" s="90"/>
      <c r="VNE24" s="89"/>
      <c r="VNF24" s="164"/>
      <c r="VNG24" s="164"/>
      <c r="VNH24" s="164"/>
      <c r="VNI24" s="164"/>
      <c r="VNJ24" s="164"/>
      <c r="VNK24" s="90"/>
      <c r="VNL24" s="90"/>
      <c r="VNM24" s="89"/>
      <c r="VNN24" s="164"/>
      <c r="VNO24" s="164"/>
      <c r="VNP24" s="164"/>
      <c r="VNQ24" s="164"/>
      <c r="VNR24" s="164"/>
      <c r="VNS24" s="90"/>
      <c r="VNT24" s="90"/>
      <c r="VNU24" s="89"/>
      <c r="VNV24" s="164"/>
      <c r="VNW24" s="164"/>
      <c r="VNX24" s="164"/>
      <c r="VNY24" s="164"/>
      <c r="VNZ24" s="164"/>
      <c r="VOA24" s="90"/>
      <c r="VOB24" s="90"/>
      <c r="VOC24" s="89"/>
      <c r="VOD24" s="164"/>
      <c r="VOE24" s="164"/>
      <c r="VOF24" s="164"/>
      <c r="VOG24" s="164"/>
      <c r="VOH24" s="164"/>
      <c r="VOI24" s="90"/>
      <c r="VOJ24" s="90"/>
      <c r="VOK24" s="89"/>
      <c r="VOL24" s="164"/>
      <c r="VOM24" s="164"/>
      <c r="VON24" s="164"/>
      <c r="VOO24" s="164"/>
      <c r="VOP24" s="164"/>
      <c r="VOQ24" s="90"/>
      <c r="VOR24" s="90"/>
      <c r="VOS24" s="89"/>
      <c r="VOT24" s="164"/>
      <c r="VOU24" s="164"/>
      <c r="VOV24" s="164"/>
      <c r="VOW24" s="164"/>
      <c r="VOX24" s="164"/>
      <c r="VOY24" s="90"/>
      <c r="VOZ24" s="90"/>
      <c r="VPA24" s="89"/>
      <c r="VPB24" s="164"/>
      <c r="VPC24" s="164"/>
      <c r="VPD24" s="164"/>
      <c r="VPE24" s="164"/>
      <c r="VPF24" s="164"/>
      <c r="VPG24" s="90"/>
      <c r="VPH24" s="90"/>
      <c r="VPI24" s="89"/>
      <c r="VPJ24" s="164"/>
      <c r="VPK24" s="164"/>
      <c r="VPL24" s="164"/>
      <c r="VPM24" s="164"/>
      <c r="VPN24" s="164"/>
      <c r="VPO24" s="90"/>
      <c r="VPP24" s="90"/>
      <c r="VPQ24" s="89"/>
      <c r="VPR24" s="164"/>
      <c r="VPS24" s="164"/>
      <c r="VPT24" s="164"/>
      <c r="VPU24" s="164"/>
      <c r="VPV24" s="164"/>
      <c r="VPW24" s="90"/>
      <c r="VPX24" s="90"/>
      <c r="VPY24" s="89"/>
      <c r="VPZ24" s="164"/>
      <c r="VQA24" s="164"/>
      <c r="VQB24" s="164"/>
      <c r="VQC24" s="164"/>
      <c r="VQD24" s="164"/>
      <c r="VQE24" s="90"/>
      <c r="VQF24" s="90"/>
      <c r="VQG24" s="89"/>
      <c r="VQH24" s="164"/>
      <c r="VQI24" s="164"/>
      <c r="VQJ24" s="164"/>
      <c r="VQK24" s="164"/>
      <c r="VQL24" s="164"/>
      <c r="VQM24" s="90"/>
      <c r="VQN24" s="90"/>
      <c r="VQO24" s="89"/>
      <c r="VQP24" s="164"/>
      <c r="VQQ24" s="164"/>
      <c r="VQR24" s="164"/>
      <c r="VQS24" s="164"/>
      <c r="VQT24" s="164"/>
      <c r="VQU24" s="90"/>
      <c r="VQV24" s="90"/>
      <c r="VQW24" s="89"/>
      <c r="VQX24" s="164"/>
      <c r="VQY24" s="164"/>
      <c r="VQZ24" s="164"/>
      <c r="VRA24" s="164"/>
      <c r="VRB24" s="164"/>
      <c r="VRC24" s="90"/>
      <c r="VRD24" s="90"/>
      <c r="VRE24" s="89"/>
      <c r="VRF24" s="164"/>
      <c r="VRG24" s="164"/>
      <c r="VRH24" s="164"/>
      <c r="VRI24" s="164"/>
      <c r="VRJ24" s="164"/>
      <c r="VRK24" s="90"/>
      <c r="VRL24" s="90"/>
      <c r="VRM24" s="89"/>
      <c r="VRN24" s="164"/>
      <c r="VRO24" s="164"/>
      <c r="VRP24" s="164"/>
      <c r="VRQ24" s="164"/>
      <c r="VRR24" s="164"/>
      <c r="VRS24" s="90"/>
      <c r="VRT24" s="90"/>
      <c r="VRU24" s="89"/>
      <c r="VRV24" s="164"/>
      <c r="VRW24" s="164"/>
      <c r="VRX24" s="164"/>
      <c r="VRY24" s="164"/>
      <c r="VRZ24" s="164"/>
      <c r="VSA24" s="90"/>
      <c r="VSB24" s="90"/>
      <c r="VSC24" s="89"/>
      <c r="VSD24" s="164"/>
      <c r="VSE24" s="164"/>
      <c r="VSF24" s="164"/>
      <c r="VSG24" s="164"/>
      <c r="VSH24" s="164"/>
      <c r="VSI24" s="90"/>
      <c r="VSJ24" s="90"/>
      <c r="VSK24" s="89"/>
      <c r="VSL24" s="164"/>
      <c r="VSM24" s="164"/>
      <c r="VSN24" s="164"/>
      <c r="VSO24" s="164"/>
      <c r="VSP24" s="164"/>
      <c r="VSQ24" s="90"/>
      <c r="VSR24" s="90"/>
      <c r="VSS24" s="89"/>
      <c r="VST24" s="164"/>
      <c r="VSU24" s="164"/>
      <c r="VSV24" s="164"/>
      <c r="VSW24" s="164"/>
      <c r="VSX24" s="164"/>
      <c r="VSY24" s="90"/>
      <c r="VSZ24" s="90"/>
      <c r="VTA24" s="89"/>
      <c r="VTB24" s="164"/>
      <c r="VTC24" s="164"/>
      <c r="VTD24" s="164"/>
      <c r="VTE24" s="164"/>
      <c r="VTF24" s="164"/>
      <c r="VTG24" s="90"/>
      <c r="VTH24" s="90"/>
      <c r="VTI24" s="89"/>
      <c r="VTJ24" s="164"/>
      <c r="VTK24" s="164"/>
      <c r="VTL24" s="164"/>
      <c r="VTM24" s="164"/>
      <c r="VTN24" s="164"/>
      <c r="VTO24" s="90"/>
      <c r="VTP24" s="90"/>
      <c r="VTQ24" s="89"/>
      <c r="VTR24" s="164"/>
      <c r="VTS24" s="164"/>
      <c r="VTT24" s="164"/>
      <c r="VTU24" s="164"/>
      <c r="VTV24" s="164"/>
      <c r="VTW24" s="90"/>
      <c r="VTX24" s="90"/>
      <c r="VTY24" s="89"/>
      <c r="VTZ24" s="164"/>
      <c r="VUA24" s="164"/>
      <c r="VUB24" s="164"/>
      <c r="VUC24" s="164"/>
      <c r="VUD24" s="164"/>
      <c r="VUE24" s="90"/>
      <c r="VUF24" s="90"/>
      <c r="VUG24" s="89"/>
      <c r="VUH24" s="164"/>
      <c r="VUI24" s="164"/>
      <c r="VUJ24" s="164"/>
      <c r="VUK24" s="164"/>
      <c r="VUL24" s="164"/>
      <c r="VUM24" s="90"/>
      <c r="VUN24" s="90"/>
      <c r="VUO24" s="89"/>
      <c r="VUP24" s="164"/>
      <c r="VUQ24" s="164"/>
      <c r="VUR24" s="164"/>
      <c r="VUS24" s="164"/>
      <c r="VUT24" s="164"/>
      <c r="VUU24" s="90"/>
      <c r="VUV24" s="90"/>
      <c r="VUW24" s="89"/>
      <c r="VUX24" s="164"/>
      <c r="VUY24" s="164"/>
      <c r="VUZ24" s="164"/>
      <c r="VVA24" s="164"/>
      <c r="VVB24" s="164"/>
      <c r="VVC24" s="90"/>
      <c r="VVD24" s="90"/>
      <c r="VVE24" s="89"/>
      <c r="VVF24" s="164"/>
      <c r="VVG24" s="164"/>
      <c r="VVH24" s="164"/>
      <c r="VVI24" s="164"/>
      <c r="VVJ24" s="164"/>
      <c r="VVK24" s="90"/>
      <c r="VVL24" s="90"/>
      <c r="VVM24" s="89"/>
      <c r="VVN24" s="164"/>
      <c r="VVO24" s="164"/>
      <c r="VVP24" s="164"/>
      <c r="VVQ24" s="164"/>
      <c r="VVR24" s="164"/>
      <c r="VVS24" s="90"/>
      <c r="VVT24" s="90"/>
      <c r="VVU24" s="89"/>
      <c r="VVV24" s="164"/>
      <c r="VVW24" s="164"/>
      <c r="VVX24" s="164"/>
      <c r="VVY24" s="164"/>
      <c r="VVZ24" s="164"/>
      <c r="VWA24" s="90"/>
      <c r="VWB24" s="90"/>
      <c r="VWC24" s="89"/>
      <c r="VWD24" s="164"/>
      <c r="VWE24" s="164"/>
      <c r="VWF24" s="164"/>
      <c r="VWG24" s="164"/>
      <c r="VWH24" s="164"/>
      <c r="VWI24" s="90"/>
      <c r="VWJ24" s="90"/>
      <c r="VWK24" s="89"/>
      <c r="VWL24" s="164"/>
      <c r="VWM24" s="164"/>
      <c r="VWN24" s="164"/>
      <c r="VWO24" s="164"/>
      <c r="VWP24" s="164"/>
      <c r="VWQ24" s="90"/>
      <c r="VWR24" s="90"/>
      <c r="VWS24" s="89"/>
      <c r="VWT24" s="164"/>
      <c r="VWU24" s="164"/>
      <c r="VWV24" s="164"/>
      <c r="VWW24" s="164"/>
      <c r="VWX24" s="164"/>
      <c r="VWY24" s="90"/>
      <c r="VWZ24" s="90"/>
      <c r="VXA24" s="89"/>
      <c r="VXB24" s="164"/>
      <c r="VXC24" s="164"/>
      <c r="VXD24" s="164"/>
      <c r="VXE24" s="164"/>
      <c r="VXF24" s="164"/>
      <c r="VXG24" s="90"/>
      <c r="VXH24" s="90"/>
      <c r="VXI24" s="89"/>
      <c r="VXJ24" s="164"/>
      <c r="VXK24" s="164"/>
      <c r="VXL24" s="164"/>
      <c r="VXM24" s="164"/>
      <c r="VXN24" s="164"/>
      <c r="VXO24" s="90"/>
      <c r="VXP24" s="90"/>
      <c r="VXQ24" s="89"/>
      <c r="VXR24" s="164"/>
      <c r="VXS24" s="164"/>
      <c r="VXT24" s="164"/>
      <c r="VXU24" s="164"/>
      <c r="VXV24" s="164"/>
      <c r="VXW24" s="90"/>
      <c r="VXX24" s="90"/>
      <c r="VXY24" s="89"/>
      <c r="VXZ24" s="164"/>
      <c r="VYA24" s="164"/>
      <c r="VYB24" s="164"/>
      <c r="VYC24" s="164"/>
      <c r="VYD24" s="164"/>
      <c r="VYE24" s="90"/>
      <c r="VYF24" s="90"/>
      <c r="VYG24" s="89"/>
      <c r="VYH24" s="164"/>
      <c r="VYI24" s="164"/>
      <c r="VYJ24" s="164"/>
      <c r="VYK24" s="164"/>
      <c r="VYL24" s="164"/>
      <c r="VYM24" s="90"/>
      <c r="VYN24" s="90"/>
      <c r="VYO24" s="89"/>
      <c r="VYP24" s="164"/>
      <c r="VYQ24" s="164"/>
      <c r="VYR24" s="164"/>
      <c r="VYS24" s="164"/>
      <c r="VYT24" s="164"/>
      <c r="VYU24" s="90"/>
      <c r="VYV24" s="90"/>
      <c r="VYW24" s="89"/>
      <c r="VYX24" s="164"/>
      <c r="VYY24" s="164"/>
      <c r="VYZ24" s="164"/>
      <c r="VZA24" s="164"/>
      <c r="VZB24" s="164"/>
      <c r="VZC24" s="90"/>
      <c r="VZD24" s="90"/>
      <c r="VZE24" s="89"/>
      <c r="VZF24" s="164"/>
      <c r="VZG24" s="164"/>
      <c r="VZH24" s="164"/>
      <c r="VZI24" s="164"/>
      <c r="VZJ24" s="164"/>
      <c r="VZK24" s="90"/>
      <c r="VZL24" s="90"/>
      <c r="VZM24" s="89"/>
      <c r="VZN24" s="164"/>
      <c r="VZO24" s="164"/>
      <c r="VZP24" s="164"/>
      <c r="VZQ24" s="164"/>
      <c r="VZR24" s="164"/>
      <c r="VZS24" s="90"/>
      <c r="VZT24" s="90"/>
      <c r="VZU24" s="89"/>
      <c r="VZV24" s="164"/>
      <c r="VZW24" s="164"/>
      <c r="VZX24" s="164"/>
      <c r="VZY24" s="164"/>
      <c r="VZZ24" s="164"/>
      <c r="WAA24" s="90"/>
      <c r="WAB24" s="90"/>
      <c r="WAC24" s="89"/>
      <c r="WAD24" s="164"/>
      <c r="WAE24" s="164"/>
      <c r="WAF24" s="164"/>
      <c r="WAG24" s="164"/>
      <c r="WAH24" s="164"/>
      <c r="WAI24" s="90"/>
      <c r="WAJ24" s="90"/>
      <c r="WAK24" s="89"/>
      <c r="WAL24" s="164"/>
      <c r="WAM24" s="164"/>
      <c r="WAN24" s="164"/>
      <c r="WAO24" s="164"/>
      <c r="WAP24" s="164"/>
      <c r="WAQ24" s="90"/>
      <c r="WAR24" s="90"/>
      <c r="WAS24" s="89"/>
      <c r="WAT24" s="164"/>
      <c r="WAU24" s="164"/>
      <c r="WAV24" s="164"/>
      <c r="WAW24" s="164"/>
      <c r="WAX24" s="164"/>
      <c r="WAY24" s="90"/>
      <c r="WAZ24" s="90"/>
      <c r="WBA24" s="89"/>
      <c r="WBB24" s="164"/>
      <c r="WBC24" s="164"/>
      <c r="WBD24" s="164"/>
      <c r="WBE24" s="164"/>
      <c r="WBF24" s="164"/>
      <c r="WBG24" s="90"/>
      <c r="WBH24" s="90"/>
      <c r="WBI24" s="89"/>
      <c r="WBJ24" s="164"/>
      <c r="WBK24" s="164"/>
      <c r="WBL24" s="164"/>
      <c r="WBM24" s="164"/>
      <c r="WBN24" s="164"/>
      <c r="WBO24" s="90"/>
      <c r="WBP24" s="90"/>
      <c r="WBQ24" s="89"/>
      <c r="WBR24" s="164"/>
      <c r="WBS24" s="164"/>
      <c r="WBT24" s="164"/>
      <c r="WBU24" s="164"/>
      <c r="WBV24" s="164"/>
      <c r="WBW24" s="90"/>
      <c r="WBX24" s="90"/>
      <c r="WBY24" s="89"/>
      <c r="WBZ24" s="164"/>
      <c r="WCA24" s="164"/>
      <c r="WCB24" s="164"/>
      <c r="WCC24" s="164"/>
      <c r="WCD24" s="164"/>
      <c r="WCE24" s="90"/>
      <c r="WCF24" s="90"/>
      <c r="WCG24" s="89"/>
      <c r="WCH24" s="164"/>
      <c r="WCI24" s="164"/>
      <c r="WCJ24" s="164"/>
      <c r="WCK24" s="164"/>
      <c r="WCL24" s="164"/>
      <c r="WCM24" s="90"/>
      <c r="WCN24" s="90"/>
      <c r="WCO24" s="89"/>
      <c r="WCP24" s="164"/>
      <c r="WCQ24" s="164"/>
      <c r="WCR24" s="164"/>
      <c r="WCS24" s="164"/>
      <c r="WCT24" s="164"/>
      <c r="WCU24" s="90"/>
      <c r="WCV24" s="90"/>
      <c r="WCW24" s="89"/>
      <c r="WCX24" s="164"/>
      <c r="WCY24" s="164"/>
      <c r="WCZ24" s="164"/>
      <c r="WDA24" s="164"/>
      <c r="WDB24" s="164"/>
      <c r="WDC24" s="90"/>
      <c r="WDD24" s="90"/>
      <c r="WDE24" s="89"/>
      <c r="WDF24" s="164"/>
      <c r="WDG24" s="164"/>
      <c r="WDH24" s="164"/>
      <c r="WDI24" s="164"/>
      <c r="WDJ24" s="164"/>
      <c r="WDK24" s="90"/>
      <c r="WDL24" s="90"/>
      <c r="WDM24" s="89"/>
      <c r="WDN24" s="164"/>
      <c r="WDO24" s="164"/>
      <c r="WDP24" s="164"/>
      <c r="WDQ24" s="164"/>
      <c r="WDR24" s="164"/>
      <c r="WDS24" s="90"/>
      <c r="WDT24" s="90"/>
      <c r="WDU24" s="89"/>
      <c r="WDV24" s="164"/>
      <c r="WDW24" s="164"/>
      <c r="WDX24" s="164"/>
      <c r="WDY24" s="164"/>
      <c r="WDZ24" s="164"/>
      <c r="WEA24" s="90"/>
      <c r="WEB24" s="90"/>
      <c r="WEC24" s="89"/>
      <c r="WED24" s="164"/>
      <c r="WEE24" s="164"/>
      <c r="WEF24" s="164"/>
      <c r="WEG24" s="164"/>
      <c r="WEH24" s="164"/>
      <c r="WEI24" s="90"/>
      <c r="WEJ24" s="90"/>
      <c r="WEK24" s="89"/>
      <c r="WEL24" s="164"/>
      <c r="WEM24" s="164"/>
      <c r="WEN24" s="164"/>
      <c r="WEO24" s="164"/>
      <c r="WEP24" s="164"/>
      <c r="WEQ24" s="90"/>
      <c r="WER24" s="90"/>
      <c r="WES24" s="89"/>
      <c r="WET24" s="164"/>
      <c r="WEU24" s="164"/>
      <c r="WEV24" s="164"/>
      <c r="WEW24" s="164"/>
      <c r="WEX24" s="164"/>
      <c r="WEY24" s="90"/>
      <c r="WEZ24" s="90"/>
      <c r="WFA24" s="89"/>
      <c r="WFB24" s="164"/>
      <c r="WFC24" s="164"/>
      <c r="WFD24" s="164"/>
      <c r="WFE24" s="164"/>
      <c r="WFF24" s="164"/>
      <c r="WFG24" s="90"/>
      <c r="WFH24" s="90"/>
      <c r="WFI24" s="89"/>
      <c r="WFJ24" s="164"/>
      <c r="WFK24" s="164"/>
      <c r="WFL24" s="164"/>
      <c r="WFM24" s="164"/>
      <c r="WFN24" s="164"/>
      <c r="WFO24" s="90"/>
      <c r="WFP24" s="90"/>
      <c r="WFQ24" s="89"/>
      <c r="WFR24" s="164"/>
      <c r="WFS24" s="164"/>
      <c r="WFT24" s="164"/>
      <c r="WFU24" s="164"/>
      <c r="WFV24" s="164"/>
      <c r="WFW24" s="90"/>
      <c r="WFX24" s="90"/>
      <c r="WFY24" s="89"/>
      <c r="WFZ24" s="164"/>
      <c r="WGA24" s="164"/>
      <c r="WGB24" s="164"/>
      <c r="WGC24" s="164"/>
      <c r="WGD24" s="164"/>
      <c r="WGE24" s="90"/>
      <c r="WGF24" s="90"/>
      <c r="WGG24" s="89"/>
      <c r="WGH24" s="164"/>
      <c r="WGI24" s="164"/>
      <c r="WGJ24" s="164"/>
      <c r="WGK24" s="164"/>
      <c r="WGL24" s="164"/>
      <c r="WGM24" s="90"/>
      <c r="WGN24" s="90"/>
      <c r="WGO24" s="89"/>
      <c r="WGP24" s="164"/>
      <c r="WGQ24" s="164"/>
      <c r="WGR24" s="164"/>
      <c r="WGS24" s="164"/>
      <c r="WGT24" s="164"/>
      <c r="WGU24" s="90"/>
      <c r="WGV24" s="90"/>
      <c r="WGW24" s="89"/>
      <c r="WGX24" s="164"/>
      <c r="WGY24" s="164"/>
      <c r="WGZ24" s="164"/>
      <c r="WHA24" s="164"/>
      <c r="WHB24" s="164"/>
      <c r="WHC24" s="90"/>
      <c r="WHD24" s="90"/>
      <c r="WHE24" s="89"/>
      <c r="WHF24" s="164"/>
      <c r="WHG24" s="164"/>
      <c r="WHH24" s="164"/>
      <c r="WHI24" s="164"/>
      <c r="WHJ24" s="164"/>
      <c r="WHK24" s="90"/>
      <c r="WHL24" s="90"/>
      <c r="WHM24" s="89"/>
      <c r="WHN24" s="164"/>
      <c r="WHO24" s="164"/>
      <c r="WHP24" s="164"/>
      <c r="WHQ24" s="164"/>
      <c r="WHR24" s="164"/>
      <c r="WHS24" s="90"/>
      <c r="WHT24" s="90"/>
      <c r="WHU24" s="89"/>
      <c r="WHV24" s="164"/>
      <c r="WHW24" s="164"/>
      <c r="WHX24" s="164"/>
      <c r="WHY24" s="164"/>
      <c r="WHZ24" s="164"/>
      <c r="WIA24" s="90"/>
      <c r="WIB24" s="90"/>
      <c r="WIC24" s="89"/>
      <c r="WID24" s="164"/>
      <c r="WIE24" s="164"/>
      <c r="WIF24" s="164"/>
      <c r="WIG24" s="164"/>
      <c r="WIH24" s="164"/>
      <c r="WII24" s="90"/>
      <c r="WIJ24" s="90"/>
      <c r="WIK24" s="89"/>
      <c r="WIL24" s="164"/>
      <c r="WIM24" s="164"/>
      <c r="WIN24" s="164"/>
      <c r="WIO24" s="164"/>
      <c r="WIP24" s="164"/>
      <c r="WIQ24" s="90"/>
      <c r="WIR24" s="90"/>
      <c r="WIS24" s="89"/>
      <c r="WIT24" s="164"/>
      <c r="WIU24" s="164"/>
      <c r="WIV24" s="164"/>
      <c r="WIW24" s="164"/>
      <c r="WIX24" s="164"/>
      <c r="WIY24" s="90"/>
      <c r="WIZ24" s="90"/>
      <c r="WJA24" s="89"/>
      <c r="WJB24" s="164"/>
      <c r="WJC24" s="164"/>
      <c r="WJD24" s="164"/>
      <c r="WJE24" s="164"/>
      <c r="WJF24" s="164"/>
      <c r="WJG24" s="90"/>
      <c r="WJH24" s="90"/>
      <c r="WJI24" s="89"/>
      <c r="WJJ24" s="164"/>
      <c r="WJK24" s="164"/>
      <c r="WJL24" s="164"/>
      <c r="WJM24" s="164"/>
      <c r="WJN24" s="164"/>
      <c r="WJO24" s="90"/>
      <c r="WJP24" s="90"/>
      <c r="WJQ24" s="89"/>
      <c r="WJR24" s="164"/>
      <c r="WJS24" s="164"/>
      <c r="WJT24" s="164"/>
      <c r="WJU24" s="164"/>
      <c r="WJV24" s="164"/>
      <c r="WJW24" s="90"/>
      <c r="WJX24" s="90"/>
      <c r="WJY24" s="89"/>
      <c r="WJZ24" s="164"/>
      <c r="WKA24" s="164"/>
      <c r="WKB24" s="164"/>
      <c r="WKC24" s="164"/>
      <c r="WKD24" s="164"/>
      <c r="WKE24" s="90"/>
      <c r="WKF24" s="90"/>
      <c r="WKG24" s="89"/>
      <c r="WKH24" s="164"/>
      <c r="WKI24" s="164"/>
      <c r="WKJ24" s="164"/>
      <c r="WKK24" s="164"/>
      <c r="WKL24" s="164"/>
      <c r="WKM24" s="90"/>
      <c r="WKN24" s="90"/>
      <c r="WKO24" s="89"/>
      <c r="WKP24" s="164"/>
      <c r="WKQ24" s="164"/>
      <c r="WKR24" s="164"/>
      <c r="WKS24" s="164"/>
      <c r="WKT24" s="164"/>
      <c r="WKU24" s="90"/>
      <c r="WKV24" s="90"/>
      <c r="WKW24" s="89"/>
      <c r="WKX24" s="164"/>
      <c r="WKY24" s="164"/>
      <c r="WKZ24" s="164"/>
      <c r="WLA24" s="164"/>
      <c r="WLB24" s="164"/>
      <c r="WLC24" s="90"/>
      <c r="WLD24" s="90"/>
      <c r="WLE24" s="89"/>
      <c r="WLF24" s="164"/>
      <c r="WLG24" s="164"/>
      <c r="WLH24" s="164"/>
      <c r="WLI24" s="164"/>
      <c r="WLJ24" s="164"/>
      <c r="WLK24" s="90"/>
      <c r="WLL24" s="90"/>
      <c r="WLM24" s="89"/>
      <c r="WLN24" s="164"/>
      <c r="WLO24" s="164"/>
      <c r="WLP24" s="164"/>
      <c r="WLQ24" s="164"/>
      <c r="WLR24" s="164"/>
      <c r="WLS24" s="90"/>
      <c r="WLT24" s="90"/>
      <c r="WLU24" s="89"/>
      <c r="WLV24" s="164"/>
      <c r="WLW24" s="164"/>
      <c r="WLX24" s="164"/>
      <c r="WLY24" s="164"/>
      <c r="WLZ24" s="164"/>
      <c r="WMA24" s="90"/>
      <c r="WMB24" s="90"/>
      <c r="WMC24" s="89"/>
      <c r="WMD24" s="164"/>
      <c r="WME24" s="164"/>
      <c r="WMF24" s="164"/>
      <c r="WMG24" s="164"/>
      <c r="WMH24" s="164"/>
      <c r="WMI24" s="90"/>
      <c r="WMJ24" s="90"/>
      <c r="WMK24" s="89"/>
      <c r="WML24" s="164"/>
      <c r="WMM24" s="164"/>
      <c r="WMN24" s="164"/>
      <c r="WMO24" s="164"/>
      <c r="WMP24" s="164"/>
      <c r="WMQ24" s="90"/>
      <c r="WMR24" s="90"/>
      <c r="WMS24" s="89"/>
      <c r="WMT24" s="164"/>
      <c r="WMU24" s="164"/>
      <c r="WMV24" s="164"/>
      <c r="WMW24" s="164"/>
      <c r="WMX24" s="164"/>
      <c r="WMY24" s="90"/>
      <c r="WMZ24" s="90"/>
      <c r="WNA24" s="89"/>
      <c r="WNB24" s="164"/>
      <c r="WNC24" s="164"/>
      <c r="WND24" s="164"/>
      <c r="WNE24" s="164"/>
      <c r="WNF24" s="164"/>
      <c r="WNG24" s="90"/>
      <c r="WNH24" s="90"/>
      <c r="WNI24" s="89"/>
      <c r="WNJ24" s="164"/>
      <c r="WNK24" s="164"/>
      <c r="WNL24" s="164"/>
      <c r="WNM24" s="164"/>
      <c r="WNN24" s="164"/>
      <c r="WNO24" s="90"/>
      <c r="WNP24" s="90"/>
      <c r="WNQ24" s="89"/>
      <c r="WNR24" s="164"/>
      <c r="WNS24" s="164"/>
      <c r="WNT24" s="164"/>
      <c r="WNU24" s="164"/>
      <c r="WNV24" s="164"/>
      <c r="WNW24" s="90"/>
      <c r="WNX24" s="90"/>
      <c r="WNY24" s="89"/>
      <c r="WNZ24" s="164"/>
      <c r="WOA24" s="164"/>
      <c r="WOB24" s="164"/>
      <c r="WOC24" s="164"/>
      <c r="WOD24" s="164"/>
      <c r="WOE24" s="90"/>
      <c r="WOF24" s="90"/>
      <c r="WOG24" s="89"/>
      <c r="WOH24" s="164"/>
      <c r="WOI24" s="164"/>
      <c r="WOJ24" s="164"/>
      <c r="WOK24" s="164"/>
      <c r="WOL24" s="164"/>
      <c r="WOM24" s="90"/>
      <c r="WON24" s="90"/>
      <c r="WOO24" s="89"/>
      <c r="WOP24" s="164"/>
      <c r="WOQ24" s="164"/>
      <c r="WOR24" s="164"/>
      <c r="WOS24" s="164"/>
      <c r="WOT24" s="164"/>
      <c r="WOU24" s="90"/>
      <c r="WOV24" s="90"/>
      <c r="WOW24" s="89"/>
      <c r="WOX24" s="164"/>
      <c r="WOY24" s="164"/>
      <c r="WOZ24" s="164"/>
      <c r="WPA24" s="164"/>
      <c r="WPB24" s="164"/>
      <c r="WPC24" s="90"/>
      <c r="WPD24" s="90"/>
      <c r="WPE24" s="89"/>
      <c r="WPF24" s="164"/>
      <c r="WPG24" s="164"/>
      <c r="WPH24" s="164"/>
      <c r="WPI24" s="164"/>
      <c r="WPJ24" s="164"/>
      <c r="WPK24" s="90"/>
      <c r="WPL24" s="90"/>
      <c r="WPM24" s="89"/>
      <c r="WPN24" s="164"/>
      <c r="WPO24" s="164"/>
      <c r="WPP24" s="164"/>
      <c r="WPQ24" s="164"/>
      <c r="WPR24" s="164"/>
      <c r="WPS24" s="90"/>
      <c r="WPT24" s="90"/>
      <c r="WPU24" s="89"/>
      <c r="WPV24" s="164"/>
      <c r="WPW24" s="164"/>
      <c r="WPX24" s="164"/>
      <c r="WPY24" s="164"/>
      <c r="WPZ24" s="164"/>
      <c r="WQA24" s="90"/>
      <c r="WQB24" s="90"/>
      <c r="WQC24" s="89"/>
      <c r="WQD24" s="164"/>
      <c r="WQE24" s="164"/>
      <c r="WQF24" s="164"/>
      <c r="WQG24" s="164"/>
      <c r="WQH24" s="164"/>
      <c r="WQI24" s="90"/>
      <c r="WQJ24" s="90"/>
      <c r="WQK24" s="89"/>
      <c r="WQL24" s="164"/>
      <c r="WQM24" s="164"/>
      <c r="WQN24" s="164"/>
      <c r="WQO24" s="164"/>
      <c r="WQP24" s="164"/>
      <c r="WQQ24" s="90"/>
      <c r="WQR24" s="90"/>
      <c r="WQS24" s="89"/>
      <c r="WQT24" s="164"/>
      <c r="WQU24" s="164"/>
      <c r="WQV24" s="164"/>
      <c r="WQW24" s="164"/>
      <c r="WQX24" s="164"/>
      <c r="WQY24" s="90"/>
      <c r="WQZ24" s="90"/>
      <c r="WRA24" s="89"/>
      <c r="WRB24" s="164"/>
      <c r="WRC24" s="164"/>
      <c r="WRD24" s="164"/>
      <c r="WRE24" s="164"/>
      <c r="WRF24" s="164"/>
      <c r="WRG24" s="90"/>
      <c r="WRH24" s="90"/>
      <c r="WRI24" s="89"/>
      <c r="WRJ24" s="164"/>
      <c r="WRK24" s="164"/>
      <c r="WRL24" s="164"/>
      <c r="WRM24" s="164"/>
      <c r="WRN24" s="164"/>
      <c r="WRO24" s="90"/>
      <c r="WRP24" s="90"/>
      <c r="WRQ24" s="89"/>
      <c r="WRR24" s="164"/>
      <c r="WRS24" s="164"/>
      <c r="WRT24" s="164"/>
      <c r="WRU24" s="164"/>
      <c r="WRV24" s="164"/>
      <c r="WRW24" s="90"/>
      <c r="WRX24" s="90"/>
      <c r="WRY24" s="89"/>
      <c r="WRZ24" s="164"/>
      <c r="WSA24" s="164"/>
      <c r="WSB24" s="164"/>
      <c r="WSC24" s="164"/>
      <c r="WSD24" s="164"/>
      <c r="WSE24" s="90"/>
      <c r="WSF24" s="90"/>
      <c r="WSG24" s="89"/>
      <c r="WSH24" s="164"/>
      <c r="WSI24" s="164"/>
      <c r="WSJ24" s="164"/>
      <c r="WSK24" s="164"/>
      <c r="WSL24" s="164"/>
      <c r="WSM24" s="90"/>
      <c r="WSN24" s="90"/>
      <c r="WSO24" s="89"/>
      <c r="WSP24" s="164"/>
      <c r="WSQ24" s="164"/>
      <c r="WSR24" s="164"/>
      <c r="WSS24" s="164"/>
      <c r="WST24" s="164"/>
      <c r="WSU24" s="90"/>
      <c r="WSV24" s="90"/>
      <c r="WSW24" s="89"/>
      <c r="WSX24" s="164"/>
      <c r="WSY24" s="164"/>
      <c r="WSZ24" s="164"/>
      <c r="WTA24" s="164"/>
      <c r="WTB24" s="164"/>
      <c r="WTC24" s="90"/>
      <c r="WTD24" s="90"/>
      <c r="WTE24" s="89"/>
      <c r="WTF24" s="164"/>
      <c r="WTG24" s="164"/>
      <c r="WTH24" s="164"/>
      <c r="WTI24" s="164"/>
      <c r="WTJ24" s="164"/>
      <c r="WTK24" s="90"/>
      <c r="WTL24" s="90"/>
      <c r="WTM24" s="89"/>
      <c r="WTN24" s="164"/>
      <c r="WTO24" s="164"/>
      <c r="WTP24" s="164"/>
      <c r="WTQ24" s="164"/>
      <c r="WTR24" s="164"/>
      <c r="WTS24" s="90"/>
      <c r="WTT24" s="90"/>
      <c r="WTU24" s="89"/>
      <c r="WTV24" s="164"/>
      <c r="WTW24" s="164"/>
      <c r="WTX24" s="164"/>
      <c r="WTY24" s="164"/>
      <c r="WTZ24" s="164"/>
      <c r="WUA24" s="90"/>
      <c r="WUB24" s="90"/>
      <c r="WUC24" s="89"/>
      <c r="WUD24" s="164"/>
      <c r="WUE24" s="164"/>
      <c r="WUF24" s="164"/>
      <c r="WUG24" s="164"/>
      <c r="WUH24" s="164"/>
      <c r="WUI24" s="90"/>
      <c r="WUJ24" s="90"/>
      <c r="WUK24" s="89"/>
      <c r="WUL24" s="164"/>
      <c r="WUM24" s="164"/>
      <c r="WUN24" s="164"/>
      <c r="WUO24" s="164"/>
      <c r="WUP24" s="164"/>
      <c r="WUQ24" s="90"/>
      <c r="WUR24" s="90"/>
      <c r="WUS24" s="89"/>
      <c r="WUT24" s="164"/>
      <c r="WUU24" s="164"/>
      <c r="WUV24" s="164"/>
      <c r="WUW24" s="164"/>
      <c r="WUX24" s="164"/>
      <c r="WUY24" s="90"/>
      <c r="WUZ24" s="90"/>
      <c r="WVA24" s="89"/>
      <c r="WVB24" s="164"/>
      <c r="WVC24" s="164"/>
      <c r="WVD24" s="164"/>
      <c r="WVE24" s="164"/>
      <c r="WVF24" s="164"/>
      <c r="WVG24" s="90"/>
      <c r="WVH24" s="90"/>
      <c r="WVI24" s="89"/>
      <c r="WVJ24" s="164"/>
      <c r="WVK24" s="164"/>
      <c r="WVL24" s="164"/>
      <c r="WVM24" s="164"/>
      <c r="WVN24" s="164"/>
      <c r="WVO24" s="90"/>
      <c r="WVP24" s="90"/>
      <c r="WVQ24" s="89"/>
      <c r="WVR24" s="164"/>
      <c r="WVS24" s="164"/>
      <c r="WVT24" s="164"/>
      <c r="WVU24" s="164"/>
      <c r="WVV24" s="164"/>
      <c r="WVW24" s="90"/>
      <c r="WVX24" s="90"/>
      <c r="WVY24" s="89"/>
      <c r="WVZ24" s="164"/>
      <c r="WWA24" s="164"/>
      <c r="WWB24" s="164"/>
      <c r="WWC24" s="164"/>
      <c r="WWD24" s="164"/>
      <c r="WWE24" s="90"/>
      <c r="WWF24" s="90"/>
      <c r="WWG24" s="89"/>
      <c r="WWH24" s="164"/>
      <c r="WWI24" s="164"/>
      <c r="WWJ24" s="164"/>
      <c r="WWK24" s="164"/>
      <c r="WWL24" s="164"/>
      <c r="WWM24" s="90"/>
      <c r="WWN24" s="90"/>
      <c r="WWO24" s="89"/>
      <c r="WWP24" s="164"/>
      <c r="WWQ24" s="164"/>
      <c r="WWR24" s="164"/>
      <c r="WWS24" s="164"/>
      <c r="WWT24" s="164"/>
      <c r="WWU24" s="90"/>
      <c r="WWV24" s="90"/>
      <c r="WWW24" s="89"/>
      <c r="WWX24" s="164"/>
      <c r="WWY24" s="164"/>
      <c r="WWZ24" s="164"/>
      <c r="WXA24" s="164"/>
      <c r="WXB24" s="164"/>
      <c r="WXC24" s="90"/>
      <c r="WXD24" s="90"/>
      <c r="WXE24" s="89"/>
      <c r="WXF24" s="164"/>
      <c r="WXG24" s="164"/>
      <c r="WXH24" s="164"/>
      <c r="WXI24" s="164"/>
      <c r="WXJ24" s="164"/>
      <c r="WXK24" s="90"/>
      <c r="WXL24" s="90"/>
      <c r="WXM24" s="89"/>
      <c r="WXN24" s="164"/>
      <c r="WXO24" s="164"/>
      <c r="WXP24" s="164"/>
      <c r="WXQ24" s="164"/>
      <c r="WXR24" s="164"/>
      <c r="WXS24" s="90"/>
      <c r="WXT24" s="90"/>
      <c r="WXU24" s="89"/>
      <c r="WXV24" s="164"/>
      <c r="WXW24" s="164"/>
      <c r="WXX24" s="164"/>
      <c r="WXY24" s="164"/>
      <c r="WXZ24" s="164"/>
      <c r="WYA24" s="90"/>
      <c r="WYB24" s="90"/>
      <c r="WYC24" s="89"/>
      <c r="WYD24" s="164"/>
      <c r="WYE24" s="164"/>
      <c r="WYF24" s="164"/>
      <c r="WYG24" s="164"/>
      <c r="WYH24" s="164"/>
      <c r="WYI24" s="90"/>
      <c r="WYJ24" s="90"/>
      <c r="WYK24" s="89"/>
      <c r="WYL24" s="164"/>
      <c r="WYM24" s="164"/>
      <c r="WYN24" s="164"/>
      <c r="WYO24" s="164"/>
      <c r="WYP24" s="164"/>
      <c r="WYQ24" s="90"/>
      <c r="WYR24" s="90"/>
      <c r="WYS24" s="89"/>
      <c r="WYT24" s="164"/>
      <c r="WYU24" s="164"/>
      <c r="WYV24" s="164"/>
      <c r="WYW24" s="164"/>
      <c r="WYX24" s="164"/>
      <c r="WYY24" s="90"/>
      <c r="WYZ24" s="90"/>
      <c r="WZA24" s="89"/>
      <c r="WZB24" s="164"/>
      <c r="WZC24" s="164"/>
      <c r="WZD24" s="164"/>
      <c r="WZE24" s="164"/>
      <c r="WZF24" s="164"/>
      <c r="WZG24" s="90"/>
      <c r="WZH24" s="90"/>
      <c r="WZI24" s="89"/>
      <c r="WZJ24" s="164"/>
      <c r="WZK24" s="164"/>
      <c r="WZL24" s="164"/>
      <c r="WZM24" s="164"/>
      <c r="WZN24" s="164"/>
      <c r="WZO24" s="90"/>
      <c r="WZP24" s="90"/>
      <c r="WZQ24" s="89"/>
      <c r="WZR24" s="164"/>
      <c r="WZS24" s="164"/>
      <c r="WZT24" s="164"/>
      <c r="WZU24" s="164"/>
      <c r="WZV24" s="164"/>
      <c r="WZW24" s="90"/>
      <c r="WZX24" s="90"/>
      <c r="WZY24" s="89"/>
      <c r="WZZ24" s="164"/>
      <c r="XAA24" s="164"/>
      <c r="XAB24" s="164"/>
      <c r="XAC24" s="164"/>
      <c r="XAD24" s="164"/>
      <c r="XAE24" s="90"/>
      <c r="XAF24" s="90"/>
      <c r="XAG24" s="89"/>
      <c r="XAH24" s="164"/>
      <c r="XAI24" s="164"/>
      <c r="XAJ24" s="164"/>
      <c r="XAK24" s="164"/>
      <c r="XAL24" s="164"/>
      <c r="XAM24" s="90"/>
      <c r="XAN24" s="90"/>
      <c r="XAO24" s="89"/>
      <c r="XAP24" s="164"/>
      <c r="XAQ24" s="164"/>
      <c r="XAR24" s="164"/>
      <c r="XAS24" s="164"/>
      <c r="XAT24" s="164"/>
      <c r="XAU24" s="90"/>
      <c r="XAV24" s="90"/>
      <c r="XAW24" s="89"/>
      <c r="XAX24" s="164"/>
      <c r="XAY24" s="164"/>
      <c r="XAZ24" s="164"/>
      <c r="XBA24" s="164"/>
      <c r="XBB24" s="164"/>
      <c r="XBC24" s="90"/>
      <c r="XBD24" s="90"/>
      <c r="XBE24" s="89"/>
      <c r="XBF24" s="164"/>
      <c r="XBG24" s="164"/>
      <c r="XBH24" s="164"/>
      <c r="XBI24" s="164"/>
      <c r="XBJ24" s="164"/>
      <c r="XBK24" s="90"/>
      <c r="XBL24" s="90"/>
      <c r="XBM24" s="89"/>
      <c r="XBN24" s="164"/>
      <c r="XBO24" s="164"/>
      <c r="XBP24" s="164"/>
      <c r="XBQ24" s="164"/>
      <c r="XBR24" s="164"/>
      <c r="XBS24" s="90"/>
      <c r="XBT24" s="90"/>
      <c r="XBU24" s="89"/>
      <c r="XBV24" s="164"/>
      <c r="XBW24" s="164"/>
      <c r="XBX24" s="164"/>
      <c r="XBY24" s="164"/>
      <c r="XBZ24" s="164"/>
      <c r="XCA24" s="90"/>
      <c r="XCB24" s="90"/>
      <c r="XCC24" s="89"/>
      <c r="XCD24" s="164"/>
      <c r="XCE24" s="164"/>
      <c r="XCF24" s="164"/>
      <c r="XCG24" s="164"/>
      <c r="XCH24" s="164"/>
      <c r="XCI24" s="90"/>
      <c r="XCJ24" s="90"/>
      <c r="XCK24" s="89"/>
      <c r="XCL24" s="164"/>
      <c r="XCM24" s="164"/>
      <c r="XCN24" s="164"/>
      <c r="XCO24" s="164"/>
      <c r="XCP24" s="164"/>
      <c r="XCQ24" s="90"/>
      <c r="XCR24" s="90"/>
      <c r="XCS24" s="89"/>
      <c r="XCT24" s="164"/>
      <c r="XCU24" s="164"/>
      <c r="XCV24" s="164"/>
      <c r="XCW24" s="164"/>
      <c r="XCX24" s="164"/>
      <c r="XCY24" s="90"/>
      <c r="XCZ24" s="90"/>
      <c r="XDA24" s="89"/>
      <c r="XDB24" s="164"/>
      <c r="XDC24" s="164"/>
      <c r="XDD24" s="164"/>
      <c r="XDE24" s="164"/>
      <c r="XDF24" s="164"/>
      <c r="XDG24" s="90"/>
      <c r="XDH24" s="90"/>
      <c r="XDI24" s="89"/>
      <c r="XDJ24" s="164"/>
      <c r="XDK24" s="164"/>
      <c r="XDL24" s="164"/>
      <c r="XDM24" s="164"/>
      <c r="XDN24" s="164"/>
      <c r="XDO24" s="90"/>
      <c r="XDP24" s="90"/>
      <c r="XDQ24" s="89"/>
      <c r="XDR24" s="164"/>
      <c r="XDS24" s="164"/>
      <c r="XDT24" s="164"/>
      <c r="XDU24" s="164"/>
      <c r="XDV24" s="164"/>
      <c r="XDW24" s="90"/>
      <c r="XDX24" s="90"/>
      <c r="XDY24" s="89"/>
      <c r="XDZ24" s="164"/>
      <c r="XEA24" s="164"/>
      <c r="XEB24" s="164"/>
      <c r="XEC24" s="164"/>
      <c r="XED24" s="164"/>
      <c r="XEE24" s="90"/>
      <c r="XEF24" s="90"/>
      <c r="XEG24" s="89"/>
      <c r="XEH24" s="164"/>
      <c r="XEI24" s="164"/>
      <c r="XEJ24" s="164"/>
      <c r="XEK24" s="164"/>
      <c r="XEL24" s="164"/>
      <c r="XEM24" s="90"/>
      <c r="XEN24" s="90"/>
      <c r="XEO24" s="89"/>
      <c r="XEP24" s="164"/>
      <c r="XEQ24" s="164"/>
      <c r="XER24" s="164"/>
      <c r="XES24" s="164"/>
      <c r="XET24" s="164"/>
      <c r="XEU24" s="90"/>
      <c r="XEV24" s="90"/>
      <c r="XEW24" s="89"/>
      <c r="XEX24" s="164"/>
      <c r="XEY24" s="164"/>
      <c r="XEZ24" s="164"/>
      <c r="XFA24" s="164"/>
      <c r="XFB24" s="164"/>
      <c r="XFC24" s="90"/>
      <c r="XFD24" s="90"/>
    </row>
    <row r="25" spans="1:16384" s="9" customFormat="1" ht="15.75" x14ac:dyDescent="0.2">
      <c r="A25" s="91" t="s">
        <v>76</v>
      </c>
      <c r="B25" s="166" t="s">
        <v>85</v>
      </c>
      <c r="C25" s="166"/>
      <c r="D25" s="166"/>
      <c r="E25" s="166"/>
      <c r="F25" s="166"/>
      <c r="G25" s="92"/>
      <c r="H25" s="92"/>
      <c r="J25" s="8"/>
      <c r="K25" s="37"/>
      <c r="L25" s="50"/>
      <c r="M25" s="50"/>
      <c r="N25" s="50"/>
    </row>
    <row r="26" spans="1:16384" ht="15.75" x14ac:dyDescent="0.25">
      <c r="A26" s="93"/>
      <c r="B26" s="94"/>
      <c r="C26" s="95"/>
      <c r="D26" s="37"/>
      <c r="E26" s="83"/>
      <c r="F26" s="84"/>
      <c r="G26" s="85"/>
      <c r="H26" s="85"/>
      <c r="K26" s="121"/>
      <c r="L26" s="121"/>
      <c r="M26" s="121"/>
      <c r="N26" s="37"/>
    </row>
    <row r="27" spans="1:16384" ht="15.75" x14ac:dyDescent="0.25">
      <c r="A27" s="93"/>
      <c r="B27" s="96" t="s">
        <v>0</v>
      </c>
      <c r="C27" s="97">
        <f>C21</f>
        <v>5</v>
      </c>
      <c r="D27" s="122" t="s">
        <v>9</v>
      </c>
      <c r="E27" s="117"/>
      <c r="F27" s="168"/>
      <c r="G27" s="168"/>
      <c r="H27" s="85"/>
      <c r="K27" s="51"/>
      <c r="L27" s="121"/>
      <c r="M27" s="121"/>
      <c r="N27" s="37"/>
    </row>
    <row r="28" spans="1:16384" ht="16.5" thickBot="1" x14ac:dyDescent="0.25">
      <c r="A28" s="93"/>
      <c r="B28" s="94"/>
      <c r="C28" s="118"/>
      <c r="D28" s="122"/>
      <c r="E28" s="117"/>
      <c r="F28" s="120"/>
      <c r="G28" s="84"/>
      <c r="H28" s="84"/>
      <c r="J28" s="9"/>
      <c r="K28" s="50"/>
      <c r="L28" s="37"/>
      <c r="M28" s="37"/>
      <c r="N28" s="37"/>
    </row>
    <row r="29" spans="1:16384" s="9" customFormat="1" ht="15.75" x14ac:dyDescent="0.2">
      <c r="A29" s="91" t="s">
        <v>538</v>
      </c>
      <c r="B29" s="166" t="s">
        <v>10</v>
      </c>
      <c r="C29" s="166"/>
      <c r="D29" s="166"/>
      <c r="E29" s="166"/>
      <c r="F29" s="166"/>
      <c r="G29" s="92"/>
      <c r="H29" s="92"/>
      <c r="J29" s="8"/>
      <c r="K29" s="8"/>
    </row>
    <row r="30" spans="1:16384" x14ac:dyDescent="0.2">
      <c r="A30" s="93"/>
      <c r="B30" s="94"/>
      <c r="C30" s="95"/>
      <c r="D30" s="37"/>
      <c r="E30" s="83"/>
      <c r="F30" s="84"/>
      <c r="G30" s="85"/>
      <c r="H30" s="85"/>
    </row>
    <row r="31" spans="1:16384" ht="15.75" x14ac:dyDescent="0.2">
      <c r="A31" s="93"/>
      <c r="B31" s="96" t="s">
        <v>0</v>
      </c>
      <c r="C31" s="97">
        <v>1</v>
      </c>
      <c r="D31" s="122" t="s">
        <v>2</v>
      </c>
      <c r="E31" s="117"/>
      <c r="F31" s="168"/>
      <c r="G31" s="168"/>
      <c r="H31" s="85"/>
    </row>
    <row r="32" spans="1:16384" ht="16.5" thickBot="1" x14ac:dyDescent="0.25">
      <c r="A32" s="93"/>
      <c r="B32" s="94"/>
      <c r="C32" s="118"/>
      <c r="D32" s="119"/>
      <c r="E32" s="117"/>
      <c r="F32" s="120"/>
      <c r="G32" s="84"/>
      <c r="H32" s="84"/>
      <c r="J32" s="9"/>
      <c r="K32" s="9"/>
    </row>
    <row r="33" spans="1:16384" s="9" customFormat="1" ht="15.75" x14ac:dyDescent="0.2">
      <c r="A33" s="91" t="s">
        <v>539</v>
      </c>
      <c r="B33" s="166" t="s">
        <v>86</v>
      </c>
      <c r="C33" s="166"/>
      <c r="D33" s="166"/>
      <c r="E33" s="166"/>
      <c r="F33" s="166"/>
      <c r="G33" s="92"/>
      <c r="H33" s="92"/>
      <c r="J33" s="8"/>
      <c r="K33" s="8"/>
    </row>
    <row r="34" spans="1:16384" x14ac:dyDescent="0.2">
      <c r="A34" s="93"/>
      <c r="B34" s="94"/>
      <c r="C34" s="95"/>
      <c r="D34" s="37"/>
      <c r="E34" s="83"/>
      <c r="F34" s="84"/>
      <c r="G34" s="85"/>
      <c r="H34" s="85"/>
    </row>
    <row r="35" spans="1:16384" ht="15.75" x14ac:dyDescent="0.2">
      <c r="A35" s="93"/>
      <c r="B35" s="94" t="s">
        <v>8</v>
      </c>
      <c r="C35" s="101">
        <v>2</v>
      </c>
      <c r="D35" s="116" t="s">
        <v>2</v>
      </c>
      <c r="E35" s="117"/>
      <c r="F35" s="168"/>
      <c r="G35" s="168"/>
      <c r="H35" s="85"/>
    </row>
    <row r="36" spans="1:16384" ht="15.75" x14ac:dyDescent="0.2">
      <c r="A36" s="93"/>
      <c r="B36" s="94" t="s">
        <v>114</v>
      </c>
      <c r="C36" s="101">
        <f>C27</f>
        <v>5</v>
      </c>
      <c r="D36" s="116" t="s">
        <v>9</v>
      </c>
      <c r="E36" s="117"/>
      <c r="F36" s="120"/>
      <c r="G36" s="84"/>
      <c r="H36" s="84"/>
    </row>
    <row r="37" spans="1:16384" ht="15.75" x14ac:dyDescent="0.2">
      <c r="A37" s="93"/>
      <c r="B37" s="96" t="s">
        <v>0</v>
      </c>
      <c r="C37" s="97">
        <f>C35*C36</f>
        <v>10</v>
      </c>
      <c r="D37" s="98" t="s">
        <v>9</v>
      </c>
      <c r="E37" s="83"/>
      <c r="F37" s="84"/>
      <c r="G37" s="85"/>
      <c r="H37" s="85"/>
    </row>
    <row r="38" spans="1:16384" ht="15.75" thickBot="1" x14ac:dyDescent="0.25">
      <c r="A38" s="93"/>
      <c r="B38" s="94"/>
      <c r="C38" s="95"/>
      <c r="D38" s="37"/>
      <c r="E38" s="83"/>
      <c r="F38" s="84"/>
      <c r="G38" s="85"/>
      <c r="H38" s="85"/>
      <c r="J38" s="9"/>
      <c r="K38" s="9"/>
    </row>
    <row r="39" spans="1:16384" s="9" customFormat="1" ht="15.75" x14ac:dyDescent="0.2">
      <c r="A39" s="91" t="s">
        <v>540</v>
      </c>
      <c r="B39" s="166" t="s">
        <v>372</v>
      </c>
      <c r="C39" s="166"/>
      <c r="D39" s="166"/>
      <c r="E39" s="166"/>
      <c r="F39" s="166"/>
      <c r="G39" s="92"/>
      <c r="H39" s="92"/>
      <c r="J39" s="8"/>
      <c r="K39" s="8"/>
    </row>
    <row r="40" spans="1:16384" x14ac:dyDescent="0.2">
      <c r="A40" s="93"/>
      <c r="B40" s="94"/>
      <c r="C40" s="95"/>
      <c r="D40" s="37"/>
      <c r="E40" s="83"/>
      <c r="F40" s="84"/>
      <c r="G40" s="85"/>
      <c r="H40" s="85"/>
    </row>
    <row r="41" spans="1:16384" ht="15.75" x14ac:dyDescent="0.2">
      <c r="A41" s="93"/>
      <c r="B41" s="96" t="s">
        <v>0</v>
      </c>
      <c r="C41" s="97">
        <v>1</v>
      </c>
      <c r="D41" s="122" t="s">
        <v>2</v>
      </c>
      <c r="E41" s="117"/>
      <c r="F41" s="168"/>
      <c r="G41" s="168"/>
      <c r="H41" s="85"/>
    </row>
    <row r="42" spans="1:16384" ht="16.5" thickBot="1" x14ac:dyDescent="0.25">
      <c r="A42" s="93"/>
      <c r="B42" s="94"/>
      <c r="C42" s="118"/>
      <c r="D42" s="119"/>
      <c r="E42" s="117"/>
      <c r="F42" s="120"/>
      <c r="G42" s="84"/>
      <c r="H42" s="84"/>
      <c r="J42" s="9"/>
      <c r="K42" s="9"/>
    </row>
    <row r="43" spans="1:16384" s="9" customFormat="1" ht="31.5" customHeight="1" thickBot="1" x14ac:dyDescent="0.25">
      <c r="A43" s="89">
        <v>3</v>
      </c>
      <c r="B43" s="164" t="s">
        <v>42</v>
      </c>
      <c r="C43" s="164"/>
      <c r="D43" s="164"/>
      <c r="E43" s="164"/>
      <c r="F43" s="164"/>
      <c r="G43" s="90"/>
      <c r="H43" s="90"/>
      <c r="I43" s="89"/>
      <c r="J43" s="164"/>
      <c r="K43" s="164"/>
      <c r="L43" s="164"/>
      <c r="M43" s="164"/>
      <c r="N43" s="164"/>
      <c r="O43" s="90"/>
      <c r="P43" s="90"/>
      <c r="Q43" s="89"/>
      <c r="R43" s="164"/>
      <c r="S43" s="164"/>
      <c r="T43" s="164"/>
      <c r="U43" s="164"/>
      <c r="V43" s="164"/>
      <c r="W43" s="90"/>
      <c r="X43" s="90"/>
      <c r="Y43" s="89"/>
      <c r="Z43" s="164"/>
      <c r="AA43" s="164"/>
      <c r="AB43" s="164"/>
      <c r="AC43" s="164"/>
      <c r="AD43" s="164"/>
      <c r="AE43" s="90"/>
      <c r="AF43" s="90"/>
      <c r="AG43" s="89"/>
      <c r="AH43" s="164"/>
      <c r="AI43" s="164"/>
      <c r="AJ43" s="164"/>
      <c r="AK43" s="164"/>
      <c r="AL43" s="164"/>
      <c r="AM43" s="90"/>
      <c r="AN43" s="90"/>
      <c r="AO43" s="89"/>
      <c r="AP43" s="164"/>
      <c r="AQ43" s="164"/>
      <c r="AR43" s="164"/>
      <c r="AS43" s="164"/>
      <c r="AT43" s="164"/>
      <c r="AU43" s="90"/>
      <c r="AV43" s="90"/>
      <c r="AW43" s="89"/>
      <c r="AX43" s="164"/>
      <c r="AY43" s="164"/>
      <c r="AZ43" s="164"/>
      <c r="BA43" s="164"/>
      <c r="BB43" s="164"/>
      <c r="BC43" s="90"/>
      <c r="BD43" s="90"/>
      <c r="BE43" s="89"/>
      <c r="BF43" s="164"/>
      <c r="BG43" s="164"/>
      <c r="BH43" s="164"/>
      <c r="BI43" s="164"/>
      <c r="BJ43" s="164"/>
      <c r="BK43" s="90"/>
      <c r="BL43" s="90"/>
      <c r="BM43" s="89"/>
      <c r="BN43" s="164"/>
      <c r="BO43" s="164"/>
      <c r="BP43" s="164"/>
      <c r="BQ43" s="164"/>
      <c r="BR43" s="164"/>
      <c r="BS43" s="90"/>
      <c r="BT43" s="90"/>
      <c r="BU43" s="89"/>
      <c r="BV43" s="164"/>
      <c r="BW43" s="164"/>
      <c r="BX43" s="164"/>
      <c r="BY43" s="164"/>
      <c r="BZ43" s="164"/>
      <c r="CA43" s="90"/>
      <c r="CB43" s="90"/>
      <c r="CC43" s="89"/>
      <c r="CD43" s="164"/>
      <c r="CE43" s="164"/>
      <c r="CF43" s="164"/>
      <c r="CG43" s="164"/>
      <c r="CH43" s="164"/>
      <c r="CI43" s="90"/>
      <c r="CJ43" s="90"/>
      <c r="CK43" s="89"/>
      <c r="CL43" s="164"/>
      <c r="CM43" s="164"/>
      <c r="CN43" s="164"/>
      <c r="CO43" s="164"/>
      <c r="CP43" s="164"/>
      <c r="CQ43" s="90"/>
      <c r="CR43" s="90"/>
      <c r="CS43" s="89"/>
      <c r="CT43" s="164"/>
      <c r="CU43" s="164"/>
      <c r="CV43" s="164"/>
      <c r="CW43" s="164"/>
      <c r="CX43" s="164"/>
      <c r="CY43" s="90"/>
      <c r="CZ43" s="90"/>
      <c r="DA43" s="89"/>
      <c r="DB43" s="164"/>
      <c r="DC43" s="164"/>
      <c r="DD43" s="164"/>
      <c r="DE43" s="164"/>
      <c r="DF43" s="164"/>
      <c r="DG43" s="90"/>
      <c r="DH43" s="90"/>
      <c r="DI43" s="89"/>
      <c r="DJ43" s="164"/>
      <c r="DK43" s="164"/>
      <c r="DL43" s="164"/>
      <c r="DM43" s="164"/>
      <c r="DN43" s="164"/>
      <c r="DO43" s="90"/>
      <c r="DP43" s="90"/>
      <c r="DQ43" s="89"/>
      <c r="DR43" s="164"/>
      <c r="DS43" s="164"/>
      <c r="DT43" s="164"/>
      <c r="DU43" s="164"/>
      <c r="DV43" s="164"/>
      <c r="DW43" s="90"/>
      <c r="DX43" s="90"/>
      <c r="DY43" s="89"/>
      <c r="DZ43" s="164"/>
      <c r="EA43" s="164"/>
      <c r="EB43" s="164"/>
      <c r="EC43" s="164"/>
      <c r="ED43" s="164"/>
      <c r="EE43" s="90"/>
      <c r="EF43" s="90"/>
      <c r="EG43" s="89"/>
      <c r="EH43" s="164"/>
      <c r="EI43" s="164"/>
      <c r="EJ43" s="164"/>
      <c r="EK43" s="164"/>
      <c r="EL43" s="164"/>
      <c r="EM43" s="90"/>
      <c r="EN43" s="90"/>
      <c r="EO43" s="89"/>
      <c r="EP43" s="164"/>
      <c r="EQ43" s="164"/>
      <c r="ER43" s="164"/>
      <c r="ES43" s="164"/>
      <c r="ET43" s="164"/>
      <c r="EU43" s="90"/>
      <c r="EV43" s="90"/>
      <c r="EW43" s="89"/>
      <c r="EX43" s="164"/>
      <c r="EY43" s="164"/>
      <c r="EZ43" s="164"/>
      <c r="FA43" s="164"/>
      <c r="FB43" s="164"/>
      <c r="FC43" s="90"/>
      <c r="FD43" s="90"/>
      <c r="FE43" s="89"/>
      <c r="FF43" s="164"/>
      <c r="FG43" s="164"/>
      <c r="FH43" s="164"/>
      <c r="FI43" s="164"/>
      <c r="FJ43" s="164"/>
      <c r="FK43" s="90"/>
      <c r="FL43" s="90"/>
      <c r="FM43" s="89"/>
      <c r="FN43" s="164"/>
      <c r="FO43" s="164"/>
      <c r="FP43" s="164"/>
      <c r="FQ43" s="164"/>
      <c r="FR43" s="164"/>
      <c r="FS43" s="90"/>
      <c r="FT43" s="90"/>
      <c r="FU43" s="89"/>
      <c r="FV43" s="164"/>
      <c r="FW43" s="164"/>
      <c r="FX43" s="164"/>
      <c r="FY43" s="164"/>
      <c r="FZ43" s="164"/>
      <c r="GA43" s="90"/>
      <c r="GB43" s="90"/>
      <c r="GC43" s="89"/>
      <c r="GD43" s="164"/>
      <c r="GE43" s="164"/>
      <c r="GF43" s="164"/>
      <c r="GG43" s="164"/>
      <c r="GH43" s="164"/>
      <c r="GI43" s="90"/>
      <c r="GJ43" s="90"/>
      <c r="GK43" s="89"/>
      <c r="GL43" s="164"/>
      <c r="GM43" s="164"/>
      <c r="GN43" s="164"/>
      <c r="GO43" s="164"/>
      <c r="GP43" s="164"/>
      <c r="GQ43" s="90"/>
      <c r="GR43" s="90"/>
      <c r="GS43" s="89"/>
      <c r="GT43" s="164"/>
      <c r="GU43" s="164"/>
      <c r="GV43" s="164"/>
      <c r="GW43" s="164"/>
      <c r="GX43" s="164"/>
      <c r="GY43" s="90"/>
      <c r="GZ43" s="90"/>
      <c r="HA43" s="89"/>
      <c r="HB43" s="164"/>
      <c r="HC43" s="164"/>
      <c r="HD43" s="164"/>
      <c r="HE43" s="164"/>
      <c r="HF43" s="164"/>
      <c r="HG43" s="90"/>
      <c r="HH43" s="90"/>
      <c r="HI43" s="89"/>
      <c r="HJ43" s="164"/>
      <c r="HK43" s="164"/>
      <c r="HL43" s="164"/>
      <c r="HM43" s="164"/>
      <c r="HN43" s="164"/>
      <c r="HO43" s="90"/>
      <c r="HP43" s="90"/>
      <c r="HQ43" s="89"/>
      <c r="HR43" s="164"/>
      <c r="HS43" s="164"/>
      <c r="HT43" s="164"/>
      <c r="HU43" s="164"/>
      <c r="HV43" s="164"/>
      <c r="HW43" s="90"/>
      <c r="HX43" s="90"/>
      <c r="HY43" s="89"/>
      <c r="HZ43" s="164"/>
      <c r="IA43" s="164"/>
      <c r="IB43" s="164"/>
      <c r="IC43" s="164"/>
      <c r="ID43" s="164"/>
      <c r="IE43" s="90"/>
      <c r="IF43" s="90"/>
      <c r="IG43" s="89"/>
      <c r="IH43" s="164"/>
      <c r="II43" s="164"/>
      <c r="IJ43" s="164"/>
      <c r="IK43" s="164"/>
      <c r="IL43" s="164"/>
      <c r="IM43" s="90"/>
      <c r="IN43" s="90"/>
      <c r="IO43" s="89"/>
      <c r="IP43" s="164"/>
      <c r="IQ43" s="164"/>
      <c r="IR43" s="164"/>
      <c r="IS43" s="164"/>
      <c r="IT43" s="164"/>
      <c r="IU43" s="90"/>
      <c r="IV43" s="90"/>
      <c r="IW43" s="89"/>
      <c r="IX43" s="164"/>
      <c r="IY43" s="164"/>
      <c r="IZ43" s="164"/>
      <c r="JA43" s="164"/>
      <c r="JB43" s="164"/>
      <c r="JC43" s="90"/>
      <c r="JD43" s="90"/>
      <c r="JE43" s="89"/>
      <c r="JF43" s="164"/>
      <c r="JG43" s="164"/>
      <c r="JH43" s="164"/>
      <c r="JI43" s="164"/>
      <c r="JJ43" s="164"/>
      <c r="JK43" s="90"/>
      <c r="JL43" s="90"/>
      <c r="JM43" s="89"/>
      <c r="JN43" s="164"/>
      <c r="JO43" s="164"/>
      <c r="JP43" s="164"/>
      <c r="JQ43" s="164"/>
      <c r="JR43" s="164"/>
      <c r="JS43" s="90"/>
      <c r="JT43" s="90"/>
      <c r="JU43" s="89"/>
      <c r="JV43" s="164"/>
      <c r="JW43" s="164"/>
      <c r="JX43" s="164"/>
      <c r="JY43" s="164"/>
      <c r="JZ43" s="164"/>
      <c r="KA43" s="90"/>
      <c r="KB43" s="90"/>
      <c r="KC43" s="89"/>
      <c r="KD43" s="164"/>
      <c r="KE43" s="164"/>
      <c r="KF43" s="164"/>
      <c r="KG43" s="164"/>
      <c r="KH43" s="164"/>
      <c r="KI43" s="90"/>
      <c r="KJ43" s="90"/>
      <c r="KK43" s="89"/>
      <c r="KL43" s="164"/>
      <c r="KM43" s="164"/>
      <c r="KN43" s="164"/>
      <c r="KO43" s="164"/>
      <c r="KP43" s="164"/>
      <c r="KQ43" s="90"/>
      <c r="KR43" s="90"/>
      <c r="KS43" s="89"/>
      <c r="KT43" s="164"/>
      <c r="KU43" s="164"/>
      <c r="KV43" s="164"/>
      <c r="KW43" s="164"/>
      <c r="KX43" s="164"/>
      <c r="KY43" s="90"/>
      <c r="KZ43" s="90"/>
      <c r="LA43" s="89"/>
      <c r="LB43" s="164"/>
      <c r="LC43" s="164"/>
      <c r="LD43" s="164"/>
      <c r="LE43" s="164"/>
      <c r="LF43" s="164"/>
      <c r="LG43" s="90"/>
      <c r="LH43" s="90"/>
      <c r="LI43" s="89"/>
      <c r="LJ43" s="164"/>
      <c r="LK43" s="164"/>
      <c r="LL43" s="164"/>
      <c r="LM43" s="164"/>
      <c r="LN43" s="164"/>
      <c r="LO43" s="90"/>
      <c r="LP43" s="90"/>
      <c r="LQ43" s="89"/>
      <c r="LR43" s="164"/>
      <c r="LS43" s="164"/>
      <c r="LT43" s="164"/>
      <c r="LU43" s="164"/>
      <c r="LV43" s="164"/>
      <c r="LW43" s="90"/>
      <c r="LX43" s="90"/>
      <c r="LY43" s="89"/>
      <c r="LZ43" s="164"/>
      <c r="MA43" s="164"/>
      <c r="MB43" s="164"/>
      <c r="MC43" s="164"/>
      <c r="MD43" s="164"/>
      <c r="ME43" s="90"/>
      <c r="MF43" s="90"/>
      <c r="MG43" s="89"/>
      <c r="MH43" s="164"/>
      <c r="MI43" s="164"/>
      <c r="MJ43" s="164"/>
      <c r="MK43" s="164"/>
      <c r="ML43" s="164"/>
      <c r="MM43" s="90"/>
      <c r="MN43" s="90"/>
      <c r="MO43" s="89"/>
      <c r="MP43" s="164"/>
      <c r="MQ43" s="164"/>
      <c r="MR43" s="164"/>
      <c r="MS43" s="164"/>
      <c r="MT43" s="164"/>
      <c r="MU43" s="90"/>
      <c r="MV43" s="90"/>
      <c r="MW43" s="89"/>
      <c r="MX43" s="164"/>
      <c r="MY43" s="164"/>
      <c r="MZ43" s="164"/>
      <c r="NA43" s="164"/>
      <c r="NB43" s="164"/>
      <c r="NC43" s="90"/>
      <c r="ND43" s="90"/>
      <c r="NE43" s="89"/>
      <c r="NF43" s="164"/>
      <c r="NG43" s="164"/>
      <c r="NH43" s="164"/>
      <c r="NI43" s="164"/>
      <c r="NJ43" s="164"/>
      <c r="NK43" s="90"/>
      <c r="NL43" s="90"/>
      <c r="NM43" s="89"/>
      <c r="NN43" s="164"/>
      <c r="NO43" s="164"/>
      <c r="NP43" s="164"/>
      <c r="NQ43" s="164"/>
      <c r="NR43" s="164"/>
      <c r="NS43" s="90"/>
      <c r="NT43" s="90"/>
      <c r="NU43" s="89"/>
      <c r="NV43" s="164"/>
      <c r="NW43" s="164"/>
      <c r="NX43" s="164"/>
      <c r="NY43" s="164"/>
      <c r="NZ43" s="164"/>
      <c r="OA43" s="90"/>
      <c r="OB43" s="90"/>
      <c r="OC43" s="89"/>
      <c r="OD43" s="164"/>
      <c r="OE43" s="164"/>
      <c r="OF43" s="164"/>
      <c r="OG43" s="164"/>
      <c r="OH43" s="164"/>
      <c r="OI43" s="90"/>
      <c r="OJ43" s="90"/>
      <c r="OK43" s="89"/>
      <c r="OL43" s="164"/>
      <c r="OM43" s="164"/>
      <c r="ON43" s="164"/>
      <c r="OO43" s="164"/>
      <c r="OP43" s="164"/>
      <c r="OQ43" s="90"/>
      <c r="OR43" s="90"/>
      <c r="OS43" s="89"/>
      <c r="OT43" s="164"/>
      <c r="OU43" s="164"/>
      <c r="OV43" s="164"/>
      <c r="OW43" s="164"/>
      <c r="OX43" s="164"/>
      <c r="OY43" s="90"/>
      <c r="OZ43" s="90"/>
      <c r="PA43" s="89"/>
      <c r="PB43" s="164"/>
      <c r="PC43" s="164"/>
      <c r="PD43" s="164"/>
      <c r="PE43" s="164"/>
      <c r="PF43" s="164"/>
      <c r="PG43" s="90"/>
      <c r="PH43" s="90"/>
      <c r="PI43" s="89"/>
      <c r="PJ43" s="164"/>
      <c r="PK43" s="164"/>
      <c r="PL43" s="164"/>
      <c r="PM43" s="164"/>
      <c r="PN43" s="164"/>
      <c r="PO43" s="90"/>
      <c r="PP43" s="90"/>
      <c r="PQ43" s="89"/>
      <c r="PR43" s="164"/>
      <c r="PS43" s="164"/>
      <c r="PT43" s="164"/>
      <c r="PU43" s="164"/>
      <c r="PV43" s="164"/>
      <c r="PW43" s="90"/>
      <c r="PX43" s="90"/>
      <c r="PY43" s="89"/>
      <c r="PZ43" s="164"/>
      <c r="QA43" s="164"/>
      <c r="QB43" s="164"/>
      <c r="QC43" s="164"/>
      <c r="QD43" s="164"/>
      <c r="QE43" s="90"/>
      <c r="QF43" s="90"/>
      <c r="QG43" s="89"/>
      <c r="QH43" s="164"/>
      <c r="QI43" s="164"/>
      <c r="QJ43" s="164"/>
      <c r="QK43" s="164"/>
      <c r="QL43" s="164"/>
      <c r="QM43" s="90"/>
      <c r="QN43" s="90"/>
      <c r="QO43" s="89"/>
      <c r="QP43" s="164"/>
      <c r="QQ43" s="164"/>
      <c r="QR43" s="164"/>
      <c r="QS43" s="164"/>
      <c r="QT43" s="164"/>
      <c r="QU43" s="90"/>
      <c r="QV43" s="90"/>
      <c r="QW43" s="89"/>
      <c r="QX43" s="164"/>
      <c r="QY43" s="164"/>
      <c r="QZ43" s="164"/>
      <c r="RA43" s="164"/>
      <c r="RB43" s="164"/>
      <c r="RC43" s="90"/>
      <c r="RD43" s="90"/>
      <c r="RE43" s="89"/>
      <c r="RF43" s="164"/>
      <c r="RG43" s="164"/>
      <c r="RH43" s="164"/>
      <c r="RI43" s="164"/>
      <c r="RJ43" s="164"/>
      <c r="RK43" s="90"/>
      <c r="RL43" s="90"/>
      <c r="RM43" s="89"/>
      <c r="RN43" s="164"/>
      <c r="RO43" s="164"/>
      <c r="RP43" s="164"/>
      <c r="RQ43" s="164"/>
      <c r="RR43" s="164"/>
      <c r="RS43" s="90"/>
      <c r="RT43" s="90"/>
      <c r="RU43" s="89"/>
      <c r="RV43" s="164"/>
      <c r="RW43" s="164"/>
      <c r="RX43" s="164"/>
      <c r="RY43" s="164"/>
      <c r="RZ43" s="164"/>
      <c r="SA43" s="90"/>
      <c r="SB43" s="90"/>
      <c r="SC43" s="89"/>
      <c r="SD43" s="164"/>
      <c r="SE43" s="164"/>
      <c r="SF43" s="164"/>
      <c r="SG43" s="164"/>
      <c r="SH43" s="164"/>
      <c r="SI43" s="90"/>
      <c r="SJ43" s="90"/>
      <c r="SK43" s="89"/>
      <c r="SL43" s="164"/>
      <c r="SM43" s="164"/>
      <c r="SN43" s="164"/>
      <c r="SO43" s="164"/>
      <c r="SP43" s="164"/>
      <c r="SQ43" s="90"/>
      <c r="SR43" s="90"/>
      <c r="SS43" s="89"/>
      <c r="ST43" s="164"/>
      <c r="SU43" s="164"/>
      <c r="SV43" s="164"/>
      <c r="SW43" s="164"/>
      <c r="SX43" s="164"/>
      <c r="SY43" s="90"/>
      <c r="SZ43" s="90"/>
      <c r="TA43" s="89"/>
      <c r="TB43" s="164"/>
      <c r="TC43" s="164"/>
      <c r="TD43" s="164"/>
      <c r="TE43" s="164"/>
      <c r="TF43" s="164"/>
      <c r="TG43" s="90"/>
      <c r="TH43" s="90"/>
      <c r="TI43" s="89"/>
      <c r="TJ43" s="164"/>
      <c r="TK43" s="164"/>
      <c r="TL43" s="164"/>
      <c r="TM43" s="164"/>
      <c r="TN43" s="164"/>
      <c r="TO43" s="90"/>
      <c r="TP43" s="90"/>
      <c r="TQ43" s="89"/>
      <c r="TR43" s="164"/>
      <c r="TS43" s="164"/>
      <c r="TT43" s="164"/>
      <c r="TU43" s="164"/>
      <c r="TV43" s="164"/>
      <c r="TW43" s="90"/>
      <c r="TX43" s="90"/>
      <c r="TY43" s="89"/>
      <c r="TZ43" s="164"/>
      <c r="UA43" s="164"/>
      <c r="UB43" s="164"/>
      <c r="UC43" s="164"/>
      <c r="UD43" s="164"/>
      <c r="UE43" s="90"/>
      <c r="UF43" s="90"/>
      <c r="UG43" s="89"/>
      <c r="UH43" s="164"/>
      <c r="UI43" s="164"/>
      <c r="UJ43" s="164"/>
      <c r="UK43" s="164"/>
      <c r="UL43" s="164"/>
      <c r="UM43" s="90"/>
      <c r="UN43" s="90"/>
      <c r="UO43" s="89"/>
      <c r="UP43" s="164"/>
      <c r="UQ43" s="164"/>
      <c r="UR43" s="164"/>
      <c r="US43" s="164"/>
      <c r="UT43" s="164"/>
      <c r="UU43" s="90"/>
      <c r="UV43" s="90"/>
      <c r="UW43" s="89"/>
      <c r="UX43" s="164"/>
      <c r="UY43" s="164"/>
      <c r="UZ43" s="164"/>
      <c r="VA43" s="164"/>
      <c r="VB43" s="164"/>
      <c r="VC43" s="90"/>
      <c r="VD43" s="90"/>
      <c r="VE43" s="89"/>
      <c r="VF43" s="164"/>
      <c r="VG43" s="164"/>
      <c r="VH43" s="164"/>
      <c r="VI43" s="164"/>
      <c r="VJ43" s="164"/>
      <c r="VK43" s="90"/>
      <c r="VL43" s="90"/>
      <c r="VM43" s="89"/>
      <c r="VN43" s="164"/>
      <c r="VO43" s="164"/>
      <c r="VP43" s="164"/>
      <c r="VQ43" s="164"/>
      <c r="VR43" s="164"/>
      <c r="VS43" s="90"/>
      <c r="VT43" s="90"/>
      <c r="VU43" s="89"/>
      <c r="VV43" s="164"/>
      <c r="VW43" s="164"/>
      <c r="VX43" s="164"/>
      <c r="VY43" s="164"/>
      <c r="VZ43" s="164"/>
      <c r="WA43" s="90"/>
      <c r="WB43" s="90"/>
      <c r="WC43" s="89"/>
      <c r="WD43" s="164"/>
      <c r="WE43" s="164"/>
      <c r="WF43" s="164"/>
      <c r="WG43" s="164"/>
      <c r="WH43" s="164"/>
      <c r="WI43" s="90"/>
      <c r="WJ43" s="90"/>
      <c r="WK43" s="89"/>
      <c r="WL43" s="164"/>
      <c r="WM43" s="164"/>
      <c r="WN43" s="164"/>
      <c r="WO43" s="164"/>
      <c r="WP43" s="164"/>
      <c r="WQ43" s="90"/>
      <c r="WR43" s="90"/>
      <c r="WS43" s="89"/>
      <c r="WT43" s="164"/>
      <c r="WU43" s="164"/>
      <c r="WV43" s="164"/>
      <c r="WW43" s="164"/>
      <c r="WX43" s="164"/>
      <c r="WY43" s="90"/>
      <c r="WZ43" s="90"/>
      <c r="XA43" s="89"/>
      <c r="XB43" s="164"/>
      <c r="XC43" s="164"/>
      <c r="XD43" s="164"/>
      <c r="XE43" s="164"/>
      <c r="XF43" s="164"/>
      <c r="XG43" s="90"/>
      <c r="XH43" s="90"/>
      <c r="XI43" s="89"/>
      <c r="XJ43" s="164"/>
      <c r="XK43" s="164"/>
      <c r="XL43" s="164"/>
      <c r="XM43" s="164"/>
      <c r="XN43" s="164"/>
      <c r="XO43" s="90"/>
      <c r="XP43" s="90"/>
      <c r="XQ43" s="89"/>
      <c r="XR43" s="164"/>
      <c r="XS43" s="164"/>
      <c r="XT43" s="164"/>
      <c r="XU43" s="164"/>
      <c r="XV43" s="164"/>
      <c r="XW43" s="90"/>
      <c r="XX43" s="90"/>
      <c r="XY43" s="89"/>
      <c r="XZ43" s="164"/>
      <c r="YA43" s="164"/>
      <c r="YB43" s="164"/>
      <c r="YC43" s="164"/>
      <c r="YD43" s="164"/>
      <c r="YE43" s="90"/>
      <c r="YF43" s="90"/>
      <c r="YG43" s="89"/>
      <c r="YH43" s="164"/>
      <c r="YI43" s="164"/>
      <c r="YJ43" s="164"/>
      <c r="YK43" s="164"/>
      <c r="YL43" s="164"/>
      <c r="YM43" s="90"/>
      <c r="YN43" s="90"/>
      <c r="YO43" s="89"/>
      <c r="YP43" s="164"/>
      <c r="YQ43" s="164"/>
      <c r="YR43" s="164"/>
      <c r="YS43" s="164"/>
      <c r="YT43" s="164"/>
      <c r="YU43" s="90"/>
      <c r="YV43" s="90"/>
      <c r="YW43" s="89"/>
      <c r="YX43" s="164"/>
      <c r="YY43" s="164"/>
      <c r="YZ43" s="164"/>
      <c r="ZA43" s="164"/>
      <c r="ZB43" s="164"/>
      <c r="ZC43" s="90"/>
      <c r="ZD43" s="90"/>
      <c r="ZE43" s="89"/>
      <c r="ZF43" s="164"/>
      <c r="ZG43" s="164"/>
      <c r="ZH43" s="164"/>
      <c r="ZI43" s="164"/>
      <c r="ZJ43" s="164"/>
      <c r="ZK43" s="90"/>
      <c r="ZL43" s="90"/>
      <c r="ZM43" s="89"/>
      <c r="ZN43" s="164"/>
      <c r="ZO43" s="164"/>
      <c r="ZP43" s="164"/>
      <c r="ZQ43" s="164"/>
      <c r="ZR43" s="164"/>
      <c r="ZS43" s="90"/>
      <c r="ZT43" s="90"/>
      <c r="ZU43" s="89"/>
      <c r="ZV43" s="164"/>
      <c r="ZW43" s="164"/>
      <c r="ZX43" s="164"/>
      <c r="ZY43" s="164"/>
      <c r="ZZ43" s="164"/>
      <c r="AAA43" s="90"/>
      <c r="AAB43" s="90"/>
      <c r="AAC43" s="89"/>
      <c r="AAD43" s="164"/>
      <c r="AAE43" s="164"/>
      <c r="AAF43" s="164"/>
      <c r="AAG43" s="164"/>
      <c r="AAH43" s="164"/>
      <c r="AAI43" s="90"/>
      <c r="AAJ43" s="90"/>
      <c r="AAK43" s="89"/>
      <c r="AAL43" s="164"/>
      <c r="AAM43" s="164"/>
      <c r="AAN43" s="164"/>
      <c r="AAO43" s="164"/>
      <c r="AAP43" s="164"/>
      <c r="AAQ43" s="90"/>
      <c r="AAR43" s="90"/>
      <c r="AAS43" s="89"/>
      <c r="AAT43" s="164"/>
      <c r="AAU43" s="164"/>
      <c r="AAV43" s="164"/>
      <c r="AAW43" s="164"/>
      <c r="AAX43" s="164"/>
      <c r="AAY43" s="90"/>
      <c r="AAZ43" s="90"/>
      <c r="ABA43" s="89"/>
      <c r="ABB43" s="164"/>
      <c r="ABC43" s="164"/>
      <c r="ABD43" s="164"/>
      <c r="ABE43" s="164"/>
      <c r="ABF43" s="164"/>
      <c r="ABG43" s="90"/>
      <c r="ABH43" s="90"/>
      <c r="ABI43" s="89"/>
      <c r="ABJ43" s="164"/>
      <c r="ABK43" s="164"/>
      <c r="ABL43" s="164"/>
      <c r="ABM43" s="164"/>
      <c r="ABN43" s="164"/>
      <c r="ABO43" s="90"/>
      <c r="ABP43" s="90"/>
      <c r="ABQ43" s="89"/>
      <c r="ABR43" s="164"/>
      <c r="ABS43" s="164"/>
      <c r="ABT43" s="164"/>
      <c r="ABU43" s="164"/>
      <c r="ABV43" s="164"/>
      <c r="ABW43" s="90"/>
      <c r="ABX43" s="90"/>
      <c r="ABY43" s="89"/>
      <c r="ABZ43" s="164"/>
      <c r="ACA43" s="164"/>
      <c r="ACB43" s="164"/>
      <c r="ACC43" s="164"/>
      <c r="ACD43" s="164"/>
      <c r="ACE43" s="90"/>
      <c r="ACF43" s="90"/>
      <c r="ACG43" s="89"/>
      <c r="ACH43" s="164"/>
      <c r="ACI43" s="164"/>
      <c r="ACJ43" s="164"/>
      <c r="ACK43" s="164"/>
      <c r="ACL43" s="164"/>
      <c r="ACM43" s="90"/>
      <c r="ACN43" s="90"/>
      <c r="ACO43" s="89"/>
      <c r="ACP43" s="164"/>
      <c r="ACQ43" s="164"/>
      <c r="ACR43" s="164"/>
      <c r="ACS43" s="164"/>
      <c r="ACT43" s="164"/>
      <c r="ACU43" s="90"/>
      <c r="ACV43" s="90"/>
      <c r="ACW43" s="89"/>
      <c r="ACX43" s="164"/>
      <c r="ACY43" s="164"/>
      <c r="ACZ43" s="164"/>
      <c r="ADA43" s="164"/>
      <c r="ADB43" s="164"/>
      <c r="ADC43" s="90"/>
      <c r="ADD43" s="90"/>
      <c r="ADE43" s="89"/>
      <c r="ADF43" s="164"/>
      <c r="ADG43" s="164"/>
      <c r="ADH43" s="164"/>
      <c r="ADI43" s="164"/>
      <c r="ADJ43" s="164"/>
      <c r="ADK43" s="90"/>
      <c r="ADL43" s="90"/>
      <c r="ADM43" s="89"/>
      <c r="ADN43" s="164"/>
      <c r="ADO43" s="164"/>
      <c r="ADP43" s="164"/>
      <c r="ADQ43" s="164"/>
      <c r="ADR43" s="164"/>
      <c r="ADS43" s="90"/>
      <c r="ADT43" s="90"/>
      <c r="ADU43" s="89"/>
      <c r="ADV43" s="164"/>
      <c r="ADW43" s="164"/>
      <c r="ADX43" s="164"/>
      <c r="ADY43" s="164"/>
      <c r="ADZ43" s="164"/>
      <c r="AEA43" s="90"/>
      <c r="AEB43" s="90"/>
      <c r="AEC43" s="89"/>
      <c r="AED43" s="164"/>
      <c r="AEE43" s="164"/>
      <c r="AEF43" s="164"/>
      <c r="AEG43" s="164"/>
      <c r="AEH43" s="164"/>
      <c r="AEI43" s="90"/>
      <c r="AEJ43" s="90"/>
      <c r="AEK43" s="89"/>
      <c r="AEL43" s="164"/>
      <c r="AEM43" s="164"/>
      <c r="AEN43" s="164"/>
      <c r="AEO43" s="164"/>
      <c r="AEP43" s="164"/>
      <c r="AEQ43" s="90"/>
      <c r="AER43" s="90"/>
      <c r="AES43" s="89"/>
      <c r="AET43" s="164"/>
      <c r="AEU43" s="164"/>
      <c r="AEV43" s="164"/>
      <c r="AEW43" s="164"/>
      <c r="AEX43" s="164"/>
      <c r="AEY43" s="90"/>
      <c r="AEZ43" s="90"/>
      <c r="AFA43" s="89"/>
      <c r="AFB43" s="164"/>
      <c r="AFC43" s="164"/>
      <c r="AFD43" s="164"/>
      <c r="AFE43" s="164"/>
      <c r="AFF43" s="164"/>
      <c r="AFG43" s="90"/>
      <c r="AFH43" s="90"/>
      <c r="AFI43" s="89"/>
      <c r="AFJ43" s="164"/>
      <c r="AFK43" s="164"/>
      <c r="AFL43" s="164"/>
      <c r="AFM43" s="164"/>
      <c r="AFN43" s="164"/>
      <c r="AFO43" s="90"/>
      <c r="AFP43" s="90"/>
      <c r="AFQ43" s="89"/>
      <c r="AFR43" s="164"/>
      <c r="AFS43" s="164"/>
      <c r="AFT43" s="164"/>
      <c r="AFU43" s="164"/>
      <c r="AFV43" s="164"/>
      <c r="AFW43" s="90"/>
      <c r="AFX43" s="90"/>
      <c r="AFY43" s="89"/>
      <c r="AFZ43" s="164"/>
      <c r="AGA43" s="164"/>
      <c r="AGB43" s="164"/>
      <c r="AGC43" s="164"/>
      <c r="AGD43" s="164"/>
      <c r="AGE43" s="90"/>
      <c r="AGF43" s="90"/>
      <c r="AGG43" s="89"/>
      <c r="AGH43" s="164"/>
      <c r="AGI43" s="164"/>
      <c r="AGJ43" s="164"/>
      <c r="AGK43" s="164"/>
      <c r="AGL43" s="164"/>
      <c r="AGM43" s="90"/>
      <c r="AGN43" s="90"/>
      <c r="AGO43" s="89"/>
      <c r="AGP43" s="164"/>
      <c r="AGQ43" s="164"/>
      <c r="AGR43" s="164"/>
      <c r="AGS43" s="164"/>
      <c r="AGT43" s="164"/>
      <c r="AGU43" s="90"/>
      <c r="AGV43" s="90"/>
      <c r="AGW43" s="89"/>
      <c r="AGX43" s="164"/>
      <c r="AGY43" s="164"/>
      <c r="AGZ43" s="164"/>
      <c r="AHA43" s="164"/>
      <c r="AHB43" s="164"/>
      <c r="AHC43" s="90"/>
      <c r="AHD43" s="90"/>
      <c r="AHE43" s="89"/>
      <c r="AHF43" s="164"/>
      <c r="AHG43" s="164"/>
      <c r="AHH43" s="164"/>
      <c r="AHI43" s="164"/>
      <c r="AHJ43" s="164"/>
      <c r="AHK43" s="90"/>
      <c r="AHL43" s="90"/>
      <c r="AHM43" s="89"/>
      <c r="AHN43" s="164"/>
      <c r="AHO43" s="164"/>
      <c r="AHP43" s="164"/>
      <c r="AHQ43" s="164"/>
      <c r="AHR43" s="164"/>
      <c r="AHS43" s="90"/>
      <c r="AHT43" s="90"/>
      <c r="AHU43" s="89"/>
      <c r="AHV43" s="164"/>
      <c r="AHW43" s="164"/>
      <c r="AHX43" s="164"/>
      <c r="AHY43" s="164"/>
      <c r="AHZ43" s="164"/>
      <c r="AIA43" s="90"/>
      <c r="AIB43" s="90"/>
      <c r="AIC43" s="89"/>
      <c r="AID43" s="164"/>
      <c r="AIE43" s="164"/>
      <c r="AIF43" s="164"/>
      <c r="AIG43" s="164"/>
      <c r="AIH43" s="164"/>
      <c r="AII43" s="90"/>
      <c r="AIJ43" s="90"/>
      <c r="AIK43" s="89"/>
      <c r="AIL43" s="164"/>
      <c r="AIM43" s="164"/>
      <c r="AIN43" s="164"/>
      <c r="AIO43" s="164"/>
      <c r="AIP43" s="164"/>
      <c r="AIQ43" s="90"/>
      <c r="AIR43" s="90"/>
      <c r="AIS43" s="89"/>
      <c r="AIT43" s="164"/>
      <c r="AIU43" s="164"/>
      <c r="AIV43" s="164"/>
      <c r="AIW43" s="164"/>
      <c r="AIX43" s="164"/>
      <c r="AIY43" s="90"/>
      <c r="AIZ43" s="90"/>
      <c r="AJA43" s="89"/>
      <c r="AJB43" s="164"/>
      <c r="AJC43" s="164"/>
      <c r="AJD43" s="164"/>
      <c r="AJE43" s="164"/>
      <c r="AJF43" s="164"/>
      <c r="AJG43" s="90"/>
      <c r="AJH43" s="90"/>
      <c r="AJI43" s="89"/>
      <c r="AJJ43" s="164"/>
      <c r="AJK43" s="164"/>
      <c r="AJL43" s="164"/>
      <c r="AJM43" s="164"/>
      <c r="AJN43" s="164"/>
      <c r="AJO43" s="90"/>
      <c r="AJP43" s="90"/>
      <c r="AJQ43" s="89"/>
      <c r="AJR43" s="164"/>
      <c r="AJS43" s="164"/>
      <c r="AJT43" s="164"/>
      <c r="AJU43" s="164"/>
      <c r="AJV43" s="164"/>
      <c r="AJW43" s="90"/>
      <c r="AJX43" s="90"/>
      <c r="AJY43" s="89"/>
      <c r="AJZ43" s="164"/>
      <c r="AKA43" s="164"/>
      <c r="AKB43" s="164"/>
      <c r="AKC43" s="164"/>
      <c r="AKD43" s="164"/>
      <c r="AKE43" s="90"/>
      <c r="AKF43" s="90"/>
      <c r="AKG43" s="89"/>
      <c r="AKH43" s="164"/>
      <c r="AKI43" s="164"/>
      <c r="AKJ43" s="164"/>
      <c r="AKK43" s="164"/>
      <c r="AKL43" s="164"/>
      <c r="AKM43" s="90"/>
      <c r="AKN43" s="90"/>
      <c r="AKO43" s="89"/>
      <c r="AKP43" s="164"/>
      <c r="AKQ43" s="164"/>
      <c r="AKR43" s="164"/>
      <c r="AKS43" s="164"/>
      <c r="AKT43" s="164"/>
      <c r="AKU43" s="90"/>
      <c r="AKV43" s="90"/>
      <c r="AKW43" s="89"/>
      <c r="AKX43" s="164"/>
      <c r="AKY43" s="164"/>
      <c r="AKZ43" s="164"/>
      <c r="ALA43" s="164"/>
      <c r="ALB43" s="164"/>
      <c r="ALC43" s="90"/>
      <c r="ALD43" s="90"/>
      <c r="ALE43" s="89"/>
      <c r="ALF43" s="164"/>
      <c r="ALG43" s="164"/>
      <c r="ALH43" s="164"/>
      <c r="ALI43" s="164"/>
      <c r="ALJ43" s="164"/>
      <c r="ALK43" s="90"/>
      <c r="ALL43" s="90"/>
      <c r="ALM43" s="89"/>
      <c r="ALN43" s="164"/>
      <c r="ALO43" s="164"/>
      <c r="ALP43" s="164"/>
      <c r="ALQ43" s="164"/>
      <c r="ALR43" s="164"/>
      <c r="ALS43" s="90"/>
      <c r="ALT43" s="90"/>
      <c r="ALU43" s="89"/>
      <c r="ALV43" s="164"/>
      <c r="ALW43" s="164"/>
      <c r="ALX43" s="164"/>
      <c r="ALY43" s="164"/>
      <c r="ALZ43" s="164"/>
      <c r="AMA43" s="90"/>
      <c r="AMB43" s="90"/>
      <c r="AMC43" s="89"/>
      <c r="AMD43" s="164"/>
      <c r="AME43" s="164"/>
      <c r="AMF43" s="164"/>
      <c r="AMG43" s="164"/>
      <c r="AMH43" s="164"/>
      <c r="AMI43" s="90"/>
      <c r="AMJ43" s="90"/>
      <c r="AMK43" s="89"/>
      <c r="AML43" s="164"/>
      <c r="AMM43" s="164"/>
      <c r="AMN43" s="164"/>
      <c r="AMO43" s="164"/>
      <c r="AMP43" s="164"/>
      <c r="AMQ43" s="90"/>
      <c r="AMR43" s="90"/>
      <c r="AMS43" s="89"/>
      <c r="AMT43" s="164"/>
      <c r="AMU43" s="164"/>
      <c r="AMV43" s="164"/>
      <c r="AMW43" s="164"/>
      <c r="AMX43" s="164"/>
      <c r="AMY43" s="90"/>
      <c r="AMZ43" s="90"/>
      <c r="ANA43" s="89"/>
      <c r="ANB43" s="164"/>
      <c r="ANC43" s="164"/>
      <c r="AND43" s="164"/>
      <c r="ANE43" s="164"/>
      <c r="ANF43" s="164"/>
      <c r="ANG43" s="90"/>
      <c r="ANH43" s="90"/>
      <c r="ANI43" s="89"/>
      <c r="ANJ43" s="164"/>
      <c r="ANK43" s="164"/>
      <c r="ANL43" s="164"/>
      <c r="ANM43" s="164"/>
      <c r="ANN43" s="164"/>
      <c r="ANO43" s="90"/>
      <c r="ANP43" s="90"/>
      <c r="ANQ43" s="89"/>
      <c r="ANR43" s="164"/>
      <c r="ANS43" s="164"/>
      <c r="ANT43" s="164"/>
      <c r="ANU43" s="164"/>
      <c r="ANV43" s="164"/>
      <c r="ANW43" s="90"/>
      <c r="ANX43" s="90"/>
      <c r="ANY43" s="89"/>
      <c r="ANZ43" s="164"/>
      <c r="AOA43" s="164"/>
      <c r="AOB43" s="164"/>
      <c r="AOC43" s="164"/>
      <c r="AOD43" s="164"/>
      <c r="AOE43" s="90"/>
      <c r="AOF43" s="90"/>
      <c r="AOG43" s="89"/>
      <c r="AOH43" s="164"/>
      <c r="AOI43" s="164"/>
      <c r="AOJ43" s="164"/>
      <c r="AOK43" s="164"/>
      <c r="AOL43" s="164"/>
      <c r="AOM43" s="90"/>
      <c r="AON43" s="90"/>
      <c r="AOO43" s="89"/>
      <c r="AOP43" s="164"/>
      <c r="AOQ43" s="164"/>
      <c r="AOR43" s="164"/>
      <c r="AOS43" s="164"/>
      <c r="AOT43" s="164"/>
      <c r="AOU43" s="90"/>
      <c r="AOV43" s="90"/>
      <c r="AOW43" s="89"/>
      <c r="AOX43" s="164"/>
      <c r="AOY43" s="164"/>
      <c r="AOZ43" s="164"/>
      <c r="APA43" s="164"/>
      <c r="APB43" s="164"/>
      <c r="APC43" s="90"/>
      <c r="APD43" s="90"/>
      <c r="APE43" s="89"/>
      <c r="APF43" s="164"/>
      <c r="APG43" s="164"/>
      <c r="APH43" s="164"/>
      <c r="API43" s="164"/>
      <c r="APJ43" s="164"/>
      <c r="APK43" s="90"/>
      <c r="APL43" s="90"/>
      <c r="APM43" s="89"/>
      <c r="APN43" s="164"/>
      <c r="APO43" s="164"/>
      <c r="APP43" s="164"/>
      <c r="APQ43" s="164"/>
      <c r="APR43" s="164"/>
      <c r="APS43" s="90"/>
      <c r="APT43" s="90"/>
      <c r="APU43" s="89"/>
      <c r="APV43" s="164"/>
      <c r="APW43" s="164"/>
      <c r="APX43" s="164"/>
      <c r="APY43" s="164"/>
      <c r="APZ43" s="164"/>
      <c r="AQA43" s="90"/>
      <c r="AQB43" s="90"/>
      <c r="AQC43" s="89"/>
      <c r="AQD43" s="164"/>
      <c r="AQE43" s="164"/>
      <c r="AQF43" s="164"/>
      <c r="AQG43" s="164"/>
      <c r="AQH43" s="164"/>
      <c r="AQI43" s="90"/>
      <c r="AQJ43" s="90"/>
      <c r="AQK43" s="89"/>
      <c r="AQL43" s="164"/>
      <c r="AQM43" s="164"/>
      <c r="AQN43" s="164"/>
      <c r="AQO43" s="164"/>
      <c r="AQP43" s="164"/>
      <c r="AQQ43" s="90"/>
      <c r="AQR43" s="90"/>
      <c r="AQS43" s="89"/>
      <c r="AQT43" s="164"/>
      <c r="AQU43" s="164"/>
      <c r="AQV43" s="164"/>
      <c r="AQW43" s="164"/>
      <c r="AQX43" s="164"/>
      <c r="AQY43" s="90"/>
      <c r="AQZ43" s="90"/>
      <c r="ARA43" s="89"/>
      <c r="ARB43" s="164"/>
      <c r="ARC43" s="164"/>
      <c r="ARD43" s="164"/>
      <c r="ARE43" s="164"/>
      <c r="ARF43" s="164"/>
      <c r="ARG43" s="90"/>
      <c r="ARH43" s="90"/>
      <c r="ARI43" s="89"/>
      <c r="ARJ43" s="164"/>
      <c r="ARK43" s="164"/>
      <c r="ARL43" s="164"/>
      <c r="ARM43" s="164"/>
      <c r="ARN43" s="164"/>
      <c r="ARO43" s="90"/>
      <c r="ARP43" s="90"/>
      <c r="ARQ43" s="89"/>
      <c r="ARR43" s="164"/>
      <c r="ARS43" s="164"/>
      <c r="ART43" s="164"/>
      <c r="ARU43" s="164"/>
      <c r="ARV43" s="164"/>
      <c r="ARW43" s="90"/>
      <c r="ARX43" s="90"/>
      <c r="ARY43" s="89"/>
      <c r="ARZ43" s="164"/>
      <c r="ASA43" s="164"/>
      <c r="ASB43" s="164"/>
      <c r="ASC43" s="164"/>
      <c r="ASD43" s="164"/>
      <c r="ASE43" s="90"/>
      <c r="ASF43" s="90"/>
      <c r="ASG43" s="89"/>
      <c r="ASH43" s="164"/>
      <c r="ASI43" s="164"/>
      <c r="ASJ43" s="164"/>
      <c r="ASK43" s="164"/>
      <c r="ASL43" s="164"/>
      <c r="ASM43" s="90"/>
      <c r="ASN43" s="90"/>
      <c r="ASO43" s="89"/>
      <c r="ASP43" s="164"/>
      <c r="ASQ43" s="164"/>
      <c r="ASR43" s="164"/>
      <c r="ASS43" s="164"/>
      <c r="AST43" s="164"/>
      <c r="ASU43" s="90"/>
      <c r="ASV43" s="90"/>
      <c r="ASW43" s="89"/>
      <c r="ASX43" s="164"/>
      <c r="ASY43" s="164"/>
      <c r="ASZ43" s="164"/>
      <c r="ATA43" s="164"/>
      <c r="ATB43" s="164"/>
      <c r="ATC43" s="90"/>
      <c r="ATD43" s="90"/>
      <c r="ATE43" s="89"/>
      <c r="ATF43" s="164"/>
      <c r="ATG43" s="164"/>
      <c r="ATH43" s="164"/>
      <c r="ATI43" s="164"/>
      <c r="ATJ43" s="164"/>
      <c r="ATK43" s="90"/>
      <c r="ATL43" s="90"/>
      <c r="ATM43" s="89"/>
      <c r="ATN43" s="164"/>
      <c r="ATO43" s="164"/>
      <c r="ATP43" s="164"/>
      <c r="ATQ43" s="164"/>
      <c r="ATR43" s="164"/>
      <c r="ATS43" s="90"/>
      <c r="ATT43" s="90"/>
      <c r="ATU43" s="89"/>
      <c r="ATV43" s="164"/>
      <c r="ATW43" s="164"/>
      <c r="ATX43" s="164"/>
      <c r="ATY43" s="164"/>
      <c r="ATZ43" s="164"/>
      <c r="AUA43" s="90"/>
      <c r="AUB43" s="90"/>
      <c r="AUC43" s="89"/>
      <c r="AUD43" s="164"/>
      <c r="AUE43" s="164"/>
      <c r="AUF43" s="164"/>
      <c r="AUG43" s="164"/>
      <c r="AUH43" s="164"/>
      <c r="AUI43" s="90"/>
      <c r="AUJ43" s="90"/>
      <c r="AUK43" s="89"/>
      <c r="AUL43" s="164"/>
      <c r="AUM43" s="164"/>
      <c r="AUN43" s="164"/>
      <c r="AUO43" s="164"/>
      <c r="AUP43" s="164"/>
      <c r="AUQ43" s="90"/>
      <c r="AUR43" s="90"/>
      <c r="AUS43" s="89"/>
      <c r="AUT43" s="164"/>
      <c r="AUU43" s="164"/>
      <c r="AUV43" s="164"/>
      <c r="AUW43" s="164"/>
      <c r="AUX43" s="164"/>
      <c r="AUY43" s="90"/>
      <c r="AUZ43" s="90"/>
      <c r="AVA43" s="89"/>
      <c r="AVB43" s="164"/>
      <c r="AVC43" s="164"/>
      <c r="AVD43" s="164"/>
      <c r="AVE43" s="164"/>
      <c r="AVF43" s="164"/>
      <c r="AVG43" s="90"/>
      <c r="AVH43" s="90"/>
      <c r="AVI43" s="89"/>
      <c r="AVJ43" s="164"/>
      <c r="AVK43" s="164"/>
      <c r="AVL43" s="164"/>
      <c r="AVM43" s="164"/>
      <c r="AVN43" s="164"/>
      <c r="AVO43" s="90"/>
      <c r="AVP43" s="90"/>
      <c r="AVQ43" s="89"/>
      <c r="AVR43" s="164"/>
      <c r="AVS43" s="164"/>
      <c r="AVT43" s="164"/>
      <c r="AVU43" s="164"/>
      <c r="AVV43" s="164"/>
      <c r="AVW43" s="90"/>
      <c r="AVX43" s="90"/>
      <c r="AVY43" s="89"/>
      <c r="AVZ43" s="164"/>
      <c r="AWA43" s="164"/>
      <c r="AWB43" s="164"/>
      <c r="AWC43" s="164"/>
      <c r="AWD43" s="164"/>
      <c r="AWE43" s="90"/>
      <c r="AWF43" s="90"/>
      <c r="AWG43" s="89"/>
      <c r="AWH43" s="164"/>
      <c r="AWI43" s="164"/>
      <c r="AWJ43" s="164"/>
      <c r="AWK43" s="164"/>
      <c r="AWL43" s="164"/>
      <c r="AWM43" s="90"/>
      <c r="AWN43" s="90"/>
      <c r="AWO43" s="89"/>
      <c r="AWP43" s="164"/>
      <c r="AWQ43" s="164"/>
      <c r="AWR43" s="164"/>
      <c r="AWS43" s="164"/>
      <c r="AWT43" s="164"/>
      <c r="AWU43" s="90"/>
      <c r="AWV43" s="90"/>
      <c r="AWW43" s="89"/>
      <c r="AWX43" s="164"/>
      <c r="AWY43" s="164"/>
      <c r="AWZ43" s="164"/>
      <c r="AXA43" s="164"/>
      <c r="AXB43" s="164"/>
      <c r="AXC43" s="90"/>
      <c r="AXD43" s="90"/>
      <c r="AXE43" s="89"/>
      <c r="AXF43" s="164"/>
      <c r="AXG43" s="164"/>
      <c r="AXH43" s="164"/>
      <c r="AXI43" s="164"/>
      <c r="AXJ43" s="164"/>
      <c r="AXK43" s="90"/>
      <c r="AXL43" s="90"/>
      <c r="AXM43" s="89"/>
      <c r="AXN43" s="164"/>
      <c r="AXO43" s="164"/>
      <c r="AXP43" s="164"/>
      <c r="AXQ43" s="164"/>
      <c r="AXR43" s="164"/>
      <c r="AXS43" s="90"/>
      <c r="AXT43" s="90"/>
      <c r="AXU43" s="89"/>
      <c r="AXV43" s="164"/>
      <c r="AXW43" s="164"/>
      <c r="AXX43" s="164"/>
      <c r="AXY43" s="164"/>
      <c r="AXZ43" s="164"/>
      <c r="AYA43" s="90"/>
      <c r="AYB43" s="90"/>
      <c r="AYC43" s="89"/>
      <c r="AYD43" s="164"/>
      <c r="AYE43" s="164"/>
      <c r="AYF43" s="164"/>
      <c r="AYG43" s="164"/>
      <c r="AYH43" s="164"/>
      <c r="AYI43" s="90"/>
      <c r="AYJ43" s="90"/>
      <c r="AYK43" s="89"/>
      <c r="AYL43" s="164"/>
      <c r="AYM43" s="164"/>
      <c r="AYN43" s="164"/>
      <c r="AYO43" s="164"/>
      <c r="AYP43" s="164"/>
      <c r="AYQ43" s="90"/>
      <c r="AYR43" s="90"/>
      <c r="AYS43" s="89"/>
      <c r="AYT43" s="164"/>
      <c r="AYU43" s="164"/>
      <c r="AYV43" s="164"/>
      <c r="AYW43" s="164"/>
      <c r="AYX43" s="164"/>
      <c r="AYY43" s="90"/>
      <c r="AYZ43" s="90"/>
      <c r="AZA43" s="89"/>
      <c r="AZB43" s="164"/>
      <c r="AZC43" s="164"/>
      <c r="AZD43" s="164"/>
      <c r="AZE43" s="164"/>
      <c r="AZF43" s="164"/>
      <c r="AZG43" s="90"/>
      <c r="AZH43" s="90"/>
      <c r="AZI43" s="89"/>
      <c r="AZJ43" s="164"/>
      <c r="AZK43" s="164"/>
      <c r="AZL43" s="164"/>
      <c r="AZM43" s="164"/>
      <c r="AZN43" s="164"/>
      <c r="AZO43" s="90"/>
      <c r="AZP43" s="90"/>
      <c r="AZQ43" s="89"/>
      <c r="AZR43" s="164"/>
      <c r="AZS43" s="164"/>
      <c r="AZT43" s="164"/>
      <c r="AZU43" s="164"/>
      <c r="AZV43" s="164"/>
      <c r="AZW43" s="90"/>
      <c r="AZX43" s="90"/>
      <c r="AZY43" s="89"/>
      <c r="AZZ43" s="164"/>
      <c r="BAA43" s="164"/>
      <c r="BAB43" s="164"/>
      <c r="BAC43" s="164"/>
      <c r="BAD43" s="164"/>
      <c r="BAE43" s="90"/>
      <c r="BAF43" s="90"/>
      <c r="BAG43" s="89"/>
      <c r="BAH43" s="164"/>
      <c r="BAI43" s="164"/>
      <c r="BAJ43" s="164"/>
      <c r="BAK43" s="164"/>
      <c r="BAL43" s="164"/>
      <c r="BAM43" s="90"/>
      <c r="BAN43" s="90"/>
      <c r="BAO43" s="89"/>
      <c r="BAP43" s="164"/>
      <c r="BAQ43" s="164"/>
      <c r="BAR43" s="164"/>
      <c r="BAS43" s="164"/>
      <c r="BAT43" s="164"/>
      <c r="BAU43" s="90"/>
      <c r="BAV43" s="90"/>
      <c r="BAW43" s="89"/>
      <c r="BAX43" s="164"/>
      <c r="BAY43" s="164"/>
      <c r="BAZ43" s="164"/>
      <c r="BBA43" s="164"/>
      <c r="BBB43" s="164"/>
      <c r="BBC43" s="90"/>
      <c r="BBD43" s="90"/>
      <c r="BBE43" s="89"/>
      <c r="BBF43" s="164"/>
      <c r="BBG43" s="164"/>
      <c r="BBH43" s="164"/>
      <c r="BBI43" s="164"/>
      <c r="BBJ43" s="164"/>
      <c r="BBK43" s="90"/>
      <c r="BBL43" s="90"/>
      <c r="BBM43" s="89"/>
      <c r="BBN43" s="164"/>
      <c r="BBO43" s="164"/>
      <c r="BBP43" s="164"/>
      <c r="BBQ43" s="164"/>
      <c r="BBR43" s="164"/>
      <c r="BBS43" s="90"/>
      <c r="BBT43" s="90"/>
      <c r="BBU43" s="89"/>
      <c r="BBV43" s="164"/>
      <c r="BBW43" s="164"/>
      <c r="BBX43" s="164"/>
      <c r="BBY43" s="164"/>
      <c r="BBZ43" s="164"/>
      <c r="BCA43" s="90"/>
      <c r="BCB43" s="90"/>
      <c r="BCC43" s="89"/>
      <c r="BCD43" s="164"/>
      <c r="BCE43" s="164"/>
      <c r="BCF43" s="164"/>
      <c r="BCG43" s="164"/>
      <c r="BCH43" s="164"/>
      <c r="BCI43" s="90"/>
      <c r="BCJ43" s="90"/>
      <c r="BCK43" s="89"/>
      <c r="BCL43" s="164"/>
      <c r="BCM43" s="164"/>
      <c r="BCN43" s="164"/>
      <c r="BCO43" s="164"/>
      <c r="BCP43" s="164"/>
      <c r="BCQ43" s="90"/>
      <c r="BCR43" s="90"/>
      <c r="BCS43" s="89"/>
      <c r="BCT43" s="164"/>
      <c r="BCU43" s="164"/>
      <c r="BCV43" s="164"/>
      <c r="BCW43" s="164"/>
      <c r="BCX43" s="164"/>
      <c r="BCY43" s="90"/>
      <c r="BCZ43" s="90"/>
      <c r="BDA43" s="89"/>
      <c r="BDB43" s="164"/>
      <c r="BDC43" s="164"/>
      <c r="BDD43" s="164"/>
      <c r="BDE43" s="164"/>
      <c r="BDF43" s="164"/>
      <c r="BDG43" s="90"/>
      <c r="BDH43" s="90"/>
      <c r="BDI43" s="89"/>
      <c r="BDJ43" s="164"/>
      <c r="BDK43" s="164"/>
      <c r="BDL43" s="164"/>
      <c r="BDM43" s="164"/>
      <c r="BDN43" s="164"/>
      <c r="BDO43" s="90"/>
      <c r="BDP43" s="90"/>
      <c r="BDQ43" s="89"/>
      <c r="BDR43" s="164"/>
      <c r="BDS43" s="164"/>
      <c r="BDT43" s="164"/>
      <c r="BDU43" s="164"/>
      <c r="BDV43" s="164"/>
      <c r="BDW43" s="90"/>
      <c r="BDX43" s="90"/>
      <c r="BDY43" s="89"/>
      <c r="BDZ43" s="164"/>
      <c r="BEA43" s="164"/>
      <c r="BEB43" s="164"/>
      <c r="BEC43" s="164"/>
      <c r="BED43" s="164"/>
      <c r="BEE43" s="90"/>
      <c r="BEF43" s="90"/>
      <c r="BEG43" s="89"/>
      <c r="BEH43" s="164"/>
      <c r="BEI43" s="164"/>
      <c r="BEJ43" s="164"/>
      <c r="BEK43" s="164"/>
      <c r="BEL43" s="164"/>
      <c r="BEM43" s="90"/>
      <c r="BEN43" s="90"/>
      <c r="BEO43" s="89"/>
      <c r="BEP43" s="164"/>
      <c r="BEQ43" s="164"/>
      <c r="BER43" s="164"/>
      <c r="BES43" s="164"/>
      <c r="BET43" s="164"/>
      <c r="BEU43" s="90"/>
      <c r="BEV43" s="90"/>
      <c r="BEW43" s="89"/>
      <c r="BEX43" s="164"/>
      <c r="BEY43" s="164"/>
      <c r="BEZ43" s="164"/>
      <c r="BFA43" s="164"/>
      <c r="BFB43" s="164"/>
      <c r="BFC43" s="90"/>
      <c r="BFD43" s="90"/>
      <c r="BFE43" s="89"/>
      <c r="BFF43" s="164"/>
      <c r="BFG43" s="164"/>
      <c r="BFH43" s="164"/>
      <c r="BFI43" s="164"/>
      <c r="BFJ43" s="164"/>
      <c r="BFK43" s="90"/>
      <c r="BFL43" s="90"/>
      <c r="BFM43" s="89"/>
      <c r="BFN43" s="164"/>
      <c r="BFO43" s="164"/>
      <c r="BFP43" s="164"/>
      <c r="BFQ43" s="164"/>
      <c r="BFR43" s="164"/>
      <c r="BFS43" s="90"/>
      <c r="BFT43" s="90"/>
      <c r="BFU43" s="89"/>
      <c r="BFV43" s="164"/>
      <c r="BFW43" s="164"/>
      <c r="BFX43" s="164"/>
      <c r="BFY43" s="164"/>
      <c r="BFZ43" s="164"/>
      <c r="BGA43" s="90"/>
      <c r="BGB43" s="90"/>
      <c r="BGC43" s="89"/>
      <c r="BGD43" s="164"/>
      <c r="BGE43" s="164"/>
      <c r="BGF43" s="164"/>
      <c r="BGG43" s="164"/>
      <c r="BGH43" s="164"/>
      <c r="BGI43" s="90"/>
      <c r="BGJ43" s="90"/>
      <c r="BGK43" s="89"/>
      <c r="BGL43" s="164"/>
      <c r="BGM43" s="164"/>
      <c r="BGN43" s="164"/>
      <c r="BGO43" s="164"/>
      <c r="BGP43" s="164"/>
      <c r="BGQ43" s="90"/>
      <c r="BGR43" s="90"/>
      <c r="BGS43" s="89"/>
      <c r="BGT43" s="164"/>
      <c r="BGU43" s="164"/>
      <c r="BGV43" s="164"/>
      <c r="BGW43" s="164"/>
      <c r="BGX43" s="164"/>
      <c r="BGY43" s="90"/>
      <c r="BGZ43" s="90"/>
      <c r="BHA43" s="89"/>
      <c r="BHB43" s="164"/>
      <c r="BHC43" s="164"/>
      <c r="BHD43" s="164"/>
      <c r="BHE43" s="164"/>
      <c r="BHF43" s="164"/>
      <c r="BHG43" s="90"/>
      <c r="BHH43" s="90"/>
      <c r="BHI43" s="89"/>
      <c r="BHJ43" s="164"/>
      <c r="BHK43" s="164"/>
      <c r="BHL43" s="164"/>
      <c r="BHM43" s="164"/>
      <c r="BHN43" s="164"/>
      <c r="BHO43" s="90"/>
      <c r="BHP43" s="90"/>
      <c r="BHQ43" s="89"/>
      <c r="BHR43" s="164"/>
      <c r="BHS43" s="164"/>
      <c r="BHT43" s="164"/>
      <c r="BHU43" s="164"/>
      <c r="BHV43" s="164"/>
      <c r="BHW43" s="90"/>
      <c r="BHX43" s="90"/>
      <c r="BHY43" s="89"/>
      <c r="BHZ43" s="164"/>
      <c r="BIA43" s="164"/>
      <c r="BIB43" s="164"/>
      <c r="BIC43" s="164"/>
      <c r="BID43" s="164"/>
      <c r="BIE43" s="90"/>
      <c r="BIF43" s="90"/>
      <c r="BIG43" s="89"/>
      <c r="BIH43" s="164"/>
      <c r="BII43" s="164"/>
      <c r="BIJ43" s="164"/>
      <c r="BIK43" s="164"/>
      <c r="BIL43" s="164"/>
      <c r="BIM43" s="90"/>
      <c r="BIN43" s="90"/>
      <c r="BIO43" s="89"/>
      <c r="BIP43" s="164"/>
      <c r="BIQ43" s="164"/>
      <c r="BIR43" s="164"/>
      <c r="BIS43" s="164"/>
      <c r="BIT43" s="164"/>
      <c r="BIU43" s="90"/>
      <c r="BIV43" s="90"/>
      <c r="BIW43" s="89"/>
      <c r="BIX43" s="164"/>
      <c r="BIY43" s="164"/>
      <c r="BIZ43" s="164"/>
      <c r="BJA43" s="164"/>
      <c r="BJB43" s="164"/>
      <c r="BJC43" s="90"/>
      <c r="BJD43" s="90"/>
      <c r="BJE43" s="89"/>
      <c r="BJF43" s="164"/>
      <c r="BJG43" s="164"/>
      <c r="BJH43" s="164"/>
      <c r="BJI43" s="164"/>
      <c r="BJJ43" s="164"/>
      <c r="BJK43" s="90"/>
      <c r="BJL43" s="90"/>
      <c r="BJM43" s="89"/>
      <c r="BJN43" s="164"/>
      <c r="BJO43" s="164"/>
      <c r="BJP43" s="164"/>
      <c r="BJQ43" s="164"/>
      <c r="BJR43" s="164"/>
      <c r="BJS43" s="90"/>
      <c r="BJT43" s="90"/>
      <c r="BJU43" s="89"/>
      <c r="BJV43" s="164"/>
      <c r="BJW43" s="164"/>
      <c r="BJX43" s="164"/>
      <c r="BJY43" s="164"/>
      <c r="BJZ43" s="164"/>
      <c r="BKA43" s="90"/>
      <c r="BKB43" s="90"/>
      <c r="BKC43" s="89"/>
      <c r="BKD43" s="164"/>
      <c r="BKE43" s="164"/>
      <c r="BKF43" s="164"/>
      <c r="BKG43" s="164"/>
      <c r="BKH43" s="164"/>
      <c r="BKI43" s="90"/>
      <c r="BKJ43" s="90"/>
      <c r="BKK43" s="89"/>
      <c r="BKL43" s="164"/>
      <c r="BKM43" s="164"/>
      <c r="BKN43" s="164"/>
      <c r="BKO43" s="164"/>
      <c r="BKP43" s="164"/>
      <c r="BKQ43" s="90"/>
      <c r="BKR43" s="90"/>
      <c r="BKS43" s="89"/>
      <c r="BKT43" s="164"/>
      <c r="BKU43" s="164"/>
      <c r="BKV43" s="164"/>
      <c r="BKW43" s="164"/>
      <c r="BKX43" s="164"/>
      <c r="BKY43" s="90"/>
      <c r="BKZ43" s="90"/>
      <c r="BLA43" s="89"/>
      <c r="BLB43" s="164"/>
      <c r="BLC43" s="164"/>
      <c r="BLD43" s="164"/>
      <c r="BLE43" s="164"/>
      <c r="BLF43" s="164"/>
      <c r="BLG43" s="90"/>
      <c r="BLH43" s="90"/>
      <c r="BLI43" s="89"/>
      <c r="BLJ43" s="164"/>
      <c r="BLK43" s="164"/>
      <c r="BLL43" s="164"/>
      <c r="BLM43" s="164"/>
      <c r="BLN43" s="164"/>
      <c r="BLO43" s="90"/>
      <c r="BLP43" s="90"/>
      <c r="BLQ43" s="89"/>
      <c r="BLR43" s="164"/>
      <c r="BLS43" s="164"/>
      <c r="BLT43" s="164"/>
      <c r="BLU43" s="164"/>
      <c r="BLV43" s="164"/>
      <c r="BLW43" s="90"/>
      <c r="BLX43" s="90"/>
      <c r="BLY43" s="89"/>
      <c r="BLZ43" s="164"/>
      <c r="BMA43" s="164"/>
      <c r="BMB43" s="164"/>
      <c r="BMC43" s="164"/>
      <c r="BMD43" s="164"/>
      <c r="BME43" s="90"/>
      <c r="BMF43" s="90"/>
      <c r="BMG43" s="89"/>
      <c r="BMH43" s="164"/>
      <c r="BMI43" s="164"/>
      <c r="BMJ43" s="164"/>
      <c r="BMK43" s="164"/>
      <c r="BML43" s="164"/>
      <c r="BMM43" s="90"/>
      <c r="BMN43" s="90"/>
      <c r="BMO43" s="89"/>
      <c r="BMP43" s="164"/>
      <c r="BMQ43" s="164"/>
      <c r="BMR43" s="164"/>
      <c r="BMS43" s="164"/>
      <c r="BMT43" s="164"/>
      <c r="BMU43" s="90"/>
      <c r="BMV43" s="90"/>
      <c r="BMW43" s="89"/>
      <c r="BMX43" s="164"/>
      <c r="BMY43" s="164"/>
      <c r="BMZ43" s="164"/>
      <c r="BNA43" s="164"/>
      <c r="BNB43" s="164"/>
      <c r="BNC43" s="90"/>
      <c r="BND43" s="90"/>
      <c r="BNE43" s="89"/>
      <c r="BNF43" s="164"/>
      <c r="BNG43" s="164"/>
      <c r="BNH43" s="164"/>
      <c r="BNI43" s="164"/>
      <c r="BNJ43" s="164"/>
      <c r="BNK43" s="90"/>
      <c r="BNL43" s="90"/>
      <c r="BNM43" s="89"/>
      <c r="BNN43" s="164"/>
      <c r="BNO43" s="164"/>
      <c r="BNP43" s="164"/>
      <c r="BNQ43" s="164"/>
      <c r="BNR43" s="164"/>
      <c r="BNS43" s="90"/>
      <c r="BNT43" s="90"/>
      <c r="BNU43" s="89"/>
      <c r="BNV43" s="164"/>
      <c r="BNW43" s="164"/>
      <c r="BNX43" s="164"/>
      <c r="BNY43" s="164"/>
      <c r="BNZ43" s="164"/>
      <c r="BOA43" s="90"/>
      <c r="BOB43" s="90"/>
      <c r="BOC43" s="89"/>
      <c r="BOD43" s="164"/>
      <c r="BOE43" s="164"/>
      <c r="BOF43" s="164"/>
      <c r="BOG43" s="164"/>
      <c r="BOH43" s="164"/>
      <c r="BOI43" s="90"/>
      <c r="BOJ43" s="90"/>
      <c r="BOK43" s="89"/>
      <c r="BOL43" s="164"/>
      <c r="BOM43" s="164"/>
      <c r="BON43" s="164"/>
      <c r="BOO43" s="164"/>
      <c r="BOP43" s="164"/>
      <c r="BOQ43" s="90"/>
      <c r="BOR43" s="90"/>
      <c r="BOS43" s="89"/>
      <c r="BOT43" s="164"/>
      <c r="BOU43" s="164"/>
      <c r="BOV43" s="164"/>
      <c r="BOW43" s="164"/>
      <c r="BOX43" s="164"/>
      <c r="BOY43" s="90"/>
      <c r="BOZ43" s="90"/>
      <c r="BPA43" s="89"/>
      <c r="BPB43" s="164"/>
      <c r="BPC43" s="164"/>
      <c r="BPD43" s="164"/>
      <c r="BPE43" s="164"/>
      <c r="BPF43" s="164"/>
      <c r="BPG43" s="90"/>
      <c r="BPH43" s="90"/>
      <c r="BPI43" s="89"/>
      <c r="BPJ43" s="164"/>
      <c r="BPK43" s="164"/>
      <c r="BPL43" s="164"/>
      <c r="BPM43" s="164"/>
      <c r="BPN43" s="164"/>
      <c r="BPO43" s="90"/>
      <c r="BPP43" s="90"/>
      <c r="BPQ43" s="89"/>
      <c r="BPR43" s="164"/>
      <c r="BPS43" s="164"/>
      <c r="BPT43" s="164"/>
      <c r="BPU43" s="164"/>
      <c r="BPV43" s="164"/>
      <c r="BPW43" s="90"/>
      <c r="BPX43" s="90"/>
      <c r="BPY43" s="89"/>
      <c r="BPZ43" s="164"/>
      <c r="BQA43" s="164"/>
      <c r="BQB43" s="164"/>
      <c r="BQC43" s="164"/>
      <c r="BQD43" s="164"/>
      <c r="BQE43" s="90"/>
      <c r="BQF43" s="90"/>
      <c r="BQG43" s="89"/>
      <c r="BQH43" s="164"/>
      <c r="BQI43" s="164"/>
      <c r="BQJ43" s="164"/>
      <c r="BQK43" s="164"/>
      <c r="BQL43" s="164"/>
      <c r="BQM43" s="90"/>
      <c r="BQN43" s="90"/>
      <c r="BQO43" s="89"/>
      <c r="BQP43" s="164"/>
      <c r="BQQ43" s="164"/>
      <c r="BQR43" s="164"/>
      <c r="BQS43" s="164"/>
      <c r="BQT43" s="164"/>
      <c r="BQU43" s="90"/>
      <c r="BQV43" s="90"/>
      <c r="BQW43" s="89"/>
      <c r="BQX43" s="164"/>
      <c r="BQY43" s="164"/>
      <c r="BQZ43" s="164"/>
      <c r="BRA43" s="164"/>
      <c r="BRB43" s="164"/>
      <c r="BRC43" s="90"/>
      <c r="BRD43" s="90"/>
      <c r="BRE43" s="89"/>
      <c r="BRF43" s="164"/>
      <c r="BRG43" s="164"/>
      <c r="BRH43" s="164"/>
      <c r="BRI43" s="164"/>
      <c r="BRJ43" s="164"/>
      <c r="BRK43" s="90"/>
      <c r="BRL43" s="90"/>
      <c r="BRM43" s="89"/>
      <c r="BRN43" s="164"/>
      <c r="BRO43" s="164"/>
      <c r="BRP43" s="164"/>
      <c r="BRQ43" s="164"/>
      <c r="BRR43" s="164"/>
      <c r="BRS43" s="90"/>
      <c r="BRT43" s="90"/>
      <c r="BRU43" s="89"/>
      <c r="BRV43" s="164"/>
      <c r="BRW43" s="164"/>
      <c r="BRX43" s="164"/>
      <c r="BRY43" s="164"/>
      <c r="BRZ43" s="164"/>
      <c r="BSA43" s="90"/>
      <c r="BSB43" s="90"/>
      <c r="BSC43" s="89"/>
      <c r="BSD43" s="164"/>
      <c r="BSE43" s="164"/>
      <c r="BSF43" s="164"/>
      <c r="BSG43" s="164"/>
      <c r="BSH43" s="164"/>
      <c r="BSI43" s="90"/>
      <c r="BSJ43" s="90"/>
      <c r="BSK43" s="89"/>
      <c r="BSL43" s="164"/>
      <c r="BSM43" s="164"/>
      <c r="BSN43" s="164"/>
      <c r="BSO43" s="164"/>
      <c r="BSP43" s="164"/>
      <c r="BSQ43" s="90"/>
      <c r="BSR43" s="90"/>
      <c r="BSS43" s="89"/>
      <c r="BST43" s="164"/>
      <c r="BSU43" s="164"/>
      <c r="BSV43" s="164"/>
      <c r="BSW43" s="164"/>
      <c r="BSX43" s="164"/>
      <c r="BSY43" s="90"/>
      <c r="BSZ43" s="90"/>
      <c r="BTA43" s="89"/>
      <c r="BTB43" s="164"/>
      <c r="BTC43" s="164"/>
      <c r="BTD43" s="164"/>
      <c r="BTE43" s="164"/>
      <c r="BTF43" s="164"/>
      <c r="BTG43" s="90"/>
      <c r="BTH43" s="90"/>
      <c r="BTI43" s="89"/>
      <c r="BTJ43" s="164"/>
      <c r="BTK43" s="164"/>
      <c r="BTL43" s="164"/>
      <c r="BTM43" s="164"/>
      <c r="BTN43" s="164"/>
      <c r="BTO43" s="90"/>
      <c r="BTP43" s="90"/>
      <c r="BTQ43" s="89"/>
      <c r="BTR43" s="164"/>
      <c r="BTS43" s="164"/>
      <c r="BTT43" s="164"/>
      <c r="BTU43" s="164"/>
      <c r="BTV43" s="164"/>
      <c r="BTW43" s="90"/>
      <c r="BTX43" s="90"/>
      <c r="BTY43" s="89"/>
      <c r="BTZ43" s="164"/>
      <c r="BUA43" s="164"/>
      <c r="BUB43" s="164"/>
      <c r="BUC43" s="164"/>
      <c r="BUD43" s="164"/>
      <c r="BUE43" s="90"/>
      <c r="BUF43" s="90"/>
      <c r="BUG43" s="89"/>
      <c r="BUH43" s="164"/>
      <c r="BUI43" s="164"/>
      <c r="BUJ43" s="164"/>
      <c r="BUK43" s="164"/>
      <c r="BUL43" s="164"/>
      <c r="BUM43" s="90"/>
      <c r="BUN43" s="90"/>
      <c r="BUO43" s="89"/>
      <c r="BUP43" s="164"/>
      <c r="BUQ43" s="164"/>
      <c r="BUR43" s="164"/>
      <c r="BUS43" s="164"/>
      <c r="BUT43" s="164"/>
      <c r="BUU43" s="90"/>
      <c r="BUV43" s="90"/>
      <c r="BUW43" s="89"/>
      <c r="BUX43" s="164"/>
      <c r="BUY43" s="164"/>
      <c r="BUZ43" s="164"/>
      <c r="BVA43" s="164"/>
      <c r="BVB43" s="164"/>
      <c r="BVC43" s="90"/>
      <c r="BVD43" s="90"/>
      <c r="BVE43" s="89"/>
      <c r="BVF43" s="164"/>
      <c r="BVG43" s="164"/>
      <c r="BVH43" s="164"/>
      <c r="BVI43" s="164"/>
      <c r="BVJ43" s="164"/>
      <c r="BVK43" s="90"/>
      <c r="BVL43" s="90"/>
      <c r="BVM43" s="89"/>
      <c r="BVN43" s="164"/>
      <c r="BVO43" s="164"/>
      <c r="BVP43" s="164"/>
      <c r="BVQ43" s="164"/>
      <c r="BVR43" s="164"/>
      <c r="BVS43" s="90"/>
      <c r="BVT43" s="90"/>
      <c r="BVU43" s="89"/>
      <c r="BVV43" s="164"/>
      <c r="BVW43" s="164"/>
      <c r="BVX43" s="164"/>
      <c r="BVY43" s="164"/>
      <c r="BVZ43" s="164"/>
      <c r="BWA43" s="90"/>
      <c r="BWB43" s="90"/>
      <c r="BWC43" s="89"/>
      <c r="BWD43" s="164"/>
      <c r="BWE43" s="164"/>
      <c r="BWF43" s="164"/>
      <c r="BWG43" s="164"/>
      <c r="BWH43" s="164"/>
      <c r="BWI43" s="90"/>
      <c r="BWJ43" s="90"/>
      <c r="BWK43" s="89"/>
      <c r="BWL43" s="164"/>
      <c r="BWM43" s="164"/>
      <c r="BWN43" s="164"/>
      <c r="BWO43" s="164"/>
      <c r="BWP43" s="164"/>
      <c r="BWQ43" s="90"/>
      <c r="BWR43" s="90"/>
      <c r="BWS43" s="89"/>
      <c r="BWT43" s="164"/>
      <c r="BWU43" s="164"/>
      <c r="BWV43" s="164"/>
      <c r="BWW43" s="164"/>
      <c r="BWX43" s="164"/>
      <c r="BWY43" s="90"/>
      <c r="BWZ43" s="90"/>
      <c r="BXA43" s="89"/>
      <c r="BXB43" s="164"/>
      <c r="BXC43" s="164"/>
      <c r="BXD43" s="164"/>
      <c r="BXE43" s="164"/>
      <c r="BXF43" s="164"/>
      <c r="BXG43" s="90"/>
      <c r="BXH43" s="90"/>
      <c r="BXI43" s="89"/>
      <c r="BXJ43" s="164"/>
      <c r="BXK43" s="164"/>
      <c r="BXL43" s="164"/>
      <c r="BXM43" s="164"/>
      <c r="BXN43" s="164"/>
      <c r="BXO43" s="90"/>
      <c r="BXP43" s="90"/>
      <c r="BXQ43" s="89"/>
      <c r="BXR43" s="164"/>
      <c r="BXS43" s="164"/>
      <c r="BXT43" s="164"/>
      <c r="BXU43" s="164"/>
      <c r="BXV43" s="164"/>
      <c r="BXW43" s="90"/>
      <c r="BXX43" s="90"/>
      <c r="BXY43" s="89"/>
      <c r="BXZ43" s="164"/>
      <c r="BYA43" s="164"/>
      <c r="BYB43" s="164"/>
      <c r="BYC43" s="164"/>
      <c r="BYD43" s="164"/>
      <c r="BYE43" s="90"/>
      <c r="BYF43" s="90"/>
      <c r="BYG43" s="89"/>
      <c r="BYH43" s="164"/>
      <c r="BYI43" s="164"/>
      <c r="BYJ43" s="164"/>
      <c r="BYK43" s="164"/>
      <c r="BYL43" s="164"/>
      <c r="BYM43" s="90"/>
      <c r="BYN43" s="90"/>
      <c r="BYO43" s="89"/>
      <c r="BYP43" s="164"/>
      <c r="BYQ43" s="164"/>
      <c r="BYR43" s="164"/>
      <c r="BYS43" s="164"/>
      <c r="BYT43" s="164"/>
      <c r="BYU43" s="90"/>
      <c r="BYV43" s="90"/>
      <c r="BYW43" s="89"/>
      <c r="BYX43" s="164"/>
      <c r="BYY43" s="164"/>
      <c r="BYZ43" s="164"/>
      <c r="BZA43" s="164"/>
      <c r="BZB43" s="164"/>
      <c r="BZC43" s="90"/>
      <c r="BZD43" s="90"/>
      <c r="BZE43" s="89"/>
      <c r="BZF43" s="164"/>
      <c r="BZG43" s="164"/>
      <c r="BZH43" s="164"/>
      <c r="BZI43" s="164"/>
      <c r="BZJ43" s="164"/>
      <c r="BZK43" s="90"/>
      <c r="BZL43" s="90"/>
      <c r="BZM43" s="89"/>
      <c r="BZN43" s="164"/>
      <c r="BZO43" s="164"/>
      <c r="BZP43" s="164"/>
      <c r="BZQ43" s="164"/>
      <c r="BZR43" s="164"/>
      <c r="BZS43" s="90"/>
      <c r="BZT43" s="90"/>
      <c r="BZU43" s="89"/>
      <c r="BZV43" s="164"/>
      <c r="BZW43" s="164"/>
      <c r="BZX43" s="164"/>
      <c r="BZY43" s="164"/>
      <c r="BZZ43" s="164"/>
      <c r="CAA43" s="90"/>
      <c r="CAB43" s="90"/>
      <c r="CAC43" s="89"/>
      <c r="CAD43" s="164"/>
      <c r="CAE43" s="164"/>
      <c r="CAF43" s="164"/>
      <c r="CAG43" s="164"/>
      <c r="CAH43" s="164"/>
      <c r="CAI43" s="90"/>
      <c r="CAJ43" s="90"/>
      <c r="CAK43" s="89"/>
      <c r="CAL43" s="164"/>
      <c r="CAM43" s="164"/>
      <c r="CAN43" s="164"/>
      <c r="CAO43" s="164"/>
      <c r="CAP43" s="164"/>
      <c r="CAQ43" s="90"/>
      <c r="CAR43" s="90"/>
      <c r="CAS43" s="89"/>
      <c r="CAT43" s="164"/>
      <c r="CAU43" s="164"/>
      <c r="CAV43" s="164"/>
      <c r="CAW43" s="164"/>
      <c r="CAX43" s="164"/>
      <c r="CAY43" s="90"/>
      <c r="CAZ43" s="90"/>
      <c r="CBA43" s="89"/>
      <c r="CBB43" s="164"/>
      <c r="CBC43" s="164"/>
      <c r="CBD43" s="164"/>
      <c r="CBE43" s="164"/>
      <c r="CBF43" s="164"/>
      <c r="CBG43" s="90"/>
      <c r="CBH43" s="90"/>
      <c r="CBI43" s="89"/>
      <c r="CBJ43" s="164"/>
      <c r="CBK43" s="164"/>
      <c r="CBL43" s="164"/>
      <c r="CBM43" s="164"/>
      <c r="CBN43" s="164"/>
      <c r="CBO43" s="90"/>
      <c r="CBP43" s="90"/>
      <c r="CBQ43" s="89"/>
      <c r="CBR43" s="164"/>
      <c r="CBS43" s="164"/>
      <c r="CBT43" s="164"/>
      <c r="CBU43" s="164"/>
      <c r="CBV43" s="164"/>
      <c r="CBW43" s="90"/>
      <c r="CBX43" s="90"/>
      <c r="CBY43" s="89"/>
      <c r="CBZ43" s="164"/>
      <c r="CCA43" s="164"/>
      <c r="CCB43" s="164"/>
      <c r="CCC43" s="164"/>
      <c r="CCD43" s="164"/>
      <c r="CCE43" s="90"/>
      <c r="CCF43" s="90"/>
      <c r="CCG43" s="89"/>
      <c r="CCH43" s="164"/>
      <c r="CCI43" s="164"/>
      <c r="CCJ43" s="164"/>
      <c r="CCK43" s="164"/>
      <c r="CCL43" s="164"/>
      <c r="CCM43" s="90"/>
      <c r="CCN43" s="90"/>
      <c r="CCO43" s="89"/>
      <c r="CCP43" s="164"/>
      <c r="CCQ43" s="164"/>
      <c r="CCR43" s="164"/>
      <c r="CCS43" s="164"/>
      <c r="CCT43" s="164"/>
      <c r="CCU43" s="90"/>
      <c r="CCV43" s="90"/>
      <c r="CCW43" s="89"/>
      <c r="CCX43" s="164"/>
      <c r="CCY43" s="164"/>
      <c r="CCZ43" s="164"/>
      <c r="CDA43" s="164"/>
      <c r="CDB43" s="164"/>
      <c r="CDC43" s="90"/>
      <c r="CDD43" s="90"/>
      <c r="CDE43" s="89"/>
      <c r="CDF43" s="164"/>
      <c r="CDG43" s="164"/>
      <c r="CDH43" s="164"/>
      <c r="CDI43" s="164"/>
      <c r="CDJ43" s="164"/>
      <c r="CDK43" s="90"/>
      <c r="CDL43" s="90"/>
      <c r="CDM43" s="89"/>
      <c r="CDN43" s="164"/>
      <c r="CDO43" s="164"/>
      <c r="CDP43" s="164"/>
      <c r="CDQ43" s="164"/>
      <c r="CDR43" s="164"/>
      <c r="CDS43" s="90"/>
      <c r="CDT43" s="90"/>
      <c r="CDU43" s="89"/>
      <c r="CDV43" s="164"/>
      <c r="CDW43" s="164"/>
      <c r="CDX43" s="164"/>
      <c r="CDY43" s="164"/>
      <c r="CDZ43" s="164"/>
      <c r="CEA43" s="90"/>
      <c r="CEB43" s="90"/>
      <c r="CEC43" s="89"/>
      <c r="CED43" s="164"/>
      <c r="CEE43" s="164"/>
      <c r="CEF43" s="164"/>
      <c r="CEG43" s="164"/>
      <c r="CEH43" s="164"/>
      <c r="CEI43" s="90"/>
      <c r="CEJ43" s="90"/>
      <c r="CEK43" s="89"/>
      <c r="CEL43" s="164"/>
      <c r="CEM43" s="164"/>
      <c r="CEN43" s="164"/>
      <c r="CEO43" s="164"/>
      <c r="CEP43" s="164"/>
      <c r="CEQ43" s="90"/>
      <c r="CER43" s="90"/>
      <c r="CES43" s="89"/>
      <c r="CET43" s="164"/>
      <c r="CEU43" s="164"/>
      <c r="CEV43" s="164"/>
      <c r="CEW43" s="164"/>
      <c r="CEX43" s="164"/>
      <c r="CEY43" s="90"/>
      <c r="CEZ43" s="90"/>
      <c r="CFA43" s="89"/>
      <c r="CFB43" s="164"/>
      <c r="CFC43" s="164"/>
      <c r="CFD43" s="164"/>
      <c r="CFE43" s="164"/>
      <c r="CFF43" s="164"/>
      <c r="CFG43" s="90"/>
      <c r="CFH43" s="90"/>
      <c r="CFI43" s="89"/>
      <c r="CFJ43" s="164"/>
      <c r="CFK43" s="164"/>
      <c r="CFL43" s="164"/>
      <c r="CFM43" s="164"/>
      <c r="CFN43" s="164"/>
      <c r="CFO43" s="90"/>
      <c r="CFP43" s="90"/>
      <c r="CFQ43" s="89"/>
      <c r="CFR43" s="164"/>
      <c r="CFS43" s="164"/>
      <c r="CFT43" s="164"/>
      <c r="CFU43" s="164"/>
      <c r="CFV43" s="164"/>
      <c r="CFW43" s="90"/>
      <c r="CFX43" s="90"/>
      <c r="CFY43" s="89"/>
      <c r="CFZ43" s="164"/>
      <c r="CGA43" s="164"/>
      <c r="CGB43" s="164"/>
      <c r="CGC43" s="164"/>
      <c r="CGD43" s="164"/>
      <c r="CGE43" s="90"/>
      <c r="CGF43" s="90"/>
      <c r="CGG43" s="89"/>
      <c r="CGH43" s="164"/>
      <c r="CGI43" s="164"/>
      <c r="CGJ43" s="164"/>
      <c r="CGK43" s="164"/>
      <c r="CGL43" s="164"/>
      <c r="CGM43" s="90"/>
      <c r="CGN43" s="90"/>
      <c r="CGO43" s="89"/>
      <c r="CGP43" s="164"/>
      <c r="CGQ43" s="164"/>
      <c r="CGR43" s="164"/>
      <c r="CGS43" s="164"/>
      <c r="CGT43" s="164"/>
      <c r="CGU43" s="90"/>
      <c r="CGV43" s="90"/>
      <c r="CGW43" s="89"/>
      <c r="CGX43" s="164"/>
      <c r="CGY43" s="164"/>
      <c r="CGZ43" s="164"/>
      <c r="CHA43" s="164"/>
      <c r="CHB43" s="164"/>
      <c r="CHC43" s="90"/>
      <c r="CHD43" s="90"/>
      <c r="CHE43" s="89"/>
      <c r="CHF43" s="164"/>
      <c r="CHG43" s="164"/>
      <c r="CHH43" s="164"/>
      <c r="CHI43" s="164"/>
      <c r="CHJ43" s="164"/>
      <c r="CHK43" s="90"/>
      <c r="CHL43" s="90"/>
      <c r="CHM43" s="89"/>
      <c r="CHN43" s="164"/>
      <c r="CHO43" s="164"/>
      <c r="CHP43" s="164"/>
      <c r="CHQ43" s="164"/>
      <c r="CHR43" s="164"/>
      <c r="CHS43" s="90"/>
      <c r="CHT43" s="90"/>
      <c r="CHU43" s="89"/>
      <c r="CHV43" s="164"/>
      <c r="CHW43" s="164"/>
      <c r="CHX43" s="164"/>
      <c r="CHY43" s="164"/>
      <c r="CHZ43" s="164"/>
      <c r="CIA43" s="90"/>
      <c r="CIB43" s="90"/>
      <c r="CIC43" s="89"/>
      <c r="CID43" s="164"/>
      <c r="CIE43" s="164"/>
      <c r="CIF43" s="164"/>
      <c r="CIG43" s="164"/>
      <c r="CIH43" s="164"/>
      <c r="CII43" s="90"/>
      <c r="CIJ43" s="90"/>
      <c r="CIK43" s="89"/>
      <c r="CIL43" s="164"/>
      <c r="CIM43" s="164"/>
      <c r="CIN43" s="164"/>
      <c r="CIO43" s="164"/>
      <c r="CIP43" s="164"/>
      <c r="CIQ43" s="90"/>
      <c r="CIR43" s="90"/>
      <c r="CIS43" s="89"/>
      <c r="CIT43" s="164"/>
      <c r="CIU43" s="164"/>
      <c r="CIV43" s="164"/>
      <c r="CIW43" s="164"/>
      <c r="CIX43" s="164"/>
      <c r="CIY43" s="90"/>
      <c r="CIZ43" s="90"/>
      <c r="CJA43" s="89"/>
      <c r="CJB43" s="164"/>
      <c r="CJC43" s="164"/>
      <c r="CJD43" s="164"/>
      <c r="CJE43" s="164"/>
      <c r="CJF43" s="164"/>
      <c r="CJG43" s="90"/>
      <c r="CJH43" s="90"/>
      <c r="CJI43" s="89"/>
      <c r="CJJ43" s="164"/>
      <c r="CJK43" s="164"/>
      <c r="CJL43" s="164"/>
      <c r="CJM43" s="164"/>
      <c r="CJN43" s="164"/>
      <c r="CJO43" s="90"/>
      <c r="CJP43" s="90"/>
      <c r="CJQ43" s="89"/>
      <c r="CJR43" s="164"/>
      <c r="CJS43" s="164"/>
      <c r="CJT43" s="164"/>
      <c r="CJU43" s="164"/>
      <c r="CJV43" s="164"/>
      <c r="CJW43" s="90"/>
      <c r="CJX43" s="90"/>
      <c r="CJY43" s="89"/>
      <c r="CJZ43" s="164"/>
      <c r="CKA43" s="164"/>
      <c r="CKB43" s="164"/>
      <c r="CKC43" s="164"/>
      <c r="CKD43" s="164"/>
      <c r="CKE43" s="90"/>
      <c r="CKF43" s="90"/>
      <c r="CKG43" s="89"/>
      <c r="CKH43" s="164"/>
      <c r="CKI43" s="164"/>
      <c r="CKJ43" s="164"/>
      <c r="CKK43" s="164"/>
      <c r="CKL43" s="164"/>
      <c r="CKM43" s="90"/>
      <c r="CKN43" s="90"/>
      <c r="CKO43" s="89"/>
      <c r="CKP43" s="164"/>
      <c r="CKQ43" s="164"/>
      <c r="CKR43" s="164"/>
      <c r="CKS43" s="164"/>
      <c r="CKT43" s="164"/>
      <c r="CKU43" s="90"/>
      <c r="CKV43" s="90"/>
      <c r="CKW43" s="89"/>
      <c r="CKX43" s="164"/>
      <c r="CKY43" s="164"/>
      <c r="CKZ43" s="164"/>
      <c r="CLA43" s="164"/>
      <c r="CLB43" s="164"/>
      <c r="CLC43" s="90"/>
      <c r="CLD43" s="90"/>
      <c r="CLE43" s="89"/>
      <c r="CLF43" s="164"/>
      <c r="CLG43" s="164"/>
      <c r="CLH43" s="164"/>
      <c r="CLI43" s="164"/>
      <c r="CLJ43" s="164"/>
      <c r="CLK43" s="90"/>
      <c r="CLL43" s="90"/>
      <c r="CLM43" s="89"/>
      <c r="CLN43" s="164"/>
      <c r="CLO43" s="164"/>
      <c r="CLP43" s="164"/>
      <c r="CLQ43" s="164"/>
      <c r="CLR43" s="164"/>
      <c r="CLS43" s="90"/>
      <c r="CLT43" s="90"/>
      <c r="CLU43" s="89"/>
      <c r="CLV43" s="164"/>
      <c r="CLW43" s="164"/>
      <c r="CLX43" s="164"/>
      <c r="CLY43" s="164"/>
      <c r="CLZ43" s="164"/>
      <c r="CMA43" s="90"/>
      <c r="CMB43" s="90"/>
      <c r="CMC43" s="89"/>
      <c r="CMD43" s="164"/>
      <c r="CME43" s="164"/>
      <c r="CMF43" s="164"/>
      <c r="CMG43" s="164"/>
      <c r="CMH43" s="164"/>
      <c r="CMI43" s="90"/>
      <c r="CMJ43" s="90"/>
      <c r="CMK43" s="89"/>
      <c r="CML43" s="164"/>
      <c r="CMM43" s="164"/>
      <c r="CMN43" s="164"/>
      <c r="CMO43" s="164"/>
      <c r="CMP43" s="164"/>
      <c r="CMQ43" s="90"/>
      <c r="CMR43" s="90"/>
      <c r="CMS43" s="89"/>
      <c r="CMT43" s="164"/>
      <c r="CMU43" s="164"/>
      <c r="CMV43" s="164"/>
      <c r="CMW43" s="164"/>
      <c r="CMX43" s="164"/>
      <c r="CMY43" s="90"/>
      <c r="CMZ43" s="90"/>
      <c r="CNA43" s="89"/>
      <c r="CNB43" s="164"/>
      <c r="CNC43" s="164"/>
      <c r="CND43" s="164"/>
      <c r="CNE43" s="164"/>
      <c r="CNF43" s="164"/>
      <c r="CNG43" s="90"/>
      <c r="CNH43" s="90"/>
      <c r="CNI43" s="89"/>
      <c r="CNJ43" s="164"/>
      <c r="CNK43" s="164"/>
      <c r="CNL43" s="164"/>
      <c r="CNM43" s="164"/>
      <c r="CNN43" s="164"/>
      <c r="CNO43" s="90"/>
      <c r="CNP43" s="90"/>
      <c r="CNQ43" s="89"/>
      <c r="CNR43" s="164"/>
      <c r="CNS43" s="164"/>
      <c r="CNT43" s="164"/>
      <c r="CNU43" s="164"/>
      <c r="CNV43" s="164"/>
      <c r="CNW43" s="90"/>
      <c r="CNX43" s="90"/>
      <c r="CNY43" s="89"/>
      <c r="CNZ43" s="164"/>
      <c r="COA43" s="164"/>
      <c r="COB43" s="164"/>
      <c r="COC43" s="164"/>
      <c r="COD43" s="164"/>
      <c r="COE43" s="90"/>
      <c r="COF43" s="90"/>
      <c r="COG43" s="89"/>
      <c r="COH43" s="164"/>
      <c r="COI43" s="164"/>
      <c r="COJ43" s="164"/>
      <c r="COK43" s="164"/>
      <c r="COL43" s="164"/>
      <c r="COM43" s="90"/>
      <c r="CON43" s="90"/>
      <c r="COO43" s="89"/>
      <c r="COP43" s="164"/>
      <c r="COQ43" s="164"/>
      <c r="COR43" s="164"/>
      <c r="COS43" s="164"/>
      <c r="COT43" s="164"/>
      <c r="COU43" s="90"/>
      <c r="COV43" s="90"/>
      <c r="COW43" s="89"/>
      <c r="COX43" s="164"/>
      <c r="COY43" s="164"/>
      <c r="COZ43" s="164"/>
      <c r="CPA43" s="164"/>
      <c r="CPB43" s="164"/>
      <c r="CPC43" s="90"/>
      <c r="CPD43" s="90"/>
      <c r="CPE43" s="89"/>
      <c r="CPF43" s="164"/>
      <c r="CPG43" s="164"/>
      <c r="CPH43" s="164"/>
      <c r="CPI43" s="164"/>
      <c r="CPJ43" s="164"/>
      <c r="CPK43" s="90"/>
      <c r="CPL43" s="90"/>
      <c r="CPM43" s="89"/>
      <c r="CPN43" s="164"/>
      <c r="CPO43" s="164"/>
      <c r="CPP43" s="164"/>
      <c r="CPQ43" s="164"/>
      <c r="CPR43" s="164"/>
      <c r="CPS43" s="90"/>
      <c r="CPT43" s="90"/>
      <c r="CPU43" s="89"/>
      <c r="CPV43" s="164"/>
      <c r="CPW43" s="164"/>
      <c r="CPX43" s="164"/>
      <c r="CPY43" s="164"/>
      <c r="CPZ43" s="164"/>
      <c r="CQA43" s="90"/>
      <c r="CQB43" s="90"/>
      <c r="CQC43" s="89"/>
      <c r="CQD43" s="164"/>
      <c r="CQE43" s="164"/>
      <c r="CQF43" s="164"/>
      <c r="CQG43" s="164"/>
      <c r="CQH43" s="164"/>
      <c r="CQI43" s="90"/>
      <c r="CQJ43" s="90"/>
      <c r="CQK43" s="89"/>
      <c r="CQL43" s="164"/>
      <c r="CQM43" s="164"/>
      <c r="CQN43" s="164"/>
      <c r="CQO43" s="164"/>
      <c r="CQP43" s="164"/>
      <c r="CQQ43" s="90"/>
      <c r="CQR43" s="90"/>
      <c r="CQS43" s="89"/>
      <c r="CQT43" s="164"/>
      <c r="CQU43" s="164"/>
      <c r="CQV43" s="164"/>
      <c r="CQW43" s="164"/>
      <c r="CQX43" s="164"/>
      <c r="CQY43" s="90"/>
      <c r="CQZ43" s="90"/>
      <c r="CRA43" s="89"/>
      <c r="CRB43" s="164"/>
      <c r="CRC43" s="164"/>
      <c r="CRD43" s="164"/>
      <c r="CRE43" s="164"/>
      <c r="CRF43" s="164"/>
      <c r="CRG43" s="90"/>
      <c r="CRH43" s="90"/>
      <c r="CRI43" s="89"/>
      <c r="CRJ43" s="164"/>
      <c r="CRK43" s="164"/>
      <c r="CRL43" s="164"/>
      <c r="CRM43" s="164"/>
      <c r="CRN43" s="164"/>
      <c r="CRO43" s="90"/>
      <c r="CRP43" s="90"/>
      <c r="CRQ43" s="89"/>
      <c r="CRR43" s="164"/>
      <c r="CRS43" s="164"/>
      <c r="CRT43" s="164"/>
      <c r="CRU43" s="164"/>
      <c r="CRV43" s="164"/>
      <c r="CRW43" s="90"/>
      <c r="CRX43" s="90"/>
      <c r="CRY43" s="89"/>
      <c r="CRZ43" s="164"/>
      <c r="CSA43" s="164"/>
      <c r="CSB43" s="164"/>
      <c r="CSC43" s="164"/>
      <c r="CSD43" s="164"/>
      <c r="CSE43" s="90"/>
      <c r="CSF43" s="90"/>
      <c r="CSG43" s="89"/>
      <c r="CSH43" s="164"/>
      <c r="CSI43" s="164"/>
      <c r="CSJ43" s="164"/>
      <c r="CSK43" s="164"/>
      <c r="CSL43" s="164"/>
      <c r="CSM43" s="90"/>
      <c r="CSN43" s="90"/>
      <c r="CSO43" s="89"/>
      <c r="CSP43" s="164"/>
      <c r="CSQ43" s="164"/>
      <c r="CSR43" s="164"/>
      <c r="CSS43" s="164"/>
      <c r="CST43" s="164"/>
      <c r="CSU43" s="90"/>
      <c r="CSV43" s="90"/>
      <c r="CSW43" s="89"/>
      <c r="CSX43" s="164"/>
      <c r="CSY43" s="164"/>
      <c r="CSZ43" s="164"/>
      <c r="CTA43" s="164"/>
      <c r="CTB43" s="164"/>
      <c r="CTC43" s="90"/>
      <c r="CTD43" s="90"/>
      <c r="CTE43" s="89"/>
      <c r="CTF43" s="164"/>
      <c r="CTG43" s="164"/>
      <c r="CTH43" s="164"/>
      <c r="CTI43" s="164"/>
      <c r="CTJ43" s="164"/>
      <c r="CTK43" s="90"/>
      <c r="CTL43" s="90"/>
      <c r="CTM43" s="89"/>
      <c r="CTN43" s="164"/>
      <c r="CTO43" s="164"/>
      <c r="CTP43" s="164"/>
      <c r="CTQ43" s="164"/>
      <c r="CTR43" s="164"/>
      <c r="CTS43" s="90"/>
      <c r="CTT43" s="90"/>
      <c r="CTU43" s="89"/>
      <c r="CTV43" s="164"/>
      <c r="CTW43" s="164"/>
      <c r="CTX43" s="164"/>
      <c r="CTY43" s="164"/>
      <c r="CTZ43" s="164"/>
      <c r="CUA43" s="90"/>
      <c r="CUB43" s="90"/>
      <c r="CUC43" s="89"/>
      <c r="CUD43" s="164"/>
      <c r="CUE43" s="164"/>
      <c r="CUF43" s="164"/>
      <c r="CUG43" s="164"/>
      <c r="CUH43" s="164"/>
      <c r="CUI43" s="90"/>
      <c r="CUJ43" s="90"/>
      <c r="CUK43" s="89"/>
      <c r="CUL43" s="164"/>
      <c r="CUM43" s="164"/>
      <c r="CUN43" s="164"/>
      <c r="CUO43" s="164"/>
      <c r="CUP43" s="164"/>
      <c r="CUQ43" s="90"/>
      <c r="CUR43" s="90"/>
      <c r="CUS43" s="89"/>
      <c r="CUT43" s="164"/>
      <c r="CUU43" s="164"/>
      <c r="CUV43" s="164"/>
      <c r="CUW43" s="164"/>
      <c r="CUX43" s="164"/>
      <c r="CUY43" s="90"/>
      <c r="CUZ43" s="90"/>
      <c r="CVA43" s="89"/>
      <c r="CVB43" s="164"/>
      <c r="CVC43" s="164"/>
      <c r="CVD43" s="164"/>
      <c r="CVE43" s="164"/>
      <c r="CVF43" s="164"/>
      <c r="CVG43" s="90"/>
      <c r="CVH43" s="90"/>
      <c r="CVI43" s="89"/>
      <c r="CVJ43" s="164"/>
      <c r="CVK43" s="164"/>
      <c r="CVL43" s="164"/>
      <c r="CVM43" s="164"/>
      <c r="CVN43" s="164"/>
      <c r="CVO43" s="90"/>
      <c r="CVP43" s="90"/>
      <c r="CVQ43" s="89"/>
      <c r="CVR43" s="164"/>
      <c r="CVS43" s="164"/>
      <c r="CVT43" s="164"/>
      <c r="CVU43" s="164"/>
      <c r="CVV43" s="164"/>
      <c r="CVW43" s="90"/>
      <c r="CVX43" s="90"/>
      <c r="CVY43" s="89"/>
      <c r="CVZ43" s="164"/>
      <c r="CWA43" s="164"/>
      <c r="CWB43" s="164"/>
      <c r="CWC43" s="164"/>
      <c r="CWD43" s="164"/>
      <c r="CWE43" s="90"/>
      <c r="CWF43" s="90"/>
      <c r="CWG43" s="89"/>
      <c r="CWH43" s="164"/>
      <c r="CWI43" s="164"/>
      <c r="CWJ43" s="164"/>
      <c r="CWK43" s="164"/>
      <c r="CWL43" s="164"/>
      <c r="CWM43" s="90"/>
      <c r="CWN43" s="90"/>
      <c r="CWO43" s="89"/>
      <c r="CWP43" s="164"/>
      <c r="CWQ43" s="164"/>
      <c r="CWR43" s="164"/>
      <c r="CWS43" s="164"/>
      <c r="CWT43" s="164"/>
      <c r="CWU43" s="90"/>
      <c r="CWV43" s="90"/>
      <c r="CWW43" s="89"/>
      <c r="CWX43" s="164"/>
      <c r="CWY43" s="164"/>
      <c r="CWZ43" s="164"/>
      <c r="CXA43" s="164"/>
      <c r="CXB43" s="164"/>
      <c r="CXC43" s="90"/>
      <c r="CXD43" s="90"/>
      <c r="CXE43" s="89"/>
      <c r="CXF43" s="164"/>
      <c r="CXG43" s="164"/>
      <c r="CXH43" s="164"/>
      <c r="CXI43" s="164"/>
      <c r="CXJ43" s="164"/>
      <c r="CXK43" s="90"/>
      <c r="CXL43" s="90"/>
      <c r="CXM43" s="89"/>
      <c r="CXN43" s="164"/>
      <c r="CXO43" s="164"/>
      <c r="CXP43" s="164"/>
      <c r="CXQ43" s="164"/>
      <c r="CXR43" s="164"/>
      <c r="CXS43" s="90"/>
      <c r="CXT43" s="90"/>
      <c r="CXU43" s="89"/>
      <c r="CXV43" s="164"/>
      <c r="CXW43" s="164"/>
      <c r="CXX43" s="164"/>
      <c r="CXY43" s="164"/>
      <c r="CXZ43" s="164"/>
      <c r="CYA43" s="90"/>
      <c r="CYB43" s="90"/>
      <c r="CYC43" s="89"/>
      <c r="CYD43" s="164"/>
      <c r="CYE43" s="164"/>
      <c r="CYF43" s="164"/>
      <c r="CYG43" s="164"/>
      <c r="CYH43" s="164"/>
      <c r="CYI43" s="90"/>
      <c r="CYJ43" s="90"/>
      <c r="CYK43" s="89"/>
      <c r="CYL43" s="164"/>
      <c r="CYM43" s="164"/>
      <c r="CYN43" s="164"/>
      <c r="CYO43" s="164"/>
      <c r="CYP43" s="164"/>
      <c r="CYQ43" s="90"/>
      <c r="CYR43" s="90"/>
      <c r="CYS43" s="89"/>
      <c r="CYT43" s="164"/>
      <c r="CYU43" s="164"/>
      <c r="CYV43" s="164"/>
      <c r="CYW43" s="164"/>
      <c r="CYX43" s="164"/>
      <c r="CYY43" s="90"/>
      <c r="CYZ43" s="90"/>
      <c r="CZA43" s="89"/>
      <c r="CZB43" s="164"/>
      <c r="CZC43" s="164"/>
      <c r="CZD43" s="164"/>
      <c r="CZE43" s="164"/>
      <c r="CZF43" s="164"/>
      <c r="CZG43" s="90"/>
      <c r="CZH43" s="90"/>
      <c r="CZI43" s="89"/>
      <c r="CZJ43" s="164"/>
      <c r="CZK43" s="164"/>
      <c r="CZL43" s="164"/>
      <c r="CZM43" s="164"/>
      <c r="CZN43" s="164"/>
      <c r="CZO43" s="90"/>
      <c r="CZP43" s="90"/>
      <c r="CZQ43" s="89"/>
      <c r="CZR43" s="164"/>
      <c r="CZS43" s="164"/>
      <c r="CZT43" s="164"/>
      <c r="CZU43" s="164"/>
      <c r="CZV43" s="164"/>
      <c r="CZW43" s="90"/>
      <c r="CZX43" s="90"/>
      <c r="CZY43" s="89"/>
      <c r="CZZ43" s="164"/>
      <c r="DAA43" s="164"/>
      <c r="DAB43" s="164"/>
      <c r="DAC43" s="164"/>
      <c r="DAD43" s="164"/>
      <c r="DAE43" s="90"/>
      <c r="DAF43" s="90"/>
      <c r="DAG43" s="89"/>
      <c r="DAH43" s="164"/>
      <c r="DAI43" s="164"/>
      <c r="DAJ43" s="164"/>
      <c r="DAK43" s="164"/>
      <c r="DAL43" s="164"/>
      <c r="DAM43" s="90"/>
      <c r="DAN43" s="90"/>
      <c r="DAO43" s="89"/>
      <c r="DAP43" s="164"/>
      <c r="DAQ43" s="164"/>
      <c r="DAR43" s="164"/>
      <c r="DAS43" s="164"/>
      <c r="DAT43" s="164"/>
      <c r="DAU43" s="90"/>
      <c r="DAV43" s="90"/>
      <c r="DAW43" s="89"/>
      <c r="DAX43" s="164"/>
      <c r="DAY43" s="164"/>
      <c r="DAZ43" s="164"/>
      <c r="DBA43" s="164"/>
      <c r="DBB43" s="164"/>
      <c r="DBC43" s="90"/>
      <c r="DBD43" s="90"/>
      <c r="DBE43" s="89"/>
      <c r="DBF43" s="164"/>
      <c r="DBG43" s="164"/>
      <c r="DBH43" s="164"/>
      <c r="DBI43" s="164"/>
      <c r="DBJ43" s="164"/>
      <c r="DBK43" s="90"/>
      <c r="DBL43" s="90"/>
      <c r="DBM43" s="89"/>
      <c r="DBN43" s="164"/>
      <c r="DBO43" s="164"/>
      <c r="DBP43" s="164"/>
      <c r="DBQ43" s="164"/>
      <c r="DBR43" s="164"/>
      <c r="DBS43" s="90"/>
      <c r="DBT43" s="90"/>
      <c r="DBU43" s="89"/>
      <c r="DBV43" s="164"/>
      <c r="DBW43" s="164"/>
      <c r="DBX43" s="164"/>
      <c r="DBY43" s="164"/>
      <c r="DBZ43" s="164"/>
      <c r="DCA43" s="90"/>
      <c r="DCB43" s="90"/>
      <c r="DCC43" s="89"/>
      <c r="DCD43" s="164"/>
      <c r="DCE43" s="164"/>
      <c r="DCF43" s="164"/>
      <c r="DCG43" s="164"/>
      <c r="DCH43" s="164"/>
      <c r="DCI43" s="90"/>
      <c r="DCJ43" s="90"/>
      <c r="DCK43" s="89"/>
      <c r="DCL43" s="164"/>
      <c r="DCM43" s="164"/>
      <c r="DCN43" s="164"/>
      <c r="DCO43" s="164"/>
      <c r="DCP43" s="164"/>
      <c r="DCQ43" s="90"/>
      <c r="DCR43" s="90"/>
      <c r="DCS43" s="89"/>
      <c r="DCT43" s="164"/>
      <c r="DCU43" s="164"/>
      <c r="DCV43" s="164"/>
      <c r="DCW43" s="164"/>
      <c r="DCX43" s="164"/>
      <c r="DCY43" s="90"/>
      <c r="DCZ43" s="90"/>
      <c r="DDA43" s="89"/>
      <c r="DDB43" s="164"/>
      <c r="DDC43" s="164"/>
      <c r="DDD43" s="164"/>
      <c r="DDE43" s="164"/>
      <c r="DDF43" s="164"/>
      <c r="DDG43" s="90"/>
      <c r="DDH43" s="90"/>
      <c r="DDI43" s="89"/>
      <c r="DDJ43" s="164"/>
      <c r="DDK43" s="164"/>
      <c r="DDL43" s="164"/>
      <c r="DDM43" s="164"/>
      <c r="DDN43" s="164"/>
      <c r="DDO43" s="90"/>
      <c r="DDP43" s="90"/>
      <c r="DDQ43" s="89"/>
      <c r="DDR43" s="164"/>
      <c r="DDS43" s="164"/>
      <c r="DDT43" s="164"/>
      <c r="DDU43" s="164"/>
      <c r="DDV43" s="164"/>
      <c r="DDW43" s="90"/>
      <c r="DDX43" s="90"/>
      <c r="DDY43" s="89"/>
      <c r="DDZ43" s="164"/>
      <c r="DEA43" s="164"/>
      <c r="DEB43" s="164"/>
      <c r="DEC43" s="164"/>
      <c r="DED43" s="164"/>
      <c r="DEE43" s="90"/>
      <c r="DEF43" s="90"/>
      <c r="DEG43" s="89"/>
      <c r="DEH43" s="164"/>
      <c r="DEI43" s="164"/>
      <c r="DEJ43" s="164"/>
      <c r="DEK43" s="164"/>
      <c r="DEL43" s="164"/>
      <c r="DEM43" s="90"/>
      <c r="DEN43" s="90"/>
      <c r="DEO43" s="89"/>
      <c r="DEP43" s="164"/>
      <c r="DEQ43" s="164"/>
      <c r="DER43" s="164"/>
      <c r="DES43" s="164"/>
      <c r="DET43" s="164"/>
      <c r="DEU43" s="90"/>
      <c r="DEV43" s="90"/>
      <c r="DEW43" s="89"/>
      <c r="DEX43" s="164"/>
      <c r="DEY43" s="164"/>
      <c r="DEZ43" s="164"/>
      <c r="DFA43" s="164"/>
      <c r="DFB43" s="164"/>
      <c r="DFC43" s="90"/>
      <c r="DFD43" s="90"/>
      <c r="DFE43" s="89"/>
      <c r="DFF43" s="164"/>
      <c r="DFG43" s="164"/>
      <c r="DFH43" s="164"/>
      <c r="DFI43" s="164"/>
      <c r="DFJ43" s="164"/>
      <c r="DFK43" s="90"/>
      <c r="DFL43" s="90"/>
      <c r="DFM43" s="89"/>
      <c r="DFN43" s="164"/>
      <c r="DFO43" s="164"/>
      <c r="DFP43" s="164"/>
      <c r="DFQ43" s="164"/>
      <c r="DFR43" s="164"/>
      <c r="DFS43" s="90"/>
      <c r="DFT43" s="90"/>
      <c r="DFU43" s="89"/>
      <c r="DFV43" s="164"/>
      <c r="DFW43" s="164"/>
      <c r="DFX43" s="164"/>
      <c r="DFY43" s="164"/>
      <c r="DFZ43" s="164"/>
      <c r="DGA43" s="90"/>
      <c r="DGB43" s="90"/>
      <c r="DGC43" s="89"/>
      <c r="DGD43" s="164"/>
      <c r="DGE43" s="164"/>
      <c r="DGF43" s="164"/>
      <c r="DGG43" s="164"/>
      <c r="DGH43" s="164"/>
      <c r="DGI43" s="90"/>
      <c r="DGJ43" s="90"/>
      <c r="DGK43" s="89"/>
      <c r="DGL43" s="164"/>
      <c r="DGM43" s="164"/>
      <c r="DGN43" s="164"/>
      <c r="DGO43" s="164"/>
      <c r="DGP43" s="164"/>
      <c r="DGQ43" s="90"/>
      <c r="DGR43" s="90"/>
      <c r="DGS43" s="89"/>
      <c r="DGT43" s="164"/>
      <c r="DGU43" s="164"/>
      <c r="DGV43" s="164"/>
      <c r="DGW43" s="164"/>
      <c r="DGX43" s="164"/>
      <c r="DGY43" s="90"/>
      <c r="DGZ43" s="90"/>
      <c r="DHA43" s="89"/>
      <c r="DHB43" s="164"/>
      <c r="DHC43" s="164"/>
      <c r="DHD43" s="164"/>
      <c r="DHE43" s="164"/>
      <c r="DHF43" s="164"/>
      <c r="DHG43" s="90"/>
      <c r="DHH43" s="90"/>
      <c r="DHI43" s="89"/>
      <c r="DHJ43" s="164"/>
      <c r="DHK43" s="164"/>
      <c r="DHL43" s="164"/>
      <c r="DHM43" s="164"/>
      <c r="DHN43" s="164"/>
      <c r="DHO43" s="90"/>
      <c r="DHP43" s="90"/>
      <c r="DHQ43" s="89"/>
      <c r="DHR43" s="164"/>
      <c r="DHS43" s="164"/>
      <c r="DHT43" s="164"/>
      <c r="DHU43" s="164"/>
      <c r="DHV43" s="164"/>
      <c r="DHW43" s="90"/>
      <c r="DHX43" s="90"/>
      <c r="DHY43" s="89"/>
      <c r="DHZ43" s="164"/>
      <c r="DIA43" s="164"/>
      <c r="DIB43" s="164"/>
      <c r="DIC43" s="164"/>
      <c r="DID43" s="164"/>
      <c r="DIE43" s="90"/>
      <c r="DIF43" s="90"/>
      <c r="DIG43" s="89"/>
      <c r="DIH43" s="164"/>
      <c r="DII43" s="164"/>
      <c r="DIJ43" s="164"/>
      <c r="DIK43" s="164"/>
      <c r="DIL43" s="164"/>
      <c r="DIM43" s="90"/>
      <c r="DIN43" s="90"/>
      <c r="DIO43" s="89"/>
      <c r="DIP43" s="164"/>
      <c r="DIQ43" s="164"/>
      <c r="DIR43" s="164"/>
      <c r="DIS43" s="164"/>
      <c r="DIT43" s="164"/>
      <c r="DIU43" s="90"/>
      <c r="DIV43" s="90"/>
      <c r="DIW43" s="89"/>
      <c r="DIX43" s="164"/>
      <c r="DIY43" s="164"/>
      <c r="DIZ43" s="164"/>
      <c r="DJA43" s="164"/>
      <c r="DJB43" s="164"/>
      <c r="DJC43" s="90"/>
      <c r="DJD43" s="90"/>
      <c r="DJE43" s="89"/>
      <c r="DJF43" s="164"/>
      <c r="DJG43" s="164"/>
      <c r="DJH43" s="164"/>
      <c r="DJI43" s="164"/>
      <c r="DJJ43" s="164"/>
      <c r="DJK43" s="90"/>
      <c r="DJL43" s="90"/>
      <c r="DJM43" s="89"/>
      <c r="DJN43" s="164"/>
      <c r="DJO43" s="164"/>
      <c r="DJP43" s="164"/>
      <c r="DJQ43" s="164"/>
      <c r="DJR43" s="164"/>
      <c r="DJS43" s="90"/>
      <c r="DJT43" s="90"/>
      <c r="DJU43" s="89"/>
      <c r="DJV43" s="164"/>
      <c r="DJW43" s="164"/>
      <c r="DJX43" s="164"/>
      <c r="DJY43" s="164"/>
      <c r="DJZ43" s="164"/>
      <c r="DKA43" s="90"/>
      <c r="DKB43" s="90"/>
      <c r="DKC43" s="89"/>
      <c r="DKD43" s="164"/>
      <c r="DKE43" s="164"/>
      <c r="DKF43" s="164"/>
      <c r="DKG43" s="164"/>
      <c r="DKH43" s="164"/>
      <c r="DKI43" s="90"/>
      <c r="DKJ43" s="90"/>
      <c r="DKK43" s="89"/>
      <c r="DKL43" s="164"/>
      <c r="DKM43" s="164"/>
      <c r="DKN43" s="164"/>
      <c r="DKO43" s="164"/>
      <c r="DKP43" s="164"/>
      <c r="DKQ43" s="90"/>
      <c r="DKR43" s="90"/>
      <c r="DKS43" s="89"/>
      <c r="DKT43" s="164"/>
      <c r="DKU43" s="164"/>
      <c r="DKV43" s="164"/>
      <c r="DKW43" s="164"/>
      <c r="DKX43" s="164"/>
      <c r="DKY43" s="90"/>
      <c r="DKZ43" s="90"/>
      <c r="DLA43" s="89"/>
      <c r="DLB43" s="164"/>
      <c r="DLC43" s="164"/>
      <c r="DLD43" s="164"/>
      <c r="DLE43" s="164"/>
      <c r="DLF43" s="164"/>
      <c r="DLG43" s="90"/>
      <c r="DLH43" s="90"/>
      <c r="DLI43" s="89"/>
      <c r="DLJ43" s="164"/>
      <c r="DLK43" s="164"/>
      <c r="DLL43" s="164"/>
      <c r="DLM43" s="164"/>
      <c r="DLN43" s="164"/>
      <c r="DLO43" s="90"/>
      <c r="DLP43" s="90"/>
      <c r="DLQ43" s="89"/>
      <c r="DLR43" s="164"/>
      <c r="DLS43" s="164"/>
      <c r="DLT43" s="164"/>
      <c r="DLU43" s="164"/>
      <c r="DLV43" s="164"/>
      <c r="DLW43" s="90"/>
      <c r="DLX43" s="90"/>
      <c r="DLY43" s="89"/>
      <c r="DLZ43" s="164"/>
      <c r="DMA43" s="164"/>
      <c r="DMB43" s="164"/>
      <c r="DMC43" s="164"/>
      <c r="DMD43" s="164"/>
      <c r="DME43" s="90"/>
      <c r="DMF43" s="90"/>
      <c r="DMG43" s="89"/>
      <c r="DMH43" s="164"/>
      <c r="DMI43" s="164"/>
      <c r="DMJ43" s="164"/>
      <c r="DMK43" s="164"/>
      <c r="DML43" s="164"/>
      <c r="DMM43" s="90"/>
      <c r="DMN43" s="90"/>
      <c r="DMO43" s="89"/>
      <c r="DMP43" s="164"/>
      <c r="DMQ43" s="164"/>
      <c r="DMR43" s="164"/>
      <c r="DMS43" s="164"/>
      <c r="DMT43" s="164"/>
      <c r="DMU43" s="90"/>
      <c r="DMV43" s="90"/>
      <c r="DMW43" s="89"/>
      <c r="DMX43" s="164"/>
      <c r="DMY43" s="164"/>
      <c r="DMZ43" s="164"/>
      <c r="DNA43" s="164"/>
      <c r="DNB43" s="164"/>
      <c r="DNC43" s="90"/>
      <c r="DND43" s="90"/>
      <c r="DNE43" s="89"/>
      <c r="DNF43" s="164"/>
      <c r="DNG43" s="164"/>
      <c r="DNH43" s="164"/>
      <c r="DNI43" s="164"/>
      <c r="DNJ43" s="164"/>
      <c r="DNK43" s="90"/>
      <c r="DNL43" s="90"/>
      <c r="DNM43" s="89"/>
      <c r="DNN43" s="164"/>
      <c r="DNO43" s="164"/>
      <c r="DNP43" s="164"/>
      <c r="DNQ43" s="164"/>
      <c r="DNR43" s="164"/>
      <c r="DNS43" s="90"/>
      <c r="DNT43" s="90"/>
      <c r="DNU43" s="89"/>
      <c r="DNV43" s="164"/>
      <c r="DNW43" s="164"/>
      <c r="DNX43" s="164"/>
      <c r="DNY43" s="164"/>
      <c r="DNZ43" s="164"/>
      <c r="DOA43" s="90"/>
      <c r="DOB43" s="90"/>
      <c r="DOC43" s="89"/>
      <c r="DOD43" s="164"/>
      <c r="DOE43" s="164"/>
      <c r="DOF43" s="164"/>
      <c r="DOG43" s="164"/>
      <c r="DOH43" s="164"/>
      <c r="DOI43" s="90"/>
      <c r="DOJ43" s="90"/>
      <c r="DOK43" s="89"/>
      <c r="DOL43" s="164"/>
      <c r="DOM43" s="164"/>
      <c r="DON43" s="164"/>
      <c r="DOO43" s="164"/>
      <c r="DOP43" s="164"/>
      <c r="DOQ43" s="90"/>
      <c r="DOR43" s="90"/>
      <c r="DOS43" s="89"/>
      <c r="DOT43" s="164"/>
      <c r="DOU43" s="164"/>
      <c r="DOV43" s="164"/>
      <c r="DOW43" s="164"/>
      <c r="DOX43" s="164"/>
      <c r="DOY43" s="90"/>
      <c r="DOZ43" s="90"/>
      <c r="DPA43" s="89"/>
      <c r="DPB43" s="164"/>
      <c r="DPC43" s="164"/>
      <c r="DPD43" s="164"/>
      <c r="DPE43" s="164"/>
      <c r="DPF43" s="164"/>
      <c r="DPG43" s="90"/>
      <c r="DPH43" s="90"/>
      <c r="DPI43" s="89"/>
      <c r="DPJ43" s="164"/>
      <c r="DPK43" s="164"/>
      <c r="DPL43" s="164"/>
      <c r="DPM43" s="164"/>
      <c r="DPN43" s="164"/>
      <c r="DPO43" s="90"/>
      <c r="DPP43" s="90"/>
      <c r="DPQ43" s="89"/>
      <c r="DPR43" s="164"/>
      <c r="DPS43" s="164"/>
      <c r="DPT43" s="164"/>
      <c r="DPU43" s="164"/>
      <c r="DPV43" s="164"/>
      <c r="DPW43" s="90"/>
      <c r="DPX43" s="90"/>
      <c r="DPY43" s="89"/>
      <c r="DPZ43" s="164"/>
      <c r="DQA43" s="164"/>
      <c r="DQB43" s="164"/>
      <c r="DQC43" s="164"/>
      <c r="DQD43" s="164"/>
      <c r="DQE43" s="90"/>
      <c r="DQF43" s="90"/>
      <c r="DQG43" s="89"/>
      <c r="DQH43" s="164"/>
      <c r="DQI43" s="164"/>
      <c r="DQJ43" s="164"/>
      <c r="DQK43" s="164"/>
      <c r="DQL43" s="164"/>
      <c r="DQM43" s="90"/>
      <c r="DQN43" s="90"/>
      <c r="DQO43" s="89"/>
      <c r="DQP43" s="164"/>
      <c r="DQQ43" s="164"/>
      <c r="DQR43" s="164"/>
      <c r="DQS43" s="164"/>
      <c r="DQT43" s="164"/>
      <c r="DQU43" s="90"/>
      <c r="DQV43" s="90"/>
      <c r="DQW43" s="89"/>
      <c r="DQX43" s="164"/>
      <c r="DQY43" s="164"/>
      <c r="DQZ43" s="164"/>
      <c r="DRA43" s="164"/>
      <c r="DRB43" s="164"/>
      <c r="DRC43" s="90"/>
      <c r="DRD43" s="90"/>
      <c r="DRE43" s="89"/>
      <c r="DRF43" s="164"/>
      <c r="DRG43" s="164"/>
      <c r="DRH43" s="164"/>
      <c r="DRI43" s="164"/>
      <c r="DRJ43" s="164"/>
      <c r="DRK43" s="90"/>
      <c r="DRL43" s="90"/>
      <c r="DRM43" s="89"/>
      <c r="DRN43" s="164"/>
      <c r="DRO43" s="164"/>
      <c r="DRP43" s="164"/>
      <c r="DRQ43" s="164"/>
      <c r="DRR43" s="164"/>
      <c r="DRS43" s="90"/>
      <c r="DRT43" s="90"/>
      <c r="DRU43" s="89"/>
      <c r="DRV43" s="164"/>
      <c r="DRW43" s="164"/>
      <c r="DRX43" s="164"/>
      <c r="DRY43" s="164"/>
      <c r="DRZ43" s="164"/>
      <c r="DSA43" s="90"/>
      <c r="DSB43" s="90"/>
      <c r="DSC43" s="89"/>
      <c r="DSD43" s="164"/>
      <c r="DSE43" s="164"/>
      <c r="DSF43" s="164"/>
      <c r="DSG43" s="164"/>
      <c r="DSH43" s="164"/>
      <c r="DSI43" s="90"/>
      <c r="DSJ43" s="90"/>
      <c r="DSK43" s="89"/>
      <c r="DSL43" s="164"/>
      <c r="DSM43" s="164"/>
      <c r="DSN43" s="164"/>
      <c r="DSO43" s="164"/>
      <c r="DSP43" s="164"/>
      <c r="DSQ43" s="90"/>
      <c r="DSR43" s="90"/>
      <c r="DSS43" s="89"/>
      <c r="DST43" s="164"/>
      <c r="DSU43" s="164"/>
      <c r="DSV43" s="164"/>
      <c r="DSW43" s="164"/>
      <c r="DSX43" s="164"/>
      <c r="DSY43" s="90"/>
      <c r="DSZ43" s="90"/>
      <c r="DTA43" s="89"/>
      <c r="DTB43" s="164"/>
      <c r="DTC43" s="164"/>
      <c r="DTD43" s="164"/>
      <c r="DTE43" s="164"/>
      <c r="DTF43" s="164"/>
      <c r="DTG43" s="90"/>
      <c r="DTH43" s="90"/>
      <c r="DTI43" s="89"/>
      <c r="DTJ43" s="164"/>
      <c r="DTK43" s="164"/>
      <c r="DTL43" s="164"/>
      <c r="DTM43" s="164"/>
      <c r="DTN43" s="164"/>
      <c r="DTO43" s="90"/>
      <c r="DTP43" s="90"/>
      <c r="DTQ43" s="89"/>
      <c r="DTR43" s="164"/>
      <c r="DTS43" s="164"/>
      <c r="DTT43" s="164"/>
      <c r="DTU43" s="164"/>
      <c r="DTV43" s="164"/>
      <c r="DTW43" s="90"/>
      <c r="DTX43" s="90"/>
      <c r="DTY43" s="89"/>
      <c r="DTZ43" s="164"/>
      <c r="DUA43" s="164"/>
      <c r="DUB43" s="164"/>
      <c r="DUC43" s="164"/>
      <c r="DUD43" s="164"/>
      <c r="DUE43" s="90"/>
      <c r="DUF43" s="90"/>
      <c r="DUG43" s="89"/>
      <c r="DUH43" s="164"/>
      <c r="DUI43" s="164"/>
      <c r="DUJ43" s="164"/>
      <c r="DUK43" s="164"/>
      <c r="DUL43" s="164"/>
      <c r="DUM43" s="90"/>
      <c r="DUN43" s="90"/>
      <c r="DUO43" s="89"/>
      <c r="DUP43" s="164"/>
      <c r="DUQ43" s="164"/>
      <c r="DUR43" s="164"/>
      <c r="DUS43" s="164"/>
      <c r="DUT43" s="164"/>
      <c r="DUU43" s="90"/>
      <c r="DUV43" s="90"/>
      <c r="DUW43" s="89"/>
      <c r="DUX43" s="164"/>
      <c r="DUY43" s="164"/>
      <c r="DUZ43" s="164"/>
      <c r="DVA43" s="164"/>
      <c r="DVB43" s="164"/>
      <c r="DVC43" s="90"/>
      <c r="DVD43" s="90"/>
      <c r="DVE43" s="89"/>
      <c r="DVF43" s="164"/>
      <c r="DVG43" s="164"/>
      <c r="DVH43" s="164"/>
      <c r="DVI43" s="164"/>
      <c r="DVJ43" s="164"/>
      <c r="DVK43" s="90"/>
      <c r="DVL43" s="90"/>
      <c r="DVM43" s="89"/>
      <c r="DVN43" s="164"/>
      <c r="DVO43" s="164"/>
      <c r="DVP43" s="164"/>
      <c r="DVQ43" s="164"/>
      <c r="DVR43" s="164"/>
      <c r="DVS43" s="90"/>
      <c r="DVT43" s="90"/>
      <c r="DVU43" s="89"/>
      <c r="DVV43" s="164"/>
      <c r="DVW43" s="164"/>
      <c r="DVX43" s="164"/>
      <c r="DVY43" s="164"/>
      <c r="DVZ43" s="164"/>
      <c r="DWA43" s="90"/>
      <c r="DWB43" s="90"/>
      <c r="DWC43" s="89"/>
      <c r="DWD43" s="164"/>
      <c r="DWE43" s="164"/>
      <c r="DWF43" s="164"/>
      <c r="DWG43" s="164"/>
      <c r="DWH43" s="164"/>
      <c r="DWI43" s="90"/>
      <c r="DWJ43" s="90"/>
      <c r="DWK43" s="89"/>
      <c r="DWL43" s="164"/>
      <c r="DWM43" s="164"/>
      <c r="DWN43" s="164"/>
      <c r="DWO43" s="164"/>
      <c r="DWP43" s="164"/>
      <c r="DWQ43" s="90"/>
      <c r="DWR43" s="90"/>
      <c r="DWS43" s="89"/>
      <c r="DWT43" s="164"/>
      <c r="DWU43" s="164"/>
      <c r="DWV43" s="164"/>
      <c r="DWW43" s="164"/>
      <c r="DWX43" s="164"/>
      <c r="DWY43" s="90"/>
      <c r="DWZ43" s="90"/>
      <c r="DXA43" s="89"/>
      <c r="DXB43" s="164"/>
      <c r="DXC43" s="164"/>
      <c r="DXD43" s="164"/>
      <c r="DXE43" s="164"/>
      <c r="DXF43" s="164"/>
      <c r="DXG43" s="90"/>
      <c r="DXH43" s="90"/>
      <c r="DXI43" s="89"/>
      <c r="DXJ43" s="164"/>
      <c r="DXK43" s="164"/>
      <c r="DXL43" s="164"/>
      <c r="DXM43" s="164"/>
      <c r="DXN43" s="164"/>
      <c r="DXO43" s="90"/>
      <c r="DXP43" s="90"/>
      <c r="DXQ43" s="89"/>
      <c r="DXR43" s="164"/>
      <c r="DXS43" s="164"/>
      <c r="DXT43" s="164"/>
      <c r="DXU43" s="164"/>
      <c r="DXV43" s="164"/>
      <c r="DXW43" s="90"/>
      <c r="DXX43" s="90"/>
      <c r="DXY43" s="89"/>
      <c r="DXZ43" s="164"/>
      <c r="DYA43" s="164"/>
      <c r="DYB43" s="164"/>
      <c r="DYC43" s="164"/>
      <c r="DYD43" s="164"/>
      <c r="DYE43" s="90"/>
      <c r="DYF43" s="90"/>
      <c r="DYG43" s="89"/>
      <c r="DYH43" s="164"/>
      <c r="DYI43" s="164"/>
      <c r="DYJ43" s="164"/>
      <c r="DYK43" s="164"/>
      <c r="DYL43" s="164"/>
      <c r="DYM43" s="90"/>
      <c r="DYN43" s="90"/>
      <c r="DYO43" s="89"/>
      <c r="DYP43" s="164"/>
      <c r="DYQ43" s="164"/>
      <c r="DYR43" s="164"/>
      <c r="DYS43" s="164"/>
      <c r="DYT43" s="164"/>
      <c r="DYU43" s="90"/>
      <c r="DYV43" s="90"/>
      <c r="DYW43" s="89"/>
      <c r="DYX43" s="164"/>
      <c r="DYY43" s="164"/>
      <c r="DYZ43" s="164"/>
      <c r="DZA43" s="164"/>
      <c r="DZB43" s="164"/>
      <c r="DZC43" s="90"/>
      <c r="DZD43" s="90"/>
      <c r="DZE43" s="89"/>
      <c r="DZF43" s="164"/>
      <c r="DZG43" s="164"/>
      <c r="DZH43" s="164"/>
      <c r="DZI43" s="164"/>
      <c r="DZJ43" s="164"/>
      <c r="DZK43" s="90"/>
      <c r="DZL43" s="90"/>
      <c r="DZM43" s="89"/>
      <c r="DZN43" s="164"/>
      <c r="DZO43" s="164"/>
      <c r="DZP43" s="164"/>
      <c r="DZQ43" s="164"/>
      <c r="DZR43" s="164"/>
      <c r="DZS43" s="90"/>
      <c r="DZT43" s="90"/>
      <c r="DZU43" s="89"/>
      <c r="DZV43" s="164"/>
      <c r="DZW43" s="164"/>
      <c r="DZX43" s="164"/>
      <c r="DZY43" s="164"/>
      <c r="DZZ43" s="164"/>
      <c r="EAA43" s="90"/>
      <c r="EAB43" s="90"/>
      <c r="EAC43" s="89"/>
      <c r="EAD43" s="164"/>
      <c r="EAE43" s="164"/>
      <c r="EAF43" s="164"/>
      <c r="EAG43" s="164"/>
      <c r="EAH43" s="164"/>
      <c r="EAI43" s="90"/>
      <c r="EAJ43" s="90"/>
      <c r="EAK43" s="89"/>
      <c r="EAL43" s="164"/>
      <c r="EAM43" s="164"/>
      <c r="EAN43" s="164"/>
      <c r="EAO43" s="164"/>
      <c r="EAP43" s="164"/>
      <c r="EAQ43" s="90"/>
      <c r="EAR43" s="90"/>
      <c r="EAS43" s="89"/>
      <c r="EAT43" s="164"/>
      <c r="EAU43" s="164"/>
      <c r="EAV43" s="164"/>
      <c r="EAW43" s="164"/>
      <c r="EAX43" s="164"/>
      <c r="EAY43" s="90"/>
      <c r="EAZ43" s="90"/>
      <c r="EBA43" s="89"/>
      <c r="EBB43" s="164"/>
      <c r="EBC43" s="164"/>
      <c r="EBD43" s="164"/>
      <c r="EBE43" s="164"/>
      <c r="EBF43" s="164"/>
      <c r="EBG43" s="90"/>
      <c r="EBH43" s="90"/>
      <c r="EBI43" s="89"/>
      <c r="EBJ43" s="164"/>
      <c r="EBK43" s="164"/>
      <c r="EBL43" s="164"/>
      <c r="EBM43" s="164"/>
      <c r="EBN43" s="164"/>
      <c r="EBO43" s="90"/>
      <c r="EBP43" s="90"/>
      <c r="EBQ43" s="89"/>
      <c r="EBR43" s="164"/>
      <c r="EBS43" s="164"/>
      <c r="EBT43" s="164"/>
      <c r="EBU43" s="164"/>
      <c r="EBV43" s="164"/>
      <c r="EBW43" s="90"/>
      <c r="EBX43" s="90"/>
      <c r="EBY43" s="89"/>
      <c r="EBZ43" s="164"/>
      <c r="ECA43" s="164"/>
      <c r="ECB43" s="164"/>
      <c r="ECC43" s="164"/>
      <c r="ECD43" s="164"/>
      <c r="ECE43" s="90"/>
      <c r="ECF43" s="90"/>
      <c r="ECG43" s="89"/>
      <c r="ECH43" s="164"/>
      <c r="ECI43" s="164"/>
      <c r="ECJ43" s="164"/>
      <c r="ECK43" s="164"/>
      <c r="ECL43" s="164"/>
      <c r="ECM43" s="90"/>
      <c r="ECN43" s="90"/>
      <c r="ECO43" s="89"/>
      <c r="ECP43" s="164"/>
      <c r="ECQ43" s="164"/>
      <c r="ECR43" s="164"/>
      <c r="ECS43" s="164"/>
      <c r="ECT43" s="164"/>
      <c r="ECU43" s="90"/>
      <c r="ECV43" s="90"/>
      <c r="ECW43" s="89"/>
      <c r="ECX43" s="164"/>
      <c r="ECY43" s="164"/>
      <c r="ECZ43" s="164"/>
      <c r="EDA43" s="164"/>
      <c r="EDB43" s="164"/>
      <c r="EDC43" s="90"/>
      <c r="EDD43" s="90"/>
      <c r="EDE43" s="89"/>
      <c r="EDF43" s="164"/>
      <c r="EDG43" s="164"/>
      <c r="EDH43" s="164"/>
      <c r="EDI43" s="164"/>
      <c r="EDJ43" s="164"/>
      <c r="EDK43" s="90"/>
      <c r="EDL43" s="90"/>
      <c r="EDM43" s="89"/>
      <c r="EDN43" s="164"/>
      <c r="EDO43" s="164"/>
      <c r="EDP43" s="164"/>
      <c r="EDQ43" s="164"/>
      <c r="EDR43" s="164"/>
      <c r="EDS43" s="90"/>
      <c r="EDT43" s="90"/>
      <c r="EDU43" s="89"/>
      <c r="EDV43" s="164"/>
      <c r="EDW43" s="164"/>
      <c r="EDX43" s="164"/>
      <c r="EDY43" s="164"/>
      <c r="EDZ43" s="164"/>
      <c r="EEA43" s="90"/>
      <c r="EEB43" s="90"/>
      <c r="EEC43" s="89"/>
      <c r="EED43" s="164"/>
      <c r="EEE43" s="164"/>
      <c r="EEF43" s="164"/>
      <c r="EEG43" s="164"/>
      <c r="EEH43" s="164"/>
      <c r="EEI43" s="90"/>
      <c r="EEJ43" s="90"/>
      <c r="EEK43" s="89"/>
      <c r="EEL43" s="164"/>
      <c r="EEM43" s="164"/>
      <c r="EEN43" s="164"/>
      <c r="EEO43" s="164"/>
      <c r="EEP43" s="164"/>
      <c r="EEQ43" s="90"/>
      <c r="EER43" s="90"/>
      <c r="EES43" s="89"/>
      <c r="EET43" s="164"/>
      <c r="EEU43" s="164"/>
      <c r="EEV43" s="164"/>
      <c r="EEW43" s="164"/>
      <c r="EEX43" s="164"/>
      <c r="EEY43" s="90"/>
      <c r="EEZ43" s="90"/>
      <c r="EFA43" s="89"/>
      <c r="EFB43" s="164"/>
      <c r="EFC43" s="164"/>
      <c r="EFD43" s="164"/>
      <c r="EFE43" s="164"/>
      <c r="EFF43" s="164"/>
      <c r="EFG43" s="90"/>
      <c r="EFH43" s="90"/>
      <c r="EFI43" s="89"/>
      <c r="EFJ43" s="164"/>
      <c r="EFK43" s="164"/>
      <c r="EFL43" s="164"/>
      <c r="EFM43" s="164"/>
      <c r="EFN43" s="164"/>
      <c r="EFO43" s="90"/>
      <c r="EFP43" s="90"/>
      <c r="EFQ43" s="89"/>
      <c r="EFR43" s="164"/>
      <c r="EFS43" s="164"/>
      <c r="EFT43" s="164"/>
      <c r="EFU43" s="164"/>
      <c r="EFV43" s="164"/>
      <c r="EFW43" s="90"/>
      <c r="EFX43" s="90"/>
      <c r="EFY43" s="89"/>
      <c r="EFZ43" s="164"/>
      <c r="EGA43" s="164"/>
      <c r="EGB43" s="164"/>
      <c r="EGC43" s="164"/>
      <c r="EGD43" s="164"/>
      <c r="EGE43" s="90"/>
      <c r="EGF43" s="90"/>
      <c r="EGG43" s="89"/>
      <c r="EGH43" s="164"/>
      <c r="EGI43" s="164"/>
      <c r="EGJ43" s="164"/>
      <c r="EGK43" s="164"/>
      <c r="EGL43" s="164"/>
      <c r="EGM43" s="90"/>
      <c r="EGN43" s="90"/>
      <c r="EGO43" s="89"/>
      <c r="EGP43" s="164"/>
      <c r="EGQ43" s="164"/>
      <c r="EGR43" s="164"/>
      <c r="EGS43" s="164"/>
      <c r="EGT43" s="164"/>
      <c r="EGU43" s="90"/>
      <c r="EGV43" s="90"/>
      <c r="EGW43" s="89"/>
      <c r="EGX43" s="164"/>
      <c r="EGY43" s="164"/>
      <c r="EGZ43" s="164"/>
      <c r="EHA43" s="164"/>
      <c r="EHB43" s="164"/>
      <c r="EHC43" s="90"/>
      <c r="EHD43" s="90"/>
      <c r="EHE43" s="89"/>
      <c r="EHF43" s="164"/>
      <c r="EHG43" s="164"/>
      <c r="EHH43" s="164"/>
      <c r="EHI43" s="164"/>
      <c r="EHJ43" s="164"/>
      <c r="EHK43" s="90"/>
      <c r="EHL43" s="90"/>
      <c r="EHM43" s="89"/>
      <c r="EHN43" s="164"/>
      <c r="EHO43" s="164"/>
      <c r="EHP43" s="164"/>
      <c r="EHQ43" s="164"/>
      <c r="EHR43" s="164"/>
      <c r="EHS43" s="90"/>
      <c r="EHT43" s="90"/>
      <c r="EHU43" s="89"/>
      <c r="EHV43" s="164"/>
      <c r="EHW43" s="164"/>
      <c r="EHX43" s="164"/>
      <c r="EHY43" s="164"/>
      <c r="EHZ43" s="164"/>
      <c r="EIA43" s="90"/>
      <c r="EIB43" s="90"/>
      <c r="EIC43" s="89"/>
      <c r="EID43" s="164"/>
      <c r="EIE43" s="164"/>
      <c r="EIF43" s="164"/>
      <c r="EIG43" s="164"/>
      <c r="EIH43" s="164"/>
      <c r="EII43" s="90"/>
      <c r="EIJ43" s="90"/>
      <c r="EIK43" s="89"/>
      <c r="EIL43" s="164"/>
      <c r="EIM43" s="164"/>
      <c r="EIN43" s="164"/>
      <c r="EIO43" s="164"/>
      <c r="EIP43" s="164"/>
      <c r="EIQ43" s="90"/>
      <c r="EIR43" s="90"/>
      <c r="EIS43" s="89"/>
      <c r="EIT43" s="164"/>
      <c r="EIU43" s="164"/>
      <c r="EIV43" s="164"/>
      <c r="EIW43" s="164"/>
      <c r="EIX43" s="164"/>
      <c r="EIY43" s="90"/>
      <c r="EIZ43" s="90"/>
      <c r="EJA43" s="89"/>
      <c r="EJB43" s="164"/>
      <c r="EJC43" s="164"/>
      <c r="EJD43" s="164"/>
      <c r="EJE43" s="164"/>
      <c r="EJF43" s="164"/>
      <c r="EJG43" s="90"/>
      <c r="EJH43" s="90"/>
      <c r="EJI43" s="89"/>
      <c r="EJJ43" s="164"/>
      <c r="EJK43" s="164"/>
      <c r="EJL43" s="164"/>
      <c r="EJM43" s="164"/>
      <c r="EJN43" s="164"/>
      <c r="EJO43" s="90"/>
      <c r="EJP43" s="90"/>
      <c r="EJQ43" s="89"/>
      <c r="EJR43" s="164"/>
      <c r="EJS43" s="164"/>
      <c r="EJT43" s="164"/>
      <c r="EJU43" s="164"/>
      <c r="EJV43" s="164"/>
      <c r="EJW43" s="90"/>
      <c r="EJX43" s="90"/>
      <c r="EJY43" s="89"/>
      <c r="EJZ43" s="164"/>
      <c r="EKA43" s="164"/>
      <c r="EKB43" s="164"/>
      <c r="EKC43" s="164"/>
      <c r="EKD43" s="164"/>
      <c r="EKE43" s="90"/>
      <c r="EKF43" s="90"/>
      <c r="EKG43" s="89"/>
      <c r="EKH43" s="164"/>
      <c r="EKI43" s="164"/>
      <c r="EKJ43" s="164"/>
      <c r="EKK43" s="164"/>
      <c r="EKL43" s="164"/>
      <c r="EKM43" s="90"/>
      <c r="EKN43" s="90"/>
      <c r="EKO43" s="89"/>
      <c r="EKP43" s="164"/>
      <c r="EKQ43" s="164"/>
      <c r="EKR43" s="164"/>
      <c r="EKS43" s="164"/>
      <c r="EKT43" s="164"/>
      <c r="EKU43" s="90"/>
      <c r="EKV43" s="90"/>
      <c r="EKW43" s="89"/>
      <c r="EKX43" s="164"/>
      <c r="EKY43" s="164"/>
      <c r="EKZ43" s="164"/>
      <c r="ELA43" s="164"/>
      <c r="ELB43" s="164"/>
      <c r="ELC43" s="90"/>
      <c r="ELD43" s="90"/>
      <c r="ELE43" s="89"/>
      <c r="ELF43" s="164"/>
      <c r="ELG43" s="164"/>
      <c r="ELH43" s="164"/>
      <c r="ELI43" s="164"/>
      <c r="ELJ43" s="164"/>
      <c r="ELK43" s="90"/>
      <c r="ELL43" s="90"/>
      <c r="ELM43" s="89"/>
      <c r="ELN43" s="164"/>
      <c r="ELO43" s="164"/>
      <c r="ELP43" s="164"/>
      <c r="ELQ43" s="164"/>
      <c r="ELR43" s="164"/>
      <c r="ELS43" s="90"/>
      <c r="ELT43" s="90"/>
      <c r="ELU43" s="89"/>
      <c r="ELV43" s="164"/>
      <c r="ELW43" s="164"/>
      <c r="ELX43" s="164"/>
      <c r="ELY43" s="164"/>
      <c r="ELZ43" s="164"/>
      <c r="EMA43" s="90"/>
      <c r="EMB43" s="90"/>
      <c r="EMC43" s="89"/>
      <c r="EMD43" s="164"/>
      <c r="EME43" s="164"/>
      <c r="EMF43" s="164"/>
      <c r="EMG43" s="164"/>
      <c r="EMH43" s="164"/>
      <c r="EMI43" s="90"/>
      <c r="EMJ43" s="90"/>
      <c r="EMK43" s="89"/>
      <c r="EML43" s="164"/>
      <c r="EMM43" s="164"/>
      <c r="EMN43" s="164"/>
      <c r="EMO43" s="164"/>
      <c r="EMP43" s="164"/>
      <c r="EMQ43" s="90"/>
      <c r="EMR43" s="90"/>
      <c r="EMS43" s="89"/>
      <c r="EMT43" s="164"/>
      <c r="EMU43" s="164"/>
      <c r="EMV43" s="164"/>
      <c r="EMW43" s="164"/>
      <c r="EMX43" s="164"/>
      <c r="EMY43" s="90"/>
      <c r="EMZ43" s="90"/>
      <c r="ENA43" s="89"/>
      <c r="ENB43" s="164"/>
      <c r="ENC43" s="164"/>
      <c r="END43" s="164"/>
      <c r="ENE43" s="164"/>
      <c r="ENF43" s="164"/>
      <c r="ENG43" s="90"/>
      <c r="ENH43" s="90"/>
      <c r="ENI43" s="89"/>
      <c r="ENJ43" s="164"/>
      <c r="ENK43" s="164"/>
      <c r="ENL43" s="164"/>
      <c r="ENM43" s="164"/>
      <c r="ENN43" s="164"/>
      <c r="ENO43" s="90"/>
      <c r="ENP43" s="90"/>
      <c r="ENQ43" s="89"/>
      <c r="ENR43" s="164"/>
      <c r="ENS43" s="164"/>
      <c r="ENT43" s="164"/>
      <c r="ENU43" s="164"/>
      <c r="ENV43" s="164"/>
      <c r="ENW43" s="90"/>
      <c r="ENX43" s="90"/>
      <c r="ENY43" s="89"/>
      <c r="ENZ43" s="164"/>
      <c r="EOA43" s="164"/>
      <c r="EOB43" s="164"/>
      <c r="EOC43" s="164"/>
      <c r="EOD43" s="164"/>
      <c r="EOE43" s="90"/>
      <c r="EOF43" s="90"/>
      <c r="EOG43" s="89"/>
      <c r="EOH43" s="164"/>
      <c r="EOI43" s="164"/>
      <c r="EOJ43" s="164"/>
      <c r="EOK43" s="164"/>
      <c r="EOL43" s="164"/>
      <c r="EOM43" s="90"/>
      <c r="EON43" s="90"/>
      <c r="EOO43" s="89"/>
      <c r="EOP43" s="164"/>
      <c r="EOQ43" s="164"/>
      <c r="EOR43" s="164"/>
      <c r="EOS43" s="164"/>
      <c r="EOT43" s="164"/>
      <c r="EOU43" s="90"/>
      <c r="EOV43" s="90"/>
      <c r="EOW43" s="89"/>
      <c r="EOX43" s="164"/>
      <c r="EOY43" s="164"/>
      <c r="EOZ43" s="164"/>
      <c r="EPA43" s="164"/>
      <c r="EPB43" s="164"/>
      <c r="EPC43" s="90"/>
      <c r="EPD43" s="90"/>
      <c r="EPE43" s="89"/>
      <c r="EPF43" s="164"/>
      <c r="EPG43" s="164"/>
      <c r="EPH43" s="164"/>
      <c r="EPI43" s="164"/>
      <c r="EPJ43" s="164"/>
      <c r="EPK43" s="90"/>
      <c r="EPL43" s="90"/>
      <c r="EPM43" s="89"/>
      <c r="EPN43" s="164"/>
      <c r="EPO43" s="164"/>
      <c r="EPP43" s="164"/>
      <c r="EPQ43" s="164"/>
      <c r="EPR43" s="164"/>
      <c r="EPS43" s="90"/>
      <c r="EPT43" s="90"/>
      <c r="EPU43" s="89"/>
      <c r="EPV43" s="164"/>
      <c r="EPW43" s="164"/>
      <c r="EPX43" s="164"/>
      <c r="EPY43" s="164"/>
      <c r="EPZ43" s="164"/>
      <c r="EQA43" s="90"/>
      <c r="EQB43" s="90"/>
      <c r="EQC43" s="89"/>
      <c r="EQD43" s="164"/>
      <c r="EQE43" s="164"/>
      <c r="EQF43" s="164"/>
      <c r="EQG43" s="164"/>
      <c r="EQH43" s="164"/>
      <c r="EQI43" s="90"/>
      <c r="EQJ43" s="90"/>
      <c r="EQK43" s="89"/>
      <c r="EQL43" s="164"/>
      <c r="EQM43" s="164"/>
      <c r="EQN43" s="164"/>
      <c r="EQO43" s="164"/>
      <c r="EQP43" s="164"/>
      <c r="EQQ43" s="90"/>
      <c r="EQR43" s="90"/>
      <c r="EQS43" s="89"/>
      <c r="EQT43" s="164"/>
      <c r="EQU43" s="164"/>
      <c r="EQV43" s="164"/>
      <c r="EQW43" s="164"/>
      <c r="EQX43" s="164"/>
      <c r="EQY43" s="90"/>
      <c r="EQZ43" s="90"/>
      <c r="ERA43" s="89"/>
      <c r="ERB43" s="164"/>
      <c r="ERC43" s="164"/>
      <c r="ERD43" s="164"/>
      <c r="ERE43" s="164"/>
      <c r="ERF43" s="164"/>
      <c r="ERG43" s="90"/>
      <c r="ERH43" s="90"/>
      <c r="ERI43" s="89"/>
      <c r="ERJ43" s="164"/>
      <c r="ERK43" s="164"/>
      <c r="ERL43" s="164"/>
      <c r="ERM43" s="164"/>
      <c r="ERN43" s="164"/>
      <c r="ERO43" s="90"/>
      <c r="ERP43" s="90"/>
      <c r="ERQ43" s="89"/>
      <c r="ERR43" s="164"/>
      <c r="ERS43" s="164"/>
      <c r="ERT43" s="164"/>
      <c r="ERU43" s="164"/>
      <c r="ERV43" s="164"/>
      <c r="ERW43" s="90"/>
      <c r="ERX43" s="90"/>
      <c r="ERY43" s="89"/>
      <c r="ERZ43" s="164"/>
      <c r="ESA43" s="164"/>
      <c r="ESB43" s="164"/>
      <c r="ESC43" s="164"/>
      <c r="ESD43" s="164"/>
      <c r="ESE43" s="90"/>
      <c r="ESF43" s="90"/>
      <c r="ESG43" s="89"/>
      <c r="ESH43" s="164"/>
      <c r="ESI43" s="164"/>
      <c r="ESJ43" s="164"/>
      <c r="ESK43" s="164"/>
      <c r="ESL43" s="164"/>
      <c r="ESM43" s="90"/>
      <c r="ESN43" s="90"/>
      <c r="ESO43" s="89"/>
      <c r="ESP43" s="164"/>
      <c r="ESQ43" s="164"/>
      <c r="ESR43" s="164"/>
      <c r="ESS43" s="164"/>
      <c r="EST43" s="164"/>
      <c r="ESU43" s="90"/>
      <c r="ESV43" s="90"/>
      <c r="ESW43" s="89"/>
      <c r="ESX43" s="164"/>
      <c r="ESY43" s="164"/>
      <c r="ESZ43" s="164"/>
      <c r="ETA43" s="164"/>
      <c r="ETB43" s="164"/>
      <c r="ETC43" s="90"/>
      <c r="ETD43" s="90"/>
      <c r="ETE43" s="89"/>
      <c r="ETF43" s="164"/>
      <c r="ETG43" s="164"/>
      <c r="ETH43" s="164"/>
      <c r="ETI43" s="164"/>
      <c r="ETJ43" s="164"/>
      <c r="ETK43" s="90"/>
      <c r="ETL43" s="90"/>
      <c r="ETM43" s="89"/>
      <c r="ETN43" s="164"/>
      <c r="ETO43" s="164"/>
      <c r="ETP43" s="164"/>
      <c r="ETQ43" s="164"/>
      <c r="ETR43" s="164"/>
      <c r="ETS43" s="90"/>
      <c r="ETT43" s="90"/>
      <c r="ETU43" s="89"/>
      <c r="ETV43" s="164"/>
      <c r="ETW43" s="164"/>
      <c r="ETX43" s="164"/>
      <c r="ETY43" s="164"/>
      <c r="ETZ43" s="164"/>
      <c r="EUA43" s="90"/>
      <c r="EUB43" s="90"/>
      <c r="EUC43" s="89"/>
      <c r="EUD43" s="164"/>
      <c r="EUE43" s="164"/>
      <c r="EUF43" s="164"/>
      <c r="EUG43" s="164"/>
      <c r="EUH43" s="164"/>
      <c r="EUI43" s="90"/>
      <c r="EUJ43" s="90"/>
      <c r="EUK43" s="89"/>
      <c r="EUL43" s="164"/>
      <c r="EUM43" s="164"/>
      <c r="EUN43" s="164"/>
      <c r="EUO43" s="164"/>
      <c r="EUP43" s="164"/>
      <c r="EUQ43" s="90"/>
      <c r="EUR43" s="90"/>
      <c r="EUS43" s="89"/>
      <c r="EUT43" s="164"/>
      <c r="EUU43" s="164"/>
      <c r="EUV43" s="164"/>
      <c r="EUW43" s="164"/>
      <c r="EUX43" s="164"/>
      <c r="EUY43" s="90"/>
      <c r="EUZ43" s="90"/>
      <c r="EVA43" s="89"/>
      <c r="EVB43" s="164"/>
      <c r="EVC43" s="164"/>
      <c r="EVD43" s="164"/>
      <c r="EVE43" s="164"/>
      <c r="EVF43" s="164"/>
      <c r="EVG43" s="90"/>
      <c r="EVH43" s="90"/>
      <c r="EVI43" s="89"/>
      <c r="EVJ43" s="164"/>
      <c r="EVK43" s="164"/>
      <c r="EVL43" s="164"/>
      <c r="EVM43" s="164"/>
      <c r="EVN43" s="164"/>
      <c r="EVO43" s="90"/>
      <c r="EVP43" s="90"/>
      <c r="EVQ43" s="89"/>
      <c r="EVR43" s="164"/>
      <c r="EVS43" s="164"/>
      <c r="EVT43" s="164"/>
      <c r="EVU43" s="164"/>
      <c r="EVV43" s="164"/>
      <c r="EVW43" s="90"/>
      <c r="EVX43" s="90"/>
      <c r="EVY43" s="89"/>
      <c r="EVZ43" s="164"/>
      <c r="EWA43" s="164"/>
      <c r="EWB43" s="164"/>
      <c r="EWC43" s="164"/>
      <c r="EWD43" s="164"/>
      <c r="EWE43" s="90"/>
      <c r="EWF43" s="90"/>
      <c r="EWG43" s="89"/>
      <c r="EWH43" s="164"/>
      <c r="EWI43" s="164"/>
      <c r="EWJ43" s="164"/>
      <c r="EWK43" s="164"/>
      <c r="EWL43" s="164"/>
      <c r="EWM43" s="90"/>
      <c r="EWN43" s="90"/>
      <c r="EWO43" s="89"/>
      <c r="EWP43" s="164"/>
      <c r="EWQ43" s="164"/>
      <c r="EWR43" s="164"/>
      <c r="EWS43" s="164"/>
      <c r="EWT43" s="164"/>
      <c r="EWU43" s="90"/>
      <c r="EWV43" s="90"/>
      <c r="EWW43" s="89"/>
      <c r="EWX43" s="164"/>
      <c r="EWY43" s="164"/>
      <c r="EWZ43" s="164"/>
      <c r="EXA43" s="164"/>
      <c r="EXB43" s="164"/>
      <c r="EXC43" s="90"/>
      <c r="EXD43" s="90"/>
      <c r="EXE43" s="89"/>
      <c r="EXF43" s="164"/>
      <c r="EXG43" s="164"/>
      <c r="EXH43" s="164"/>
      <c r="EXI43" s="164"/>
      <c r="EXJ43" s="164"/>
      <c r="EXK43" s="90"/>
      <c r="EXL43" s="90"/>
      <c r="EXM43" s="89"/>
      <c r="EXN43" s="164"/>
      <c r="EXO43" s="164"/>
      <c r="EXP43" s="164"/>
      <c r="EXQ43" s="164"/>
      <c r="EXR43" s="164"/>
      <c r="EXS43" s="90"/>
      <c r="EXT43" s="90"/>
      <c r="EXU43" s="89"/>
      <c r="EXV43" s="164"/>
      <c r="EXW43" s="164"/>
      <c r="EXX43" s="164"/>
      <c r="EXY43" s="164"/>
      <c r="EXZ43" s="164"/>
      <c r="EYA43" s="90"/>
      <c r="EYB43" s="90"/>
      <c r="EYC43" s="89"/>
      <c r="EYD43" s="164"/>
      <c r="EYE43" s="164"/>
      <c r="EYF43" s="164"/>
      <c r="EYG43" s="164"/>
      <c r="EYH43" s="164"/>
      <c r="EYI43" s="90"/>
      <c r="EYJ43" s="90"/>
      <c r="EYK43" s="89"/>
      <c r="EYL43" s="164"/>
      <c r="EYM43" s="164"/>
      <c r="EYN43" s="164"/>
      <c r="EYO43" s="164"/>
      <c r="EYP43" s="164"/>
      <c r="EYQ43" s="90"/>
      <c r="EYR43" s="90"/>
      <c r="EYS43" s="89"/>
      <c r="EYT43" s="164"/>
      <c r="EYU43" s="164"/>
      <c r="EYV43" s="164"/>
      <c r="EYW43" s="164"/>
      <c r="EYX43" s="164"/>
      <c r="EYY43" s="90"/>
      <c r="EYZ43" s="90"/>
      <c r="EZA43" s="89"/>
      <c r="EZB43" s="164"/>
      <c r="EZC43" s="164"/>
      <c r="EZD43" s="164"/>
      <c r="EZE43" s="164"/>
      <c r="EZF43" s="164"/>
      <c r="EZG43" s="90"/>
      <c r="EZH43" s="90"/>
      <c r="EZI43" s="89"/>
      <c r="EZJ43" s="164"/>
      <c r="EZK43" s="164"/>
      <c r="EZL43" s="164"/>
      <c r="EZM43" s="164"/>
      <c r="EZN43" s="164"/>
      <c r="EZO43" s="90"/>
      <c r="EZP43" s="90"/>
      <c r="EZQ43" s="89"/>
      <c r="EZR43" s="164"/>
      <c r="EZS43" s="164"/>
      <c r="EZT43" s="164"/>
      <c r="EZU43" s="164"/>
      <c r="EZV43" s="164"/>
      <c r="EZW43" s="90"/>
      <c r="EZX43" s="90"/>
      <c r="EZY43" s="89"/>
      <c r="EZZ43" s="164"/>
      <c r="FAA43" s="164"/>
      <c r="FAB43" s="164"/>
      <c r="FAC43" s="164"/>
      <c r="FAD43" s="164"/>
      <c r="FAE43" s="90"/>
      <c r="FAF43" s="90"/>
      <c r="FAG43" s="89"/>
      <c r="FAH43" s="164"/>
      <c r="FAI43" s="164"/>
      <c r="FAJ43" s="164"/>
      <c r="FAK43" s="164"/>
      <c r="FAL43" s="164"/>
      <c r="FAM43" s="90"/>
      <c r="FAN43" s="90"/>
      <c r="FAO43" s="89"/>
      <c r="FAP43" s="164"/>
      <c r="FAQ43" s="164"/>
      <c r="FAR43" s="164"/>
      <c r="FAS43" s="164"/>
      <c r="FAT43" s="164"/>
      <c r="FAU43" s="90"/>
      <c r="FAV43" s="90"/>
      <c r="FAW43" s="89"/>
      <c r="FAX43" s="164"/>
      <c r="FAY43" s="164"/>
      <c r="FAZ43" s="164"/>
      <c r="FBA43" s="164"/>
      <c r="FBB43" s="164"/>
      <c r="FBC43" s="90"/>
      <c r="FBD43" s="90"/>
      <c r="FBE43" s="89"/>
      <c r="FBF43" s="164"/>
      <c r="FBG43" s="164"/>
      <c r="FBH43" s="164"/>
      <c r="FBI43" s="164"/>
      <c r="FBJ43" s="164"/>
      <c r="FBK43" s="90"/>
      <c r="FBL43" s="90"/>
      <c r="FBM43" s="89"/>
      <c r="FBN43" s="164"/>
      <c r="FBO43" s="164"/>
      <c r="FBP43" s="164"/>
      <c r="FBQ43" s="164"/>
      <c r="FBR43" s="164"/>
      <c r="FBS43" s="90"/>
      <c r="FBT43" s="90"/>
      <c r="FBU43" s="89"/>
      <c r="FBV43" s="164"/>
      <c r="FBW43" s="164"/>
      <c r="FBX43" s="164"/>
      <c r="FBY43" s="164"/>
      <c r="FBZ43" s="164"/>
      <c r="FCA43" s="90"/>
      <c r="FCB43" s="90"/>
      <c r="FCC43" s="89"/>
      <c r="FCD43" s="164"/>
      <c r="FCE43" s="164"/>
      <c r="FCF43" s="164"/>
      <c r="FCG43" s="164"/>
      <c r="FCH43" s="164"/>
      <c r="FCI43" s="90"/>
      <c r="FCJ43" s="90"/>
      <c r="FCK43" s="89"/>
      <c r="FCL43" s="164"/>
      <c r="FCM43" s="164"/>
      <c r="FCN43" s="164"/>
      <c r="FCO43" s="164"/>
      <c r="FCP43" s="164"/>
      <c r="FCQ43" s="90"/>
      <c r="FCR43" s="90"/>
      <c r="FCS43" s="89"/>
      <c r="FCT43" s="164"/>
      <c r="FCU43" s="164"/>
      <c r="FCV43" s="164"/>
      <c r="FCW43" s="164"/>
      <c r="FCX43" s="164"/>
      <c r="FCY43" s="90"/>
      <c r="FCZ43" s="90"/>
      <c r="FDA43" s="89"/>
      <c r="FDB43" s="164"/>
      <c r="FDC43" s="164"/>
      <c r="FDD43" s="164"/>
      <c r="FDE43" s="164"/>
      <c r="FDF43" s="164"/>
      <c r="FDG43" s="90"/>
      <c r="FDH43" s="90"/>
      <c r="FDI43" s="89"/>
      <c r="FDJ43" s="164"/>
      <c r="FDK43" s="164"/>
      <c r="FDL43" s="164"/>
      <c r="FDM43" s="164"/>
      <c r="FDN43" s="164"/>
      <c r="FDO43" s="90"/>
      <c r="FDP43" s="90"/>
      <c r="FDQ43" s="89"/>
      <c r="FDR43" s="164"/>
      <c r="FDS43" s="164"/>
      <c r="FDT43" s="164"/>
      <c r="FDU43" s="164"/>
      <c r="FDV43" s="164"/>
      <c r="FDW43" s="90"/>
      <c r="FDX43" s="90"/>
      <c r="FDY43" s="89"/>
      <c r="FDZ43" s="164"/>
      <c r="FEA43" s="164"/>
      <c r="FEB43" s="164"/>
      <c r="FEC43" s="164"/>
      <c r="FED43" s="164"/>
      <c r="FEE43" s="90"/>
      <c r="FEF43" s="90"/>
      <c r="FEG43" s="89"/>
      <c r="FEH43" s="164"/>
      <c r="FEI43" s="164"/>
      <c r="FEJ43" s="164"/>
      <c r="FEK43" s="164"/>
      <c r="FEL43" s="164"/>
      <c r="FEM43" s="90"/>
      <c r="FEN43" s="90"/>
      <c r="FEO43" s="89"/>
      <c r="FEP43" s="164"/>
      <c r="FEQ43" s="164"/>
      <c r="FER43" s="164"/>
      <c r="FES43" s="164"/>
      <c r="FET43" s="164"/>
      <c r="FEU43" s="90"/>
      <c r="FEV43" s="90"/>
      <c r="FEW43" s="89"/>
      <c r="FEX43" s="164"/>
      <c r="FEY43" s="164"/>
      <c r="FEZ43" s="164"/>
      <c r="FFA43" s="164"/>
      <c r="FFB43" s="164"/>
      <c r="FFC43" s="90"/>
      <c r="FFD43" s="90"/>
      <c r="FFE43" s="89"/>
      <c r="FFF43" s="164"/>
      <c r="FFG43" s="164"/>
      <c r="FFH43" s="164"/>
      <c r="FFI43" s="164"/>
      <c r="FFJ43" s="164"/>
      <c r="FFK43" s="90"/>
      <c r="FFL43" s="90"/>
      <c r="FFM43" s="89"/>
      <c r="FFN43" s="164"/>
      <c r="FFO43" s="164"/>
      <c r="FFP43" s="164"/>
      <c r="FFQ43" s="164"/>
      <c r="FFR43" s="164"/>
      <c r="FFS43" s="90"/>
      <c r="FFT43" s="90"/>
      <c r="FFU43" s="89"/>
      <c r="FFV43" s="164"/>
      <c r="FFW43" s="164"/>
      <c r="FFX43" s="164"/>
      <c r="FFY43" s="164"/>
      <c r="FFZ43" s="164"/>
      <c r="FGA43" s="90"/>
      <c r="FGB43" s="90"/>
      <c r="FGC43" s="89"/>
      <c r="FGD43" s="164"/>
      <c r="FGE43" s="164"/>
      <c r="FGF43" s="164"/>
      <c r="FGG43" s="164"/>
      <c r="FGH43" s="164"/>
      <c r="FGI43" s="90"/>
      <c r="FGJ43" s="90"/>
      <c r="FGK43" s="89"/>
      <c r="FGL43" s="164"/>
      <c r="FGM43" s="164"/>
      <c r="FGN43" s="164"/>
      <c r="FGO43" s="164"/>
      <c r="FGP43" s="164"/>
      <c r="FGQ43" s="90"/>
      <c r="FGR43" s="90"/>
      <c r="FGS43" s="89"/>
      <c r="FGT43" s="164"/>
      <c r="FGU43" s="164"/>
      <c r="FGV43" s="164"/>
      <c r="FGW43" s="164"/>
      <c r="FGX43" s="164"/>
      <c r="FGY43" s="90"/>
      <c r="FGZ43" s="90"/>
      <c r="FHA43" s="89"/>
      <c r="FHB43" s="164"/>
      <c r="FHC43" s="164"/>
      <c r="FHD43" s="164"/>
      <c r="FHE43" s="164"/>
      <c r="FHF43" s="164"/>
      <c r="FHG43" s="90"/>
      <c r="FHH43" s="90"/>
      <c r="FHI43" s="89"/>
      <c r="FHJ43" s="164"/>
      <c r="FHK43" s="164"/>
      <c r="FHL43" s="164"/>
      <c r="FHM43" s="164"/>
      <c r="FHN43" s="164"/>
      <c r="FHO43" s="90"/>
      <c r="FHP43" s="90"/>
      <c r="FHQ43" s="89"/>
      <c r="FHR43" s="164"/>
      <c r="FHS43" s="164"/>
      <c r="FHT43" s="164"/>
      <c r="FHU43" s="164"/>
      <c r="FHV43" s="164"/>
      <c r="FHW43" s="90"/>
      <c r="FHX43" s="90"/>
      <c r="FHY43" s="89"/>
      <c r="FHZ43" s="164"/>
      <c r="FIA43" s="164"/>
      <c r="FIB43" s="164"/>
      <c r="FIC43" s="164"/>
      <c r="FID43" s="164"/>
      <c r="FIE43" s="90"/>
      <c r="FIF43" s="90"/>
      <c r="FIG43" s="89"/>
      <c r="FIH43" s="164"/>
      <c r="FII43" s="164"/>
      <c r="FIJ43" s="164"/>
      <c r="FIK43" s="164"/>
      <c r="FIL43" s="164"/>
      <c r="FIM43" s="90"/>
      <c r="FIN43" s="90"/>
      <c r="FIO43" s="89"/>
      <c r="FIP43" s="164"/>
      <c r="FIQ43" s="164"/>
      <c r="FIR43" s="164"/>
      <c r="FIS43" s="164"/>
      <c r="FIT43" s="164"/>
      <c r="FIU43" s="90"/>
      <c r="FIV43" s="90"/>
      <c r="FIW43" s="89"/>
      <c r="FIX43" s="164"/>
      <c r="FIY43" s="164"/>
      <c r="FIZ43" s="164"/>
      <c r="FJA43" s="164"/>
      <c r="FJB43" s="164"/>
      <c r="FJC43" s="90"/>
      <c r="FJD43" s="90"/>
      <c r="FJE43" s="89"/>
      <c r="FJF43" s="164"/>
      <c r="FJG43" s="164"/>
      <c r="FJH43" s="164"/>
      <c r="FJI43" s="164"/>
      <c r="FJJ43" s="164"/>
      <c r="FJK43" s="90"/>
      <c r="FJL43" s="90"/>
      <c r="FJM43" s="89"/>
      <c r="FJN43" s="164"/>
      <c r="FJO43" s="164"/>
      <c r="FJP43" s="164"/>
      <c r="FJQ43" s="164"/>
      <c r="FJR43" s="164"/>
      <c r="FJS43" s="90"/>
      <c r="FJT43" s="90"/>
      <c r="FJU43" s="89"/>
      <c r="FJV43" s="164"/>
      <c r="FJW43" s="164"/>
      <c r="FJX43" s="164"/>
      <c r="FJY43" s="164"/>
      <c r="FJZ43" s="164"/>
      <c r="FKA43" s="90"/>
      <c r="FKB43" s="90"/>
      <c r="FKC43" s="89"/>
      <c r="FKD43" s="164"/>
      <c r="FKE43" s="164"/>
      <c r="FKF43" s="164"/>
      <c r="FKG43" s="164"/>
      <c r="FKH43" s="164"/>
      <c r="FKI43" s="90"/>
      <c r="FKJ43" s="90"/>
      <c r="FKK43" s="89"/>
      <c r="FKL43" s="164"/>
      <c r="FKM43" s="164"/>
      <c r="FKN43" s="164"/>
      <c r="FKO43" s="164"/>
      <c r="FKP43" s="164"/>
      <c r="FKQ43" s="90"/>
      <c r="FKR43" s="90"/>
      <c r="FKS43" s="89"/>
      <c r="FKT43" s="164"/>
      <c r="FKU43" s="164"/>
      <c r="FKV43" s="164"/>
      <c r="FKW43" s="164"/>
      <c r="FKX43" s="164"/>
      <c r="FKY43" s="90"/>
      <c r="FKZ43" s="90"/>
      <c r="FLA43" s="89"/>
      <c r="FLB43" s="164"/>
      <c r="FLC43" s="164"/>
      <c r="FLD43" s="164"/>
      <c r="FLE43" s="164"/>
      <c r="FLF43" s="164"/>
      <c r="FLG43" s="90"/>
      <c r="FLH43" s="90"/>
      <c r="FLI43" s="89"/>
      <c r="FLJ43" s="164"/>
      <c r="FLK43" s="164"/>
      <c r="FLL43" s="164"/>
      <c r="FLM43" s="164"/>
      <c r="FLN43" s="164"/>
      <c r="FLO43" s="90"/>
      <c r="FLP43" s="90"/>
      <c r="FLQ43" s="89"/>
      <c r="FLR43" s="164"/>
      <c r="FLS43" s="164"/>
      <c r="FLT43" s="164"/>
      <c r="FLU43" s="164"/>
      <c r="FLV43" s="164"/>
      <c r="FLW43" s="90"/>
      <c r="FLX43" s="90"/>
      <c r="FLY43" s="89"/>
      <c r="FLZ43" s="164"/>
      <c r="FMA43" s="164"/>
      <c r="FMB43" s="164"/>
      <c r="FMC43" s="164"/>
      <c r="FMD43" s="164"/>
      <c r="FME43" s="90"/>
      <c r="FMF43" s="90"/>
      <c r="FMG43" s="89"/>
      <c r="FMH43" s="164"/>
      <c r="FMI43" s="164"/>
      <c r="FMJ43" s="164"/>
      <c r="FMK43" s="164"/>
      <c r="FML43" s="164"/>
      <c r="FMM43" s="90"/>
      <c r="FMN43" s="90"/>
      <c r="FMO43" s="89"/>
      <c r="FMP43" s="164"/>
      <c r="FMQ43" s="164"/>
      <c r="FMR43" s="164"/>
      <c r="FMS43" s="164"/>
      <c r="FMT43" s="164"/>
      <c r="FMU43" s="90"/>
      <c r="FMV43" s="90"/>
      <c r="FMW43" s="89"/>
      <c r="FMX43" s="164"/>
      <c r="FMY43" s="164"/>
      <c r="FMZ43" s="164"/>
      <c r="FNA43" s="164"/>
      <c r="FNB43" s="164"/>
      <c r="FNC43" s="90"/>
      <c r="FND43" s="90"/>
      <c r="FNE43" s="89"/>
      <c r="FNF43" s="164"/>
      <c r="FNG43" s="164"/>
      <c r="FNH43" s="164"/>
      <c r="FNI43" s="164"/>
      <c r="FNJ43" s="164"/>
      <c r="FNK43" s="90"/>
      <c r="FNL43" s="90"/>
      <c r="FNM43" s="89"/>
      <c r="FNN43" s="164"/>
      <c r="FNO43" s="164"/>
      <c r="FNP43" s="164"/>
      <c r="FNQ43" s="164"/>
      <c r="FNR43" s="164"/>
      <c r="FNS43" s="90"/>
      <c r="FNT43" s="90"/>
      <c r="FNU43" s="89"/>
      <c r="FNV43" s="164"/>
      <c r="FNW43" s="164"/>
      <c r="FNX43" s="164"/>
      <c r="FNY43" s="164"/>
      <c r="FNZ43" s="164"/>
      <c r="FOA43" s="90"/>
      <c r="FOB43" s="90"/>
      <c r="FOC43" s="89"/>
      <c r="FOD43" s="164"/>
      <c r="FOE43" s="164"/>
      <c r="FOF43" s="164"/>
      <c r="FOG43" s="164"/>
      <c r="FOH43" s="164"/>
      <c r="FOI43" s="90"/>
      <c r="FOJ43" s="90"/>
      <c r="FOK43" s="89"/>
      <c r="FOL43" s="164"/>
      <c r="FOM43" s="164"/>
      <c r="FON43" s="164"/>
      <c r="FOO43" s="164"/>
      <c r="FOP43" s="164"/>
      <c r="FOQ43" s="90"/>
      <c r="FOR43" s="90"/>
      <c r="FOS43" s="89"/>
      <c r="FOT43" s="164"/>
      <c r="FOU43" s="164"/>
      <c r="FOV43" s="164"/>
      <c r="FOW43" s="164"/>
      <c r="FOX43" s="164"/>
      <c r="FOY43" s="90"/>
      <c r="FOZ43" s="90"/>
      <c r="FPA43" s="89"/>
      <c r="FPB43" s="164"/>
      <c r="FPC43" s="164"/>
      <c r="FPD43" s="164"/>
      <c r="FPE43" s="164"/>
      <c r="FPF43" s="164"/>
      <c r="FPG43" s="90"/>
      <c r="FPH43" s="90"/>
      <c r="FPI43" s="89"/>
      <c r="FPJ43" s="164"/>
      <c r="FPK43" s="164"/>
      <c r="FPL43" s="164"/>
      <c r="FPM43" s="164"/>
      <c r="FPN43" s="164"/>
      <c r="FPO43" s="90"/>
      <c r="FPP43" s="90"/>
      <c r="FPQ43" s="89"/>
      <c r="FPR43" s="164"/>
      <c r="FPS43" s="164"/>
      <c r="FPT43" s="164"/>
      <c r="FPU43" s="164"/>
      <c r="FPV43" s="164"/>
      <c r="FPW43" s="90"/>
      <c r="FPX43" s="90"/>
      <c r="FPY43" s="89"/>
      <c r="FPZ43" s="164"/>
      <c r="FQA43" s="164"/>
      <c r="FQB43" s="164"/>
      <c r="FQC43" s="164"/>
      <c r="FQD43" s="164"/>
      <c r="FQE43" s="90"/>
      <c r="FQF43" s="90"/>
      <c r="FQG43" s="89"/>
      <c r="FQH43" s="164"/>
      <c r="FQI43" s="164"/>
      <c r="FQJ43" s="164"/>
      <c r="FQK43" s="164"/>
      <c r="FQL43" s="164"/>
      <c r="FQM43" s="90"/>
      <c r="FQN43" s="90"/>
      <c r="FQO43" s="89"/>
      <c r="FQP43" s="164"/>
      <c r="FQQ43" s="164"/>
      <c r="FQR43" s="164"/>
      <c r="FQS43" s="164"/>
      <c r="FQT43" s="164"/>
      <c r="FQU43" s="90"/>
      <c r="FQV43" s="90"/>
      <c r="FQW43" s="89"/>
      <c r="FQX43" s="164"/>
      <c r="FQY43" s="164"/>
      <c r="FQZ43" s="164"/>
      <c r="FRA43" s="164"/>
      <c r="FRB43" s="164"/>
      <c r="FRC43" s="90"/>
      <c r="FRD43" s="90"/>
      <c r="FRE43" s="89"/>
      <c r="FRF43" s="164"/>
      <c r="FRG43" s="164"/>
      <c r="FRH43" s="164"/>
      <c r="FRI43" s="164"/>
      <c r="FRJ43" s="164"/>
      <c r="FRK43" s="90"/>
      <c r="FRL43" s="90"/>
      <c r="FRM43" s="89"/>
      <c r="FRN43" s="164"/>
      <c r="FRO43" s="164"/>
      <c r="FRP43" s="164"/>
      <c r="FRQ43" s="164"/>
      <c r="FRR43" s="164"/>
      <c r="FRS43" s="90"/>
      <c r="FRT43" s="90"/>
      <c r="FRU43" s="89"/>
      <c r="FRV43" s="164"/>
      <c r="FRW43" s="164"/>
      <c r="FRX43" s="164"/>
      <c r="FRY43" s="164"/>
      <c r="FRZ43" s="164"/>
      <c r="FSA43" s="90"/>
      <c r="FSB43" s="90"/>
      <c r="FSC43" s="89"/>
      <c r="FSD43" s="164"/>
      <c r="FSE43" s="164"/>
      <c r="FSF43" s="164"/>
      <c r="FSG43" s="164"/>
      <c r="FSH43" s="164"/>
      <c r="FSI43" s="90"/>
      <c r="FSJ43" s="90"/>
      <c r="FSK43" s="89"/>
      <c r="FSL43" s="164"/>
      <c r="FSM43" s="164"/>
      <c r="FSN43" s="164"/>
      <c r="FSO43" s="164"/>
      <c r="FSP43" s="164"/>
      <c r="FSQ43" s="90"/>
      <c r="FSR43" s="90"/>
      <c r="FSS43" s="89"/>
      <c r="FST43" s="164"/>
      <c r="FSU43" s="164"/>
      <c r="FSV43" s="164"/>
      <c r="FSW43" s="164"/>
      <c r="FSX43" s="164"/>
      <c r="FSY43" s="90"/>
      <c r="FSZ43" s="90"/>
      <c r="FTA43" s="89"/>
      <c r="FTB43" s="164"/>
      <c r="FTC43" s="164"/>
      <c r="FTD43" s="164"/>
      <c r="FTE43" s="164"/>
      <c r="FTF43" s="164"/>
      <c r="FTG43" s="90"/>
      <c r="FTH43" s="90"/>
      <c r="FTI43" s="89"/>
      <c r="FTJ43" s="164"/>
      <c r="FTK43" s="164"/>
      <c r="FTL43" s="164"/>
      <c r="FTM43" s="164"/>
      <c r="FTN43" s="164"/>
      <c r="FTO43" s="90"/>
      <c r="FTP43" s="90"/>
      <c r="FTQ43" s="89"/>
      <c r="FTR43" s="164"/>
      <c r="FTS43" s="164"/>
      <c r="FTT43" s="164"/>
      <c r="FTU43" s="164"/>
      <c r="FTV43" s="164"/>
      <c r="FTW43" s="90"/>
      <c r="FTX43" s="90"/>
      <c r="FTY43" s="89"/>
      <c r="FTZ43" s="164"/>
      <c r="FUA43" s="164"/>
      <c r="FUB43" s="164"/>
      <c r="FUC43" s="164"/>
      <c r="FUD43" s="164"/>
      <c r="FUE43" s="90"/>
      <c r="FUF43" s="90"/>
      <c r="FUG43" s="89"/>
      <c r="FUH43" s="164"/>
      <c r="FUI43" s="164"/>
      <c r="FUJ43" s="164"/>
      <c r="FUK43" s="164"/>
      <c r="FUL43" s="164"/>
      <c r="FUM43" s="90"/>
      <c r="FUN43" s="90"/>
      <c r="FUO43" s="89"/>
      <c r="FUP43" s="164"/>
      <c r="FUQ43" s="164"/>
      <c r="FUR43" s="164"/>
      <c r="FUS43" s="164"/>
      <c r="FUT43" s="164"/>
      <c r="FUU43" s="90"/>
      <c r="FUV43" s="90"/>
      <c r="FUW43" s="89"/>
      <c r="FUX43" s="164"/>
      <c r="FUY43" s="164"/>
      <c r="FUZ43" s="164"/>
      <c r="FVA43" s="164"/>
      <c r="FVB43" s="164"/>
      <c r="FVC43" s="90"/>
      <c r="FVD43" s="90"/>
      <c r="FVE43" s="89"/>
      <c r="FVF43" s="164"/>
      <c r="FVG43" s="164"/>
      <c r="FVH43" s="164"/>
      <c r="FVI43" s="164"/>
      <c r="FVJ43" s="164"/>
      <c r="FVK43" s="90"/>
      <c r="FVL43" s="90"/>
      <c r="FVM43" s="89"/>
      <c r="FVN43" s="164"/>
      <c r="FVO43" s="164"/>
      <c r="FVP43" s="164"/>
      <c r="FVQ43" s="164"/>
      <c r="FVR43" s="164"/>
      <c r="FVS43" s="90"/>
      <c r="FVT43" s="90"/>
      <c r="FVU43" s="89"/>
      <c r="FVV43" s="164"/>
      <c r="FVW43" s="164"/>
      <c r="FVX43" s="164"/>
      <c r="FVY43" s="164"/>
      <c r="FVZ43" s="164"/>
      <c r="FWA43" s="90"/>
      <c r="FWB43" s="90"/>
      <c r="FWC43" s="89"/>
      <c r="FWD43" s="164"/>
      <c r="FWE43" s="164"/>
      <c r="FWF43" s="164"/>
      <c r="FWG43" s="164"/>
      <c r="FWH43" s="164"/>
      <c r="FWI43" s="90"/>
      <c r="FWJ43" s="90"/>
      <c r="FWK43" s="89"/>
      <c r="FWL43" s="164"/>
      <c r="FWM43" s="164"/>
      <c r="FWN43" s="164"/>
      <c r="FWO43" s="164"/>
      <c r="FWP43" s="164"/>
      <c r="FWQ43" s="90"/>
      <c r="FWR43" s="90"/>
      <c r="FWS43" s="89"/>
      <c r="FWT43" s="164"/>
      <c r="FWU43" s="164"/>
      <c r="FWV43" s="164"/>
      <c r="FWW43" s="164"/>
      <c r="FWX43" s="164"/>
      <c r="FWY43" s="90"/>
      <c r="FWZ43" s="90"/>
      <c r="FXA43" s="89"/>
      <c r="FXB43" s="164"/>
      <c r="FXC43" s="164"/>
      <c r="FXD43" s="164"/>
      <c r="FXE43" s="164"/>
      <c r="FXF43" s="164"/>
      <c r="FXG43" s="90"/>
      <c r="FXH43" s="90"/>
      <c r="FXI43" s="89"/>
      <c r="FXJ43" s="164"/>
      <c r="FXK43" s="164"/>
      <c r="FXL43" s="164"/>
      <c r="FXM43" s="164"/>
      <c r="FXN43" s="164"/>
      <c r="FXO43" s="90"/>
      <c r="FXP43" s="90"/>
      <c r="FXQ43" s="89"/>
      <c r="FXR43" s="164"/>
      <c r="FXS43" s="164"/>
      <c r="FXT43" s="164"/>
      <c r="FXU43" s="164"/>
      <c r="FXV43" s="164"/>
      <c r="FXW43" s="90"/>
      <c r="FXX43" s="90"/>
      <c r="FXY43" s="89"/>
      <c r="FXZ43" s="164"/>
      <c r="FYA43" s="164"/>
      <c r="FYB43" s="164"/>
      <c r="FYC43" s="164"/>
      <c r="FYD43" s="164"/>
      <c r="FYE43" s="90"/>
      <c r="FYF43" s="90"/>
      <c r="FYG43" s="89"/>
      <c r="FYH43" s="164"/>
      <c r="FYI43" s="164"/>
      <c r="FYJ43" s="164"/>
      <c r="FYK43" s="164"/>
      <c r="FYL43" s="164"/>
      <c r="FYM43" s="90"/>
      <c r="FYN43" s="90"/>
      <c r="FYO43" s="89"/>
      <c r="FYP43" s="164"/>
      <c r="FYQ43" s="164"/>
      <c r="FYR43" s="164"/>
      <c r="FYS43" s="164"/>
      <c r="FYT43" s="164"/>
      <c r="FYU43" s="90"/>
      <c r="FYV43" s="90"/>
      <c r="FYW43" s="89"/>
      <c r="FYX43" s="164"/>
      <c r="FYY43" s="164"/>
      <c r="FYZ43" s="164"/>
      <c r="FZA43" s="164"/>
      <c r="FZB43" s="164"/>
      <c r="FZC43" s="90"/>
      <c r="FZD43" s="90"/>
      <c r="FZE43" s="89"/>
      <c r="FZF43" s="164"/>
      <c r="FZG43" s="164"/>
      <c r="FZH43" s="164"/>
      <c r="FZI43" s="164"/>
      <c r="FZJ43" s="164"/>
      <c r="FZK43" s="90"/>
      <c r="FZL43" s="90"/>
      <c r="FZM43" s="89"/>
      <c r="FZN43" s="164"/>
      <c r="FZO43" s="164"/>
      <c r="FZP43" s="164"/>
      <c r="FZQ43" s="164"/>
      <c r="FZR43" s="164"/>
      <c r="FZS43" s="90"/>
      <c r="FZT43" s="90"/>
      <c r="FZU43" s="89"/>
      <c r="FZV43" s="164"/>
      <c r="FZW43" s="164"/>
      <c r="FZX43" s="164"/>
      <c r="FZY43" s="164"/>
      <c r="FZZ43" s="164"/>
      <c r="GAA43" s="90"/>
      <c r="GAB43" s="90"/>
      <c r="GAC43" s="89"/>
      <c r="GAD43" s="164"/>
      <c r="GAE43" s="164"/>
      <c r="GAF43" s="164"/>
      <c r="GAG43" s="164"/>
      <c r="GAH43" s="164"/>
      <c r="GAI43" s="90"/>
      <c r="GAJ43" s="90"/>
      <c r="GAK43" s="89"/>
      <c r="GAL43" s="164"/>
      <c r="GAM43" s="164"/>
      <c r="GAN43" s="164"/>
      <c r="GAO43" s="164"/>
      <c r="GAP43" s="164"/>
      <c r="GAQ43" s="90"/>
      <c r="GAR43" s="90"/>
      <c r="GAS43" s="89"/>
      <c r="GAT43" s="164"/>
      <c r="GAU43" s="164"/>
      <c r="GAV43" s="164"/>
      <c r="GAW43" s="164"/>
      <c r="GAX43" s="164"/>
      <c r="GAY43" s="90"/>
      <c r="GAZ43" s="90"/>
      <c r="GBA43" s="89"/>
      <c r="GBB43" s="164"/>
      <c r="GBC43" s="164"/>
      <c r="GBD43" s="164"/>
      <c r="GBE43" s="164"/>
      <c r="GBF43" s="164"/>
      <c r="GBG43" s="90"/>
      <c r="GBH43" s="90"/>
      <c r="GBI43" s="89"/>
      <c r="GBJ43" s="164"/>
      <c r="GBK43" s="164"/>
      <c r="GBL43" s="164"/>
      <c r="GBM43" s="164"/>
      <c r="GBN43" s="164"/>
      <c r="GBO43" s="90"/>
      <c r="GBP43" s="90"/>
      <c r="GBQ43" s="89"/>
      <c r="GBR43" s="164"/>
      <c r="GBS43" s="164"/>
      <c r="GBT43" s="164"/>
      <c r="GBU43" s="164"/>
      <c r="GBV43" s="164"/>
      <c r="GBW43" s="90"/>
      <c r="GBX43" s="90"/>
      <c r="GBY43" s="89"/>
      <c r="GBZ43" s="164"/>
      <c r="GCA43" s="164"/>
      <c r="GCB43" s="164"/>
      <c r="GCC43" s="164"/>
      <c r="GCD43" s="164"/>
      <c r="GCE43" s="90"/>
      <c r="GCF43" s="90"/>
      <c r="GCG43" s="89"/>
      <c r="GCH43" s="164"/>
      <c r="GCI43" s="164"/>
      <c r="GCJ43" s="164"/>
      <c r="GCK43" s="164"/>
      <c r="GCL43" s="164"/>
      <c r="GCM43" s="90"/>
      <c r="GCN43" s="90"/>
      <c r="GCO43" s="89"/>
      <c r="GCP43" s="164"/>
      <c r="GCQ43" s="164"/>
      <c r="GCR43" s="164"/>
      <c r="GCS43" s="164"/>
      <c r="GCT43" s="164"/>
      <c r="GCU43" s="90"/>
      <c r="GCV43" s="90"/>
      <c r="GCW43" s="89"/>
      <c r="GCX43" s="164"/>
      <c r="GCY43" s="164"/>
      <c r="GCZ43" s="164"/>
      <c r="GDA43" s="164"/>
      <c r="GDB43" s="164"/>
      <c r="GDC43" s="90"/>
      <c r="GDD43" s="90"/>
      <c r="GDE43" s="89"/>
      <c r="GDF43" s="164"/>
      <c r="GDG43" s="164"/>
      <c r="GDH43" s="164"/>
      <c r="GDI43" s="164"/>
      <c r="GDJ43" s="164"/>
      <c r="GDK43" s="90"/>
      <c r="GDL43" s="90"/>
      <c r="GDM43" s="89"/>
      <c r="GDN43" s="164"/>
      <c r="GDO43" s="164"/>
      <c r="GDP43" s="164"/>
      <c r="GDQ43" s="164"/>
      <c r="GDR43" s="164"/>
      <c r="GDS43" s="90"/>
      <c r="GDT43" s="90"/>
      <c r="GDU43" s="89"/>
      <c r="GDV43" s="164"/>
      <c r="GDW43" s="164"/>
      <c r="GDX43" s="164"/>
      <c r="GDY43" s="164"/>
      <c r="GDZ43" s="164"/>
      <c r="GEA43" s="90"/>
      <c r="GEB43" s="90"/>
      <c r="GEC43" s="89"/>
      <c r="GED43" s="164"/>
      <c r="GEE43" s="164"/>
      <c r="GEF43" s="164"/>
      <c r="GEG43" s="164"/>
      <c r="GEH43" s="164"/>
      <c r="GEI43" s="90"/>
      <c r="GEJ43" s="90"/>
      <c r="GEK43" s="89"/>
      <c r="GEL43" s="164"/>
      <c r="GEM43" s="164"/>
      <c r="GEN43" s="164"/>
      <c r="GEO43" s="164"/>
      <c r="GEP43" s="164"/>
      <c r="GEQ43" s="90"/>
      <c r="GER43" s="90"/>
      <c r="GES43" s="89"/>
      <c r="GET43" s="164"/>
      <c r="GEU43" s="164"/>
      <c r="GEV43" s="164"/>
      <c r="GEW43" s="164"/>
      <c r="GEX43" s="164"/>
      <c r="GEY43" s="90"/>
      <c r="GEZ43" s="90"/>
      <c r="GFA43" s="89"/>
      <c r="GFB43" s="164"/>
      <c r="GFC43" s="164"/>
      <c r="GFD43" s="164"/>
      <c r="GFE43" s="164"/>
      <c r="GFF43" s="164"/>
      <c r="GFG43" s="90"/>
      <c r="GFH43" s="90"/>
      <c r="GFI43" s="89"/>
      <c r="GFJ43" s="164"/>
      <c r="GFK43" s="164"/>
      <c r="GFL43" s="164"/>
      <c r="GFM43" s="164"/>
      <c r="GFN43" s="164"/>
      <c r="GFO43" s="90"/>
      <c r="GFP43" s="90"/>
      <c r="GFQ43" s="89"/>
      <c r="GFR43" s="164"/>
      <c r="GFS43" s="164"/>
      <c r="GFT43" s="164"/>
      <c r="GFU43" s="164"/>
      <c r="GFV43" s="164"/>
      <c r="GFW43" s="90"/>
      <c r="GFX43" s="90"/>
      <c r="GFY43" s="89"/>
      <c r="GFZ43" s="164"/>
      <c r="GGA43" s="164"/>
      <c r="GGB43" s="164"/>
      <c r="GGC43" s="164"/>
      <c r="GGD43" s="164"/>
      <c r="GGE43" s="90"/>
      <c r="GGF43" s="90"/>
      <c r="GGG43" s="89"/>
      <c r="GGH43" s="164"/>
      <c r="GGI43" s="164"/>
      <c r="GGJ43" s="164"/>
      <c r="GGK43" s="164"/>
      <c r="GGL43" s="164"/>
      <c r="GGM43" s="90"/>
      <c r="GGN43" s="90"/>
      <c r="GGO43" s="89"/>
      <c r="GGP43" s="164"/>
      <c r="GGQ43" s="164"/>
      <c r="GGR43" s="164"/>
      <c r="GGS43" s="164"/>
      <c r="GGT43" s="164"/>
      <c r="GGU43" s="90"/>
      <c r="GGV43" s="90"/>
      <c r="GGW43" s="89"/>
      <c r="GGX43" s="164"/>
      <c r="GGY43" s="164"/>
      <c r="GGZ43" s="164"/>
      <c r="GHA43" s="164"/>
      <c r="GHB43" s="164"/>
      <c r="GHC43" s="90"/>
      <c r="GHD43" s="90"/>
      <c r="GHE43" s="89"/>
      <c r="GHF43" s="164"/>
      <c r="GHG43" s="164"/>
      <c r="GHH43" s="164"/>
      <c r="GHI43" s="164"/>
      <c r="GHJ43" s="164"/>
      <c r="GHK43" s="90"/>
      <c r="GHL43" s="90"/>
      <c r="GHM43" s="89"/>
      <c r="GHN43" s="164"/>
      <c r="GHO43" s="164"/>
      <c r="GHP43" s="164"/>
      <c r="GHQ43" s="164"/>
      <c r="GHR43" s="164"/>
      <c r="GHS43" s="90"/>
      <c r="GHT43" s="90"/>
      <c r="GHU43" s="89"/>
      <c r="GHV43" s="164"/>
      <c r="GHW43" s="164"/>
      <c r="GHX43" s="164"/>
      <c r="GHY43" s="164"/>
      <c r="GHZ43" s="164"/>
      <c r="GIA43" s="90"/>
      <c r="GIB43" s="90"/>
      <c r="GIC43" s="89"/>
      <c r="GID43" s="164"/>
      <c r="GIE43" s="164"/>
      <c r="GIF43" s="164"/>
      <c r="GIG43" s="164"/>
      <c r="GIH43" s="164"/>
      <c r="GII43" s="90"/>
      <c r="GIJ43" s="90"/>
      <c r="GIK43" s="89"/>
      <c r="GIL43" s="164"/>
      <c r="GIM43" s="164"/>
      <c r="GIN43" s="164"/>
      <c r="GIO43" s="164"/>
      <c r="GIP43" s="164"/>
      <c r="GIQ43" s="90"/>
      <c r="GIR43" s="90"/>
      <c r="GIS43" s="89"/>
      <c r="GIT43" s="164"/>
      <c r="GIU43" s="164"/>
      <c r="GIV43" s="164"/>
      <c r="GIW43" s="164"/>
      <c r="GIX43" s="164"/>
      <c r="GIY43" s="90"/>
      <c r="GIZ43" s="90"/>
      <c r="GJA43" s="89"/>
      <c r="GJB43" s="164"/>
      <c r="GJC43" s="164"/>
      <c r="GJD43" s="164"/>
      <c r="GJE43" s="164"/>
      <c r="GJF43" s="164"/>
      <c r="GJG43" s="90"/>
      <c r="GJH43" s="90"/>
      <c r="GJI43" s="89"/>
      <c r="GJJ43" s="164"/>
      <c r="GJK43" s="164"/>
      <c r="GJL43" s="164"/>
      <c r="GJM43" s="164"/>
      <c r="GJN43" s="164"/>
      <c r="GJO43" s="90"/>
      <c r="GJP43" s="90"/>
      <c r="GJQ43" s="89"/>
      <c r="GJR43" s="164"/>
      <c r="GJS43" s="164"/>
      <c r="GJT43" s="164"/>
      <c r="GJU43" s="164"/>
      <c r="GJV43" s="164"/>
      <c r="GJW43" s="90"/>
      <c r="GJX43" s="90"/>
      <c r="GJY43" s="89"/>
      <c r="GJZ43" s="164"/>
      <c r="GKA43" s="164"/>
      <c r="GKB43" s="164"/>
      <c r="GKC43" s="164"/>
      <c r="GKD43" s="164"/>
      <c r="GKE43" s="90"/>
      <c r="GKF43" s="90"/>
      <c r="GKG43" s="89"/>
      <c r="GKH43" s="164"/>
      <c r="GKI43" s="164"/>
      <c r="GKJ43" s="164"/>
      <c r="GKK43" s="164"/>
      <c r="GKL43" s="164"/>
      <c r="GKM43" s="90"/>
      <c r="GKN43" s="90"/>
      <c r="GKO43" s="89"/>
      <c r="GKP43" s="164"/>
      <c r="GKQ43" s="164"/>
      <c r="GKR43" s="164"/>
      <c r="GKS43" s="164"/>
      <c r="GKT43" s="164"/>
      <c r="GKU43" s="90"/>
      <c r="GKV43" s="90"/>
      <c r="GKW43" s="89"/>
      <c r="GKX43" s="164"/>
      <c r="GKY43" s="164"/>
      <c r="GKZ43" s="164"/>
      <c r="GLA43" s="164"/>
      <c r="GLB43" s="164"/>
      <c r="GLC43" s="90"/>
      <c r="GLD43" s="90"/>
      <c r="GLE43" s="89"/>
      <c r="GLF43" s="164"/>
      <c r="GLG43" s="164"/>
      <c r="GLH43" s="164"/>
      <c r="GLI43" s="164"/>
      <c r="GLJ43" s="164"/>
      <c r="GLK43" s="90"/>
      <c r="GLL43" s="90"/>
      <c r="GLM43" s="89"/>
      <c r="GLN43" s="164"/>
      <c r="GLO43" s="164"/>
      <c r="GLP43" s="164"/>
      <c r="GLQ43" s="164"/>
      <c r="GLR43" s="164"/>
      <c r="GLS43" s="90"/>
      <c r="GLT43" s="90"/>
      <c r="GLU43" s="89"/>
      <c r="GLV43" s="164"/>
      <c r="GLW43" s="164"/>
      <c r="GLX43" s="164"/>
      <c r="GLY43" s="164"/>
      <c r="GLZ43" s="164"/>
      <c r="GMA43" s="90"/>
      <c r="GMB43" s="90"/>
      <c r="GMC43" s="89"/>
      <c r="GMD43" s="164"/>
      <c r="GME43" s="164"/>
      <c r="GMF43" s="164"/>
      <c r="GMG43" s="164"/>
      <c r="GMH43" s="164"/>
      <c r="GMI43" s="90"/>
      <c r="GMJ43" s="90"/>
      <c r="GMK43" s="89"/>
      <c r="GML43" s="164"/>
      <c r="GMM43" s="164"/>
      <c r="GMN43" s="164"/>
      <c r="GMO43" s="164"/>
      <c r="GMP43" s="164"/>
      <c r="GMQ43" s="90"/>
      <c r="GMR43" s="90"/>
      <c r="GMS43" s="89"/>
      <c r="GMT43" s="164"/>
      <c r="GMU43" s="164"/>
      <c r="GMV43" s="164"/>
      <c r="GMW43" s="164"/>
      <c r="GMX43" s="164"/>
      <c r="GMY43" s="90"/>
      <c r="GMZ43" s="90"/>
      <c r="GNA43" s="89"/>
      <c r="GNB43" s="164"/>
      <c r="GNC43" s="164"/>
      <c r="GND43" s="164"/>
      <c r="GNE43" s="164"/>
      <c r="GNF43" s="164"/>
      <c r="GNG43" s="90"/>
      <c r="GNH43" s="90"/>
      <c r="GNI43" s="89"/>
      <c r="GNJ43" s="164"/>
      <c r="GNK43" s="164"/>
      <c r="GNL43" s="164"/>
      <c r="GNM43" s="164"/>
      <c r="GNN43" s="164"/>
      <c r="GNO43" s="90"/>
      <c r="GNP43" s="90"/>
      <c r="GNQ43" s="89"/>
      <c r="GNR43" s="164"/>
      <c r="GNS43" s="164"/>
      <c r="GNT43" s="164"/>
      <c r="GNU43" s="164"/>
      <c r="GNV43" s="164"/>
      <c r="GNW43" s="90"/>
      <c r="GNX43" s="90"/>
      <c r="GNY43" s="89"/>
      <c r="GNZ43" s="164"/>
      <c r="GOA43" s="164"/>
      <c r="GOB43" s="164"/>
      <c r="GOC43" s="164"/>
      <c r="GOD43" s="164"/>
      <c r="GOE43" s="90"/>
      <c r="GOF43" s="90"/>
      <c r="GOG43" s="89"/>
      <c r="GOH43" s="164"/>
      <c r="GOI43" s="164"/>
      <c r="GOJ43" s="164"/>
      <c r="GOK43" s="164"/>
      <c r="GOL43" s="164"/>
      <c r="GOM43" s="90"/>
      <c r="GON43" s="90"/>
      <c r="GOO43" s="89"/>
      <c r="GOP43" s="164"/>
      <c r="GOQ43" s="164"/>
      <c r="GOR43" s="164"/>
      <c r="GOS43" s="164"/>
      <c r="GOT43" s="164"/>
      <c r="GOU43" s="90"/>
      <c r="GOV43" s="90"/>
      <c r="GOW43" s="89"/>
      <c r="GOX43" s="164"/>
      <c r="GOY43" s="164"/>
      <c r="GOZ43" s="164"/>
      <c r="GPA43" s="164"/>
      <c r="GPB43" s="164"/>
      <c r="GPC43" s="90"/>
      <c r="GPD43" s="90"/>
      <c r="GPE43" s="89"/>
      <c r="GPF43" s="164"/>
      <c r="GPG43" s="164"/>
      <c r="GPH43" s="164"/>
      <c r="GPI43" s="164"/>
      <c r="GPJ43" s="164"/>
      <c r="GPK43" s="90"/>
      <c r="GPL43" s="90"/>
      <c r="GPM43" s="89"/>
      <c r="GPN43" s="164"/>
      <c r="GPO43" s="164"/>
      <c r="GPP43" s="164"/>
      <c r="GPQ43" s="164"/>
      <c r="GPR43" s="164"/>
      <c r="GPS43" s="90"/>
      <c r="GPT43" s="90"/>
      <c r="GPU43" s="89"/>
      <c r="GPV43" s="164"/>
      <c r="GPW43" s="164"/>
      <c r="GPX43" s="164"/>
      <c r="GPY43" s="164"/>
      <c r="GPZ43" s="164"/>
      <c r="GQA43" s="90"/>
      <c r="GQB43" s="90"/>
      <c r="GQC43" s="89"/>
      <c r="GQD43" s="164"/>
      <c r="GQE43" s="164"/>
      <c r="GQF43" s="164"/>
      <c r="GQG43" s="164"/>
      <c r="GQH43" s="164"/>
      <c r="GQI43" s="90"/>
      <c r="GQJ43" s="90"/>
      <c r="GQK43" s="89"/>
      <c r="GQL43" s="164"/>
      <c r="GQM43" s="164"/>
      <c r="GQN43" s="164"/>
      <c r="GQO43" s="164"/>
      <c r="GQP43" s="164"/>
      <c r="GQQ43" s="90"/>
      <c r="GQR43" s="90"/>
      <c r="GQS43" s="89"/>
      <c r="GQT43" s="164"/>
      <c r="GQU43" s="164"/>
      <c r="GQV43" s="164"/>
      <c r="GQW43" s="164"/>
      <c r="GQX43" s="164"/>
      <c r="GQY43" s="90"/>
      <c r="GQZ43" s="90"/>
      <c r="GRA43" s="89"/>
      <c r="GRB43" s="164"/>
      <c r="GRC43" s="164"/>
      <c r="GRD43" s="164"/>
      <c r="GRE43" s="164"/>
      <c r="GRF43" s="164"/>
      <c r="GRG43" s="90"/>
      <c r="GRH43" s="90"/>
      <c r="GRI43" s="89"/>
      <c r="GRJ43" s="164"/>
      <c r="GRK43" s="164"/>
      <c r="GRL43" s="164"/>
      <c r="GRM43" s="164"/>
      <c r="GRN43" s="164"/>
      <c r="GRO43" s="90"/>
      <c r="GRP43" s="90"/>
      <c r="GRQ43" s="89"/>
      <c r="GRR43" s="164"/>
      <c r="GRS43" s="164"/>
      <c r="GRT43" s="164"/>
      <c r="GRU43" s="164"/>
      <c r="GRV43" s="164"/>
      <c r="GRW43" s="90"/>
      <c r="GRX43" s="90"/>
      <c r="GRY43" s="89"/>
      <c r="GRZ43" s="164"/>
      <c r="GSA43" s="164"/>
      <c r="GSB43" s="164"/>
      <c r="GSC43" s="164"/>
      <c r="GSD43" s="164"/>
      <c r="GSE43" s="90"/>
      <c r="GSF43" s="90"/>
      <c r="GSG43" s="89"/>
      <c r="GSH43" s="164"/>
      <c r="GSI43" s="164"/>
      <c r="GSJ43" s="164"/>
      <c r="GSK43" s="164"/>
      <c r="GSL43" s="164"/>
      <c r="GSM43" s="90"/>
      <c r="GSN43" s="90"/>
      <c r="GSO43" s="89"/>
      <c r="GSP43" s="164"/>
      <c r="GSQ43" s="164"/>
      <c r="GSR43" s="164"/>
      <c r="GSS43" s="164"/>
      <c r="GST43" s="164"/>
      <c r="GSU43" s="90"/>
      <c r="GSV43" s="90"/>
      <c r="GSW43" s="89"/>
      <c r="GSX43" s="164"/>
      <c r="GSY43" s="164"/>
      <c r="GSZ43" s="164"/>
      <c r="GTA43" s="164"/>
      <c r="GTB43" s="164"/>
      <c r="GTC43" s="90"/>
      <c r="GTD43" s="90"/>
      <c r="GTE43" s="89"/>
      <c r="GTF43" s="164"/>
      <c r="GTG43" s="164"/>
      <c r="GTH43" s="164"/>
      <c r="GTI43" s="164"/>
      <c r="GTJ43" s="164"/>
      <c r="GTK43" s="90"/>
      <c r="GTL43" s="90"/>
      <c r="GTM43" s="89"/>
      <c r="GTN43" s="164"/>
      <c r="GTO43" s="164"/>
      <c r="GTP43" s="164"/>
      <c r="GTQ43" s="164"/>
      <c r="GTR43" s="164"/>
      <c r="GTS43" s="90"/>
      <c r="GTT43" s="90"/>
      <c r="GTU43" s="89"/>
      <c r="GTV43" s="164"/>
      <c r="GTW43" s="164"/>
      <c r="GTX43" s="164"/>
      <c r="GTY43" s="164"/>
      <c r="GTZ43" s="164"/>
      <c r="GUA43" s="90"/>
      <c r="GUB43" s="90"/>
      <c r="GUC43" s="89"/>
      <c r="GUD43" s="164"/>
      <c r="GUE43" s="164"/>
      <c r="GUF43" s="164"/>
      <c r="GUG43" s="164"/>
      <c r="GUH43" s="164"/>
      <c r="GUI43" s="90"/>
      <c r="GUJ43" s="90"/>
      <c r="GUK43" s="89"/>
      <c r="GUL43" s="164"/>
      <c r="GUM43" s="164"/>
      <c r="GUN43" s="164"/>
      <c r="GUO43" s="164"/>
      <c r="GUP43" s="164"/>
      <c r="GUQ43" s="90"/>
      <c r="GUR43" s="90"/>
      <c r="GUS43" s="89"/>
      <c r="GUT43" s="164"/>
      <c r="GUU43" s="164"/>
      <c r="GUV43" s="164"/>
      <c r="GUW43" s="164"/>
      <c r="GUX43" s="164"/>
      <c r="GUY43" s="90"/>
      <c r="GUZ43" s="90"/>
      <c r="GVA43" s="89"/>
      <c r="GVB43" s="164"/>
      <c r="GVC43" s="164"/>
      <c r="GVD43" s="164"/>
      <c r="GVE43" s="164"/>
      <c r="GVF43" s="164"/>
      <c r="GVG43" s="90"/>
      <c r="GVH43" s="90"/>
      <c r="GVI43" s="89"/>
      <c r="GVJ43" s="164"/>
      <c r="GVK43" s="164"/>
      <c r="GVL43" s="164"/>
      <c r="GVM43" s="164"/>
      <c r="GVN43" s="164"/>
      <c r="GVO43" s="90"/>
      <c r="GVP43" s="90"/>
      <c r="GVQ43" s="89"/>
      <c r="GVR43" s="164"/>
      <c r="GVS43" s="164"/>
      <c r="GVT43" s="164"/>
      <c r="GVU43" s="164"/>
      <c r="GVV43" s="164"/>
      <c r="GVW43" s="90"/>
      <c r="GVX43" s="90"/>
      <c r="GVY43" s="89"/>
      <c r="GVZ43" s="164"/>
      <c r="GWA43" s="164"/>
      <c r="GWB43" s="164"/>
      <c r="GWC43" s="164"/>
      <c r="GWD43" s="164"/>
      <c r="GWE43" s="90"/>
      <c r="GWF43" s="90"/>
      <c r="GWG43" s="89"/>
      <c r="GWH43" s="164"/>
      <c r="GWI43" s="164"/>
      <c r="GWJ43" s="164"/>
      <c r="GWK43" s="164"/>
      <c r="GWL43" s="164"/>
      <c r="GWM43" s="90"/>
      <c r="GWN43" s="90"/>
      <c r="GWO43" s="89"/>
      <c r="GWP43" s="164"/>
      <c r="GWQ43" s="164"/>
      <c r="GWR43" s="164"/>
      <c r="GWS43" s="164"/>
      <c r="GWT43" s="164"/>
      <c r="GWU43" s="90"/>
      <c r="GWV43" s="90"/>
      <c r="GWW43" s="89"/>
      <c r="GWX43" s="164"/>
      <c r="GWY43" s="164"/>
      <c r="GWZ43" s="164"/>
      <c r="GXA43" s="164"/>
      <c r="GXB43" s="164"/>
      <c r="GXC43" s="90"/>
      <c r="GXD43" s="90"/>
      <c r="GXE43" s="89"/>
      <c r="GXF43" s="164"/>
      <c r="GXG43" s="164"/>
      <c r="GXH43" s="164"/>
      <c r="GXI43" s="164"/>
      <c r="GXJ43" s="164"/>
      <c r="GXK43" s="90"/>
      <c r="GXL43" s="90"/>
      <c r="GXM43" s="89"/>
      <c r="GXN43" s="164"/>
      <c r="GXO43" s="164"/>
      <c r="GXP43" s="164"/>
      <c r="GXQ43" s="164"/>
      <c r="GXR43" s="164"/>
      <c r="GXS43" s="90"/>
      <c r="GXT43" s="90"/>
      <c r="GXU43" s="89"/>
      <c r="GXV43" s="164"/>
      <c r="GXW43" s="164"/>
      <c r="GXX43" s="164"/>
      <c r="GXY43" s="164"/>
      <c r="GXZ43" s="164"/>
      <c r="GYA43" s="90"/>
      <c r="GYB43" s="90"/>
      <c r="GYC43" s="89"/>
      <c r="GYD43" s="164"/>
      <c r="GYE43" s="164"/>
      <c r="GYF43" s="164"/>
      <c r="GYG43" s="164"/>
      <c r="GYH43" s="164"/>
      <c r="GYI43" s="90"/>
      <c r="GYJ43" s="90"/>
      <c r="GYK43" s="89"/>
      <c r="GYL43" s="164"/>
      <c r="GYM43" s="164"/>
      <c r="GYN43" s="164"/>
      <c r="GYO43" s="164"/>
      <c r="GYP43" s="164"/>
      <c r="GYQ43" s="90"/>
      <c r="GYR43" s="90"/>
      <c r="GYS43" s="89"/>
      <c r="GYT43" s="164"/>
      <c r="GYU43" s="164"/>
      <c r="GYV43" s="164"/>
      <c r="GYW43" s="164"/>
      <c r="GYX43" s="164"/>
      <c r="GYY43" s="90"/>
      <c r="GYZ43" s="90"/>
      <c r="GZA43" s="89"/>
      <c r="GZB43" s="164"/>
      <c r="GZC43" s="164"/>
      <c r="GZD43" s="164"/>
      <c r="GZE43" s="164"/>
      <c r="GZF43" s="164"/>
      <c r="GZG43" s="90"/>
      <c r="GZH43" s="90"/>
      <c r="GZI43" s="89"/>
      <c r="GZJ43" s="164"/>
      <c r="GZK43" s="164"/>
      <c r="GZL43" s="164"/>
      <c r="GZM43" s="164"/>
      <c r="GZN43" s="164"/>
      <c r="GZO43" s="90"/>
      <c r="GZP43" s="90"/>
      <c r="GZQ43" s="89"/>
      <c r="GZR43" s="164"/>
      <c r="GZS43" s="164"/>
      <c r="GZT43" s="164"/>
      <c r="GZU43" s="164"/>
      <c r="GZV43" s="164"/>
      <c r="GZW43" s="90"/>
      <c r="GZX43" s="90"/>
      <c r="GZY43" s="89"/>
      <c r="GZZ43" s="164"/>
      <c r="HAA43" s="164"/>
      <c r="HAB43" s="164"/>
      <c r="HAC43" s="164"/>
      <c r="HAD43" s="164"/>
      <c r="HAE43" s="90"/>
      <c r="HAF43" s="90"/>
      <c r="HAG43" s="89"/>
      <c r="HAH43" s="164"/>
      <c r="HAI43" s="164"/>
      <c r="HAJ43" s="164"/>
      <c r="HAK43" s="164"/>
      <c r="HAL43" s="164"/>
      <c r="HAM43" s="90"/>
      <c r="HAN43" s="90"/>
      <c r="HAO43" s="89"/>
      <c r="HAP43" s="164"/>
      <c r="HAQ43" s="164"/>
      <c r="HAR43" s="164"/>
      <c r="HAS43" s="164"/>
      <c r="HAT43" s="164"/>
      <c r="HAU43" s="90"/>
      <c r="HAV43" s="90"/>
      <c r="HAW43" s="89"/>
      <c r="HAX43" s="164"/>
      <c r="HAY43" s="164"/>
      <c r="HAZ43" s="164"/>
      <c r="HBA43" s="164"/>
      <c r="HBB43" s="164"/>
      <c r="HBC43" s="90"/>
      <c r="HBD43" s="90"/>
      <c r="HBE43" s="89"/>
      <c r="HBF43" s="164"/>
      <c r="HBG43" s="164"/>
      <c r="HBH43" s="164"/>
      <c r="HBI43" s="164"/>
      <c r="HBJ43" s="164"/>
      <c r="HBK43" s="90"/>
      <c r="HBL43" s="90"/>
      <c r="HBM43" s="89"/>
      <c r="HBN43" s="164"/>
      <c r="HBO43" s="164"/>
      <c r="HBP43" s="164"/>
      <c r="HBQ43" s="164"/>
      <c r="HBR43" s="164"/>
      <c r="HBS43" s="90"/>
      <c r="HBT43" s="90"/>
      <c r="HBU43" s="89"/>
      <c r="HBV43" s="164"/>
      <c r="HBW43" s="164"/>
      <c r="HBX43" s="164"/>
      <c r="HBY43" s="164"/>
      <c r="HBZ43" s="164"/>
      <c r="HCA43" s="90"/>
      <c r="HCB43" s="90"/>
      <c r="HCC43" s="89"/>
      <c r="HCD43" s="164"/>
      <c r="HCE43" s="164"/>
      <c r="HCF43" s="164"/>
      <c r="HCG43" s="164"/>
      <c r="HCH43" s="164"/>
      <c r="HCI43" s="90"/>
      <c r="HCJ43" s="90"/>
      <c r="HCK43" s="89"/>
      <c r="HCL43" s="164"/>
      <c r="HCM43" s="164"/>
      <c r="HCN43" s="164"/>
      <c r="HCO43" s="164"/>
      <c r="HCP43" s="164"/>
      <c r="HCQ43" s="90"/>
      <c r="HCR43" s="90"/>
      <c r="HCS43" s="89"/>
      <c r="HCT43" s="164"/>
      <c r="HCU43" s="164"/>
      <c r="HCV43" s="164"/>
      <c r="HCW43" s="164"/>
      <c r="HCX43" s="164"/>
      <c r="HCY43" s="90"/>
      <c r="HCZ43" s="90"/>
      <c r="HDA43" s="89"/>
      <c r="HDB43" s="164"/>
      <c r="HDC43" s="164"/>
      <c r="HDD43" s="164"/>
      <c r="HDE43" s="164"/>
      <c r="HDF43" s="164"/>
      <c r="HDG43" s="90"/>
      <c r="HDH43" s="90"/>
      <c r="HDI43" s="89"/>
      <c r="HDJ43" s="164"/>
      <c r="HDK43" s="164"/>
      <c r="HDL43" s="164"/>
      <c r="HDM43" s="164"/>
      <c r="HDN43" s="164"/>
      <c r="HDO43" s="90"/>
      <c r="HDP43" s="90"/>
      <c r="HDQ43" s="89"/>
      <c r="HDR43" s="164"/>
      <c r="HDS43" s="164"/>
      <c r="HDT43" s="164"/>
      <c r="HDU43" s="164"/>
      <c r="HDV43" s="164"/>
      <c r="HDW43" s="90"/>
      <c r="HDX43" s="90"/>
      <c r="HDY43" s="89"/>
      <c r="HDZ43" s="164"/>
      <c r="HEA43" s="164"/>
      <c r="HEB43" s="164"/>
      <c r="HEC43" s="164"/>
      <c r="HED43" s="164"/>
      <c r="HEE43" s="90"/>
      <c r="HEF43" s="90"/>
      <c r="HEG43" s="89"/>
      <c r="HEH43" s="164"/>
      <c r="HEI43" s="164"/>
      <c r="HEJ43" s="164"/>
      <c r="HEK43" s="164"/>
      <c r="HEL43" s="164"/>
      <c r="HEM43" s="90"/>
      <c r="HEN43" s="90"/>
      <c r="HEO43" s="89"/>
      <c r="HEP43" s="164"/>
      <c r="HEQ43" s="164"/>
      <c r="HER43" s="164"/>
      <c r="HES43" s="164"/>
      <c r="HET43" s="164"/>
      <c r="HEU43" s="90"/>
      <c r="HEV43" s="90"/>
      <c r="HEW43" s="89"/>
      <c r="HEX43" s="164"/>
      <c r="HEY43" s="164"/>
      <c r="HEZ43" s="164"/>
      <c r="HFA43" s="164"/>
      <c r="HFB43" s="164"/>
      <c r="HFC43" s="90"/>
      <c r="HFD43" s="90"/>
      <c r="HFE43" s="89"/>
      <c r="HFF43" s="164"/>
      <c r="HFG43" s="164"/>
      <c r="HFH43" s="164"/>
      <c r="HFI43" s="164"/>
      <c r="HFJ43" s="164"/>
      <c r="HFK43" s="90"/>
      <c r="HFL43" s="90"/>
      <c r="HFM43" s="89"/>
      <c r="HFN43" s="164"/>
      <c r="HFO43" s="164"/>
      <c r="HFP43" s="164"/>
      <c r="HFQ43" s="164"/>
      <c r="HFR43" s="164"/>
      <c r="HFS43" s="90"/>
      <c r="HFT43" s="90"/>
      <c r="HFU43" s="89"/>
      <c r="HFV43" s="164"/>
      <c r="HFW43" s="164"/>
      <c r="HFX43" s="164"/>
      <c r="HFY43" s="164"/>
      <c r="HFZ43" s="164"/>
      <c r="HGA43" s="90"/>
      <c r="HGB43" s="90"/>
      <c r="HGC43" s="89"/>
      <c r="HGD43" s="164"/>
      <c r="HGE43" s="164"/>
      <c r="HGF43" s="164"/>
      <c r="HGG43" s="164"/>
      <c r="HGH43" s="164"/>
      <c r="HGI43" s="90"/>
      <c r="HGJ43" s="90"/>
      <c r="HGK43" s="89"/>
      <c r="HGL43" s="164"/>
      <c r="HGM43" s="164"/>
      <c r="HGN43" s="164"/>
      <c r="HGO43" s="164"/>
      <c r="HGP43" s="164"/>
      <c r="HGQ43" s="90"/>
      <c r="HGR43" s="90"/>
      <c r="HGS43" s="89"/>
      <c r="HGT43" s="164"/>
      <c r="HGU43" s="164"/>
      <c r="HGV43" s="164"/>
      <c r="HGW43" s="164"/>
      <c r="HGX43" s="164"/>
      <c r="HGY43" s="90"/>
      <c r="HGZ43" s="90"/>
      <c r="HHA43" s="89"/>
      <c r="HHB43" s="164"/>
      <c r="HHC43" s="164"/>
      <c r="HHD43" s="164"/>
      <c r="HHE43" s="164"/>
      <c r="HHF43" s="164"/>
      <c r="HHG43" s="90"/>
      <c r="HHH43" s="90"/>
      <c r="HHI43" s="89"/>
      <c r="HHJ43" s="164"/>
      <c r="HHK43" s="164"/>
      <c r="HHL43" s="164"/>
      <c r="HHM43" s="164"/>
      <c r="HHN43" s="164"/>
      <c r="HHO43" s="90"/>
      <c r="HHP43" s="90"/>
      <c r="HHQ43" s="89"/>
      <c r="HHR43" s="164"/>
      <c r="HHS43" s="164"/>
      <c r="HHT43" s="164"/>
      <c r="HHU43" s="164"/>
      <c r="HHV43" s="164"/>
      <c r="HHW43" s="90"/>
      <c r="HHX43" s="90"/>
      <c r="HHY43" s="89"/>
      <c r="HHZ43" s="164"/>
      <c r="HIA43" s="164"/>
      <c r="HIB43" s="164"/>
      <c r="HIC43" s="164"/>
      <c r="HID43" s="164"/>
      <c r="HIE43" s="90"/>
      <c r="HIF43" s="90"/>
      <c r="HIG43" s="89"/>
      <c r="HIH43" s="164"/>
      <c r="HII43" s="164"/>
      <c r="HIJ43" s="164"/>
      <c r="HIK43" s="164"/>
      <c r="HIL43" s="164"/>
      <c r="HIM43" s="90"/>
      <c r="HIN43" s="90"/>
      <c r="HIO43" s="89"/>
      <c r="HIP43" s="164"/>
      <c r="HIQ43" s="164"/>
      <c r="HIR43" s="164"/>
      <c r="HIS43" s="164"/>
      <c r="HIT43" s="164"/>
      <c r="HIU43" s="90"/>
      <c r="HIV43" s="90"/>
      <c r="HIW43" s="89"/>
      <c r="HIX43" s="164"/>
      <c r="HIY43" s="164"/>
      <c r="HIZ43" s="164"/>
      <c r="HJA43" s="164"/>
      <c r="HJB43" s="164"/>
      <c r="HJC43" s="90"/>
      <c r="HJD43" s="90"/>
      <c r="HJE43" s="89"/>
      <c r="HJF43" s="164"/>
      <c r="HJG43" s="164"/>
      <c r="HJH43" s="164"/>
      <c r="HJI43" s="164"/>
      <c r="HJJ43" s="164"/>
      <c r="HJK43" s="90"/>
      <c r="HJL43" s="90"/>
      <c r="HJM43" s="89"/>
      <c r="HJN43" s="164"/>
      <c r="HJO43" s="164"/>
      <c r="HJP43" s="164"/>
      <c r="HJQ43" s="164"/>
      <c r="HJR43" s="164"/>
      <c r="HJS43" s="90"/>
      <c r="HJT43" s="90"/>
      <c r="HJU43" s="89"/>
      <c r="HJV43" s="164"/>
      <c r="HJW43" s="164"/>
      <c r="HJX43" s="164"/>
      <c r="HJY43" s="164"/>
      <c r="HJZ43" s="164"/>
      <c r="HKA43" s="90"/>
      <c r="HKB43" s="90"/>
      <c r="HKC43" s="89"/>
      <c r="HKD43" s="164"/>
      <c r="HKE43" s="164"/>
      <c r="HKF43" s="164"/>
      <c r="HKG43" s="164"/>
      <c r="HKH43" s="164"/>
      <c r="HKI43" s="90"/>
      <c r="HKJ43" s="90"/>
      <c r="HKK43" s="89"/>
      <c r="HKL43" s="164"/>
      <c r="HKM43" s="164"/>
      <c r="HKN43" s="164"/>
      <c r="HKO43" s="164"/>
      <c r="HKP43" s="164"/>
      <c r="HKQ43" s="90"/>
      <c r="HKR43" s="90"/>
      <c r="HKS43" s="89"/>
      <c r="HKT43" s="164"/>
      <c r="HKU43" s="164"/>
      <c r="HKV43" s="164"/>
      <c r="HKW43" s="164"/>
      <c r="HKX43" s="164"/>
      <c r="HKY43" s="90"/>
      <c r="HKZ43" s="90"/>
      <c r="HLA43" s="89"/>
      <c r="HLB43" s="164"/>
      <c r="HLC43" s="164"/>
      <c r="HLD43" s="164"/>
      <c r="HLE43" s="164"/>
      <c r="HLF43" s="164"/>
      <c r="HLG43" s="90"/>
      <c r="HLH43" s="90"/>
      <c r="HLI43" s="89"/>
      <c r="HLJ43" s="164"/>
      <c r="HLK43" s="164"/>
      <c r="HLL43" s="164"/>
      <c r="HLM43" s="164"/>
      <c r="HLN43" s="164"/>
      <c r="HLO43" s="90"/>
      <c r="HLP43" s="90"/>
      <c r="HLQ43" s="89"/>
      <c r="HLR43" s="164"/>
      <c r="HLS43" s="164"/>
      <c r="HLT43" s="164"/>
      <c r="HLU43" s="164"/>
      <c r="HLV43" s="164"/>
      <c r="HLW43" s="90"/>
      <c r="HLX43" s="90"/>
      <c r="HLY43" s="89"/>
      <c r="HLZ43" s="164"/>
      <c r="HMA43" s="164"/>
      <c r="HMB43" s="164"/>
      <c r="HMC43" s="164"/>
      <c r="HMD43" s="164"/>
      <c r="HME43" s="90"/>
      <c r="HMF43" s="90"/>
      <c r="HMG43" s="89"/>
      <c r="HMH43" s="164"/>
      <c r="HMI43" s="164"/>
      <c r="HMJ43" s="164"/>
      <c r="HMK43" s="164"/>
      <c r="HML43" s="164"/>
      <c r="HMM43" s="90"/>
      <c r="HMN43" s="90"/>
      <c r="HMO43" s="89"/>
      <c r="HMP43" s="164"/>
      <c r="HMQ43" s="164"/>
      <c r="HMR43" s="164"/>
      <c r="HMS43" s="164"/>
      <c r="HMT43" s="164"/>
      <c r="HMU43" s="90"/>
      <c r="HMV43" s="90"/>
      <c r="HMW43" s="89"/>
      <c r="HMX43" s="164"/>
      <c r="HMY43" s="164"/>
      <c r="HMZ43" s="164"/>
      <c r="HNA43" s="164"/>
      <c r="HNB43" s="164"/>
      <c r="HNC43" s="90"/>
      <c r="HND43" s="90"/>
      <c r="HNE43" s="89"/>
      <c r="HNF43" s="164"/>
      <c r="HNG43" s="164"/>
      <c r="HNH43" s="164"/>
      <c r="HNI43" s="164"/>
      <c r="HNJ43" s="164"/>
      <c r="HNK43" s="90"/>
      <c r="HNL43" s="90"/>
      <c r="HNM43" s="89"/>
      <c r="HNN43" s="164"/>
      <c r="HNO43" s="164"/>
      <c r="HNP43" s="164"/>
      <c r="HNQ43" s="164"/>
      <c r="HNR43" s="164"/>
      <c r="HNS43" s="90"/>
      <c r="HNT43" s="90"/>
      <c r="HNU43" s="89"/>
      <c r="HNV43" s="164"/>
      <c r="HNW43" s="164"/>
      <c r="HNX43" s="164"/>
      <c r="HNY43" s="164"/>
      <c r="HNZ43" s="164"/>
      <c r="HOA43" s="90"/>
      <c r="HOB43" s="90"/>
      <c r="HOC43" s="89"/>
      <c r="HOD43" s="164"/>
      <c r="HOE43" s="164"/>
      <c r="HOF43" s="164"/>
      <c r="HOG43" s="164"/>
      <c r="HOH43" s="164"/>
      <c r="HOI43" s="90"/>
      <c r="HOJ43" s="90"/>
      <c r="HOK43" s="89"/>
      <c r="HOL43" s="164"/>
      <c r="HOM43" s="164"/>
      <c r="HON43" s="164"/>
      <c r="HOO43" s="164"/>
      <c r="HOP43" s="164"/>
      <c r="HOQ43" s="90"/>
      <c r="HOR43" s="90"/>
      <c r="HOS43" s="89"/>
      <c r="HOT43" s="164"/>
      <c r="HOU43" s="164"/>
      <c r="HOV43" s="164"/>
      <c r="HOW43" s="164"/>
      <c r="HOX43" s="164"/>
      <c r="HOY43" s="90"/>
      <c r="HOZ43" s="90"/>
      <c r="HPA43" s="89"/>
      <c r="HPB43" s="164"/>
      <c r="HPC43" s="164"/>
      <c r="HPD43" s="164"/>
      <c r="HPE43" s="164"/>
      <c r="HPF43" s="164"/>
      <c r="HPG43" s="90"/>
      <c r="HPH43" s="90"/>
      <c r="HPI43" s="89"/>
      <c r="HPJ43" s="164"/>
      <c r="HPK43" s="164"/>
      <c r="HPL43" s="164"/>
      <c r="HPM43" s="164"/>
      <c r="HPN43" s="164"/>
      <c r="HPO43" s="90"/>
      <c r="HPP43" s="90"/>
      <c r="HPQ43" s="89"/>
      <c r="HPR43" s="164"/>
      <c r="HPS43" s="164"/>
      <c r="HPT43" s="164"/>
      <c r="HPU43" s="164"/>
      <c r="HPV43" s="164"/>
      <c r="HPW43" s="90"/>
      <c r="HPX43" s="90"/>
      <c r="HPY43" s="89"/>
      <c r="HPZ43" s="164"/>
      <c r="HQA43" s="164"/>
      <c r="HQB43" s="164"/>
      <c r="HQC43" s="164"/>
      <c r="HQD43" s="164"/>
      <c r="HQE43" s="90"/>
      <c r="HQF43" s="90"/>
      <c r="HQG43" s="89"/>
      <c r="HQH43" s="164"/>
      <c r="HQI43" s="164"/>
      <c r="HQJ43" s="164"/>
      <c r="HQK43" s="164"/>
      <c r="HQL43" s="164"/>
      <c r="HQM43" s="90"/>
      <c r="HQN43" s="90"/>
      <c r="HQO43" s="89"/>
      <c r="HQP43" s="164"/>
      <c r="HQQ43" s="164"/>
      <c r="HQR43" s="164"/>
      <c r="HQS43" s="164"/>
      <c r="HQT43" s="164"/>
      <c r="HQU43" s="90"/>
      <c r="HQV43" s="90"/>
      <c r="HQW43" s="89"/>
      <c r="HQX43" s="164"/>
      <c r="HQY43" s="164"/>
      <c r="HQZ43" s="164"/>
      <c r="HRA43" s="164"/>
      <c r="HRB43" s="164"/>
      <c r="HRC43" s="90"/>
      <c r="HRD43" s="90"/>
      <c r="HRE43" s="89"/>
      <c r="HRF43" s="164"/>
      <c r="HRG43" s="164"/>
      <c r="HRH43" s="164"/>
      <c r="HRI43" s="164"/>
      <c r="HRJ43" s="164"/>
      <c r="HRK43" s="90"/>
      <c r="HRL43" s="90"/>
      <c r="HRM43" s="89"/>
      <c r="HRN43" s="164"/>
      <c r="HRO43" s="164"/>
      <c r="HRP43" s="164"/>
      <c r="HRQ43" s="164"/>
      <c r="HRR43" s="164"/>
      <c r="HRS43" s="90"/>
      <c r="HRT43" s="90"/>
      <c r="HRU43" s="89"/>
      <c r="HRV43" s="164"/>
      <c r="HRW43" s="164"/>
      <c r="HRX43" s="164"/>
      <c r="HRY43" s="164"/>
      <c r="HRZ43" s="164"/>
      <c r="HSA43" s="90"/>
      <c r="HSB43" s="90"/>
      <c r="HSC43" s="89"/>
      <c r="HSD43" s="164"/>
      <c r="HSE43" s="164"/>
      <c r="HSF43" s="164"/>
      <c r="HSG43" s="164"/>
      <c r="HSH43" s="164"/>
      <c r="HSI43" s="90"/>
      <c r="HSJ43" s="90"/>
      <c r="HSK43" s="89"/>
      <c r="HSL43" s="164"/>
      <c r="HSM43" s="164"/>
      <c r="HSN43" s="164"/>
      <c r="HSO43" s="164"/>
      <c r="HSP43" s="164"/>
      <c r="HSQ43" s="90"/>
      <c r="HSR43" s="90"/>
      <c r="HSS43" s="89"/>
      <c r="HST43" s="164"/>
      <c r="HSU43" s="164"/>
      <c r="HSV43" s="164"/>
      <c r="HSW43" s="164"/>
      <c r="HSX43" s="164"/>
      <c r="HSY43" s="90"/>
      <c r="HSZ43" s="90"/>
      <c r="HTA43" s="89"/>
      <c r="HTB43" s="164"/>
      <c r="HTC43" s="164"/>
      <c r="HTD43" s="164"/>
      <c r="HTE43" s="164"/>
      <c r="HTF43" s="164"/>
      <c r="HTG43" s="90"/>
      <c r="HTH43" s="90"/>
      <c r="HTI43" s="89"/>
      <c r="HTJ43" s="164"/>
      <c r="HTK43" s="164"/>
      <c r="HTL43" s="164"/>
      <c r="HTM43" s="164"/>
      <c r="HTN43" s="164"/>
      <c r="HTO43" s="90"/>
      <c r="HTP43" s="90"/>
      <c r="HTQ43" s="89"/>
      <c r="HTR43" s="164"/>
      <c r="HTS43" s="164"/>
      <c r="HTT43" s="164"/>
      <c r="HTU43" s="164"/>
      <c r="HTV43" s="164"/>
      <c r="HTW43" s="90"/>
      <c r="HTX43" s="90"/>
      <c r="HTY43" s="89"/>
      <c r="HTZ43" s="164"/>
      <c r="HUA43" s="164"/>
      <c r="HUB43" s="164"/>
      <c r="HUC43" s="164"/>
      <c r="HUD43" s="164"/>
      <c r="HUE43" s="90"/>
      <c r="HUF43" s="90"/>
      <c r="HUG43" s="89"/>
      <c r="HUH43" s="164"/>
      <c r="HUI43" s="164"/>
      <c r="HUJ43" s="164"/>
      <c r="HUK43" s="164"/>
      <c r="HUL43" s="164"/>
      <c r="HUM43" s="90"/>
      <c r="HUN43" s="90"/>
      <c r="HUO43" s="89"/>
      <c r="HUP43" s="164"/>
      <c r="HUQ43" s="164"/>
      <c r="HUR43" s="164"/>
      <c r="HUS43" s="164"/>
      <c r="HUT43" s="164"/>
      <c r="HUU43" s="90"/>
      <c r="HUV43" s="90"/>
      <c r="HUW43" s="89"/>
      <c r="HUX43" s="164"/>
      <c r="HUY43" s="164"/>
      <c r="HUZ43" s="164"/>
      <c r="HVA43" s="164"/>
      <c r="HVB43" s="164"/>
      <c r="HVC43" s="90"/>
      <c r="HVD43" s="90"/>
      <c r="HVE43" s="89"/>
      <c r="HVF43" s="164"/>
      <c r="HVG43" s="164"/>
      <c r="HVH43" s="164"/>
      <c r="HVI43" s="164"/>
      <c r="HVJ43" s="164"/>
      <c r="HVK43" s="90"/>
      <c r="HVL43" s="90"/>
      <c r="HVM43" s="89"/>
      <c r="HVN43" s="164"/>
      <c r="HVO43" s="164"/>
      <c r="HVP43" s="164"/>
      <c r="HVQ43" s="164"/>
      <c r="HVR43" s="164"/>
      <c r="HVS43" s="90"/>
      <c r="HVT43" s="90"/>
      <c r="HVU43" s="89"/>
      <c r="HVV43" s="164"/>
      <c r="HVW43" s="164"/>
      <c r="HVX43" s="164"/>
      <c r="HVY43" s="164"/>
      <c r="HVZ43" s="164"/>
      <c r="HWA43" s="90"/>
      <c r="HWB43" s="90"/>
      <c r="HWC43" s="89"/>
      <c r="HWD43" s="164"/>
      <c r="HWE43" s="164"/>
      <c r="HWF43" s="164"/>
      <c r="HWG43" s="164"/>
      <c r="HWH43" s="164"/>
      <c r="HWI43" s="90"/>
      <c r="HWJ43" s="90"/>
      <c r="HWK43" s="89"/>
      <c r="HWL43" s="164"/>
      <c r="HWM43" s="164"/>
      <c r="HWN43" s="164"/>
      <c r="HWO43" s="164"/>
      <c r="HWP43" s="164"/>
      <c r="HWQ43" s="90"/>
      <c r="HWR43" s="90"/>
      <c r="HWS43" s="89"/>
      <c r="HWT43" s="164"/>
      <c r="HWU43" s="164"/>
      <c r="HWV43" s="164"/>
      <c r="HWW43" s="164"/>
      <c r="HWX43" s="164"/>
      <c r="HWY43" s="90"/>
      <c r="HWZ43" s="90"/>
      <c r="HXA43" s="89"/>
      <c r="HXB43" s="164"/>
      <c r="HXC43" s="164"/>
      <c r="HXD43" s="164"/>
      <c r="HXE43" s="164"/>
      <c r="HXF43" s="164"/>
      <c r="HXG43" s="90"/>
      <c r="HXH43" s="90"/>
      <c r="HXI43" s="89"/>
      <c r="HXJ43" s="164"/>
      <c r="HXK43" s="164"/>
      <c r="HXL43" s="164"/>
      <c r="HXM43" s="164"/>
      <c r="HXN43" s="164"/>
      <c r="HXO43" s="90"/>
      <c r="HXP43" s="90"/>
      <c r="HXQ43" s="89"/>
      <c r="HXR43" s="164"/>
      <c r="HXS43" s="164"/>
      <c r="HXT43" s="164"/>
      <c r="HXU43" s="164"/>
      <c r="HXV43" s="164"/>
      <c r="HXW43" s="90"/>
      <c r="HXX43" s="90"/>
      <c r="HXY43" s="89"/>
      <c r="HXZ43" s="164"/>
      <c r="HYA43" s="164"/>
      <c r="HYB43" s="164"/>
      <c r="HYC43" s="164"/>
      <c r="HYD43" s="164"/>
      <c r="HYE43" s="90"/>
      <c r="HYF43" s="90"/>
      <c r="HYG43" s="89"/>
      <c r="HYH43" s="164"/>
      <c r="HYI43" s="164"/>
      <c r="HYJ43" s="164"/>
      <c r="HYK43" s="164"/>
      <c r="HYL43" s="164"/>
      <c r="HYM43" s="90"/>
      <c r="HYN43" s="90"/>
      <c r="HYO43" s="89"/>
      <c r="HYP43" s="164"/>
      <c r="HYQ43" s="164"/>
      <c r="HYR43" s="164"/>
      <c r="HYS43" s="164"/>
      <c r="HYT43" s="164"/>
      <c r="HYU43" s="90"/>
      <c r="HYV43" s="90"/>
      <c r="HYW43" s="89"/>
      <c r="HYX43" s="164"/>
      <c r="HYY43" s="164"/>
      <c r="HYZ43" s="164"/>
      <c r="HZA43" s="164"/>
      <c r="HZB43" s="164"/>
      <c r="HZC43" s="90"/>
      <c r="HZD43" s="90"/>
      <c r="HZE43" s="89"/>
      <c r="HZF43" s="164"/>
      <c r="HZG43" s="164"/>
      <c r="HZH43" s="164"/>
      <c r="HZI43" s="164"/>
      <c r="HZJ43" s="164"/>
      <c r="HZK43" s="90"/>
      <c r="HZL43" s="90"/>
      <c r="HZM43" s="89"/>
      <c r="HZN43" s="164"/>
      <c r="HZO43" s="164"/>
      <c r="HZP43" s="164"/>
      <c r="HZQ43" s="164"/>
      <c r="HZR43" s="164"/>
      <c r="HZS43" s="90"/>
      <c r="HZT43" s="90"/>
      <c r="HZU43" s="89"/>
      <c r="HZV43" s="164"/>
      <c r="HZW43" s="164"/>
      <c r="HZX43" s="164"/>
      <c r="HZY43" s="164"/>
      <c r="HZZ43" s="164"/>
      <c r="IAA43" s="90"/>
      <c r="IAB43" s="90"/>
      <c r="IAC43" s="89"/>
      <c r="IAD43" s="164"/>
      <c r="IAE43" s="164"/>
      <c r="IAF43" s="164"/>
      <c r="IAG43" s="164"/>
      <c r="IAH43" s="164"/>
      <c r="IAI43" s="90"/>
      <c r="IAJ43" s="90"/>
      <c r="IAK43" s="89"/>
      <c r="IAL43" s="164"/>
      <c r="IAM43" s="164"/>
      <c r="IAN43" s="164"/>
      <c r="IAO43" s="164"/>
      <c r="IAP43" s="164"/>
      <c r="IAQ43" s="90"/>
      <c r="IAR43" s="90"/>
      <c r="IAS43" s="89"/>
      <c r="IAT43" s="164"/>
      <c r="IAU43" s="164"/>
      <c r="IAV43" s="164"/>
      <c r="IAW43" s="164"/>
      <c r="IAX43" s="164"/>
      <c r="IAY43" s="90"/>
      <c r="IAZ43" s="90"/>
      <c r="IBA43" s="89"/>
      <c r="IBB43" s="164"/>
      <c r="IBC43" s="164"/>
      <c r="IBD43" s="164"/>
      <c r="IBE43" s="164"/>
      <c r="IBF43" s="164"/>
      <c r="IBG43" s="90"/>
      <c r="IBH43" s="90"/>
      <c r="IBI43" s="89"/>
      <c r="IBJ43" s="164"/>
      <c r="IBK43" s="164"/>
      <c r="IBL43" s="164"/>
      <c r="IBM43" s="164"/>
      <c r="IBN43" s="164"/>
      <c r="IBO43" s="90"/>
      <c r="IBP43" s="90"/>
      <c r="IBQ43" s="89"/>
      <c r="IBR43" s="164"/>
      <c r="IBS43" s="164"/>
      <c r="IBT43" s="164"/>
      <c r="IBU43" s="164"/>
      <c r="IBV43" s="164"/>
      <c r="IBW43" s="90"/>
      <c r="IBX43" s="90"/>
      <c r="IBY43" s="89"/>
      <c r="IBZ43" s="164"/>
      <c r="ICA43" s="164"/>
      <c r="ICB43" s="164"/>
      <c r="ICC43" s="164"/>
      <c r="ICD43" s="164"/>
      <c r="ICE43" s="90"/>
      <c r="ICF43" s="90"/>
      <c r="ICG43" s="89"/>
      <c r="ICH43" s="164"/>
      <c r="ICI43" s="164"/>
      <c r="ICJ43" s="164"/>
      <c r="ICK43" s="164"/>
      <c r="ICL43" s="164"/>
      <c r="ICM43" s="90"/>
      <c r="ICN43" s="90"/>
      <c r="ICO43" s="89"/>
      <c r="ICP43" s="164"/>
      <c r="ICQ43" s="164"/>
      <c r="ICR43" s="164"/>
      <c r="ICS43" s="164"/>
      <c r="ICT43" s="164"/>
      <c r="ICU43" s="90"/>
      <c r="ICV43" s="90"/>
      <c r="ICW43" s="89"/>
      <c r="ICX43" s="164"/>
      <c r="ICY43" s="164"/>
      <c r="ICZ43" s="164"/>
      <c r="IDA43" s="164"/>
      <c r="IDB43" s="164"/>
      <c r="IDC43" s="90"/>
      <c r="IDD43" s="90"/>
      <c r="IDE43" s="89"/>
      <c r="IDF43" s="164"/>
      <c r="IDG43" s="164"/>
      <c r="IDH43" s="164"/>
      <c r="IDI43" s="164"/>
      <c r="IDJ43" s="164"/>
      <c r="IDK43" s="90"/>
      <c r="IDL43" s="90"/>
      <c r="IDM43" s="89"/>
      <c r="IDN43" s="164"/>
      <c r="IDO43" s="164"/>
      <c r="IDP43" s="164"/>
      <c r="IDQ43" s="164"/>
      <c r="IDR43" s="164"/>
      <c r="IDS43" s="90"/>
      <c r="IDT43" s="90"/>
      <c r="IDU43" s="89"/>
      <c r="IDV43" s="164"/>
      <c r="IDW43" s="164"/>
      <c r="IDX43" s="164"/>
      <c r="IDY43" s="164"/>
      <c r="IDZ43" s="164"/>
      <c r="IEA43" s="90"/>
      <c r="IEB43" s="90"/>
      <c r="IEC43" s="89"/>
      <c r="IED43" s="164"/>
      <c r="IEE43" s="164"/>
      <c r="IEF43" s="164"/>
      <c r="IEG43" s="164"/>
      <c r="IEH43" s="164"/>
      <c r="IEI43" s="90"/>
      <c r="IEJ43" s="90"/>
      <c r="IEK43" s="89"/>
      <c r="IEL43" s="164"/>
      <c r="IEM43" s="164"/>
      <c r="IEN43" s="164"/>
      <c r="IEO43" s="164"/>
      <c r="IEP43" s="164"/>
      <c r="IEQ43" s="90"/>
      <c r="IER43" s="90"/>
      <c r="IES43" s="89"/>
      <c r="IET43" s="164"/>
      <c r="IEU43" s="164"/>
      <c r="IEV43" s="164"/>
      <c r="IEW43" s="164"/>
      <c r="IEX43" s="164"/>
      <c r="IEY43" s="90"/>
      <c r="IEZ43" s="90"/>
      <c r="IFA43" s="89"/>
      <c r="IFB43" s="164"/>
      <c r="IFC43" s="164"/>
      <c r="IFD43" s="164"/>
      <c r="IFE43" s="164"/>
      <c r="IFF43" s="164"/>
      <c r="IFG43" s="90"/>
      <c r="IFH43" s="90"/>
      <c r="IFI43" s="89"/>
      <c r="IFJ43" s="164"/>
      <c r="IFK43" s="164"/>
      <c r="IFL43" s="164"/>
      <c r="IFM43" s="164"/>
      <c r="IFN43" s="164"/>
      <c r="IFO43" s="90"/>
      <c r="IFP43" s="90"/>
      <c r="IFQ43" s="89"/>
      <c r="IFR43" s="164"/>
      <c r="IFS43" s="164"/>
      <c r="IFT43" s="164"/>
      <c r="IFU43" s="164"/>
      <c r="IFV43" s="164"/>
      <c r="IFW43" s="90"/>
      <c r="IFX43" s="90"/>
      <c r="IFY43" s="89"/>
      <c r="IFZ43" s="164"/>
      <c r="IGA43" s="164"/>
      <c r="IGB43" s="164"/>
      <c r="IGC43" s="164"/>
      <c r="IGD43" s="164"/>
      <c r="IGE43" s="90"/>
      <c r="IGF43" s="90"/>
      <c r="IGG43" s="89"/>
      <c r="IGH43" s="164"/>
      <c r="IGI43" s="164"/>
      <c r="IGJ43" s="164"/>
      <c r="IGK43" s="164"/>
      <c r="IGL43" s="164"/>
      <c r="IGM43" s="90"/>
      <c r="IGN43" s="90"/>
      <c r="IGO43" s="89"/>
      <c r="IGP43" s="164"/>
      <c r="IGQ43" s="164"/>
      <c r="IGR43" s="164"/>
      <c r="IGS43" s="164"/>
      <c r="IGT43" s="164"/>
      <c r="IGU43" s="90"/>
      <c r="IGV43" s="90"/>
      <c r="IGW43" s="89"/>
      <c r="IGX43" s="164"/>
      <c r="IGY43" s="164"/>
      <c r="IGZ43" s="164"/>
      <c r="IHA43" s="164"/>
      <c r="IHB43" s="164"/>
      <c r="IHC43" s="90"/>
      <c r="IHD43" s="90"/>
      <c r="IHE43" s="89"/>
      <c r="IHF43" s="164"/>
      <c r="IHG43" s="164"/>
      <c r="IHH43" s="164"/>
      <c r="IHI43" s="164"/>
      <c r="IHJ43" s="164"/>
      <c r="IHK43" s="90"/>
      <c r="IHL43" s="90"/>
      <c r="IHM43" s="89"/>
      <c r="IHN43" s="164"/>
      <c r="IHO43" s="164"/>
      <c r="IHP43" s="164"/>
      <c r="IHQ43" s="164"/>
      <c r="IHR43" s="164"/>
      <c r="IHS43" s="90"/>
      <c r="IHT43" s="90"/>
      <c r="IHU43" s="89"/>
      <c r="IHV43" s="164"/>
      <c r="IHW43" s="164"/>
      <c r="IHX43" s="164"/>
      <c r="IHY43" s="164"/>
      <c r="IHZ43" s="164"/>
      <c r="IIA43" s="90"/>
      <c r="IIB43" s="90"/>
      <c r="IIC43" s="89"/>
      <c r="IID43" s="164"/>
      <c r="IIE43" s="164"/>
      <c r="IIF43" s="164"/>
      <c r="IIG43" s="164"/>
      <c r="IIH43" s="164"/>
      <c r="III43" s="90"/>
      <c r="IIJ43" s="90"/>
      <c r="IIK43" s="89"/>
      <c r="IIL43" s="164"/>
      <c r="IIM43" s="164"/>
      <c r="IIN43" s="164"/>
      <c r="IIO43" s="164"/>
      <c r="IIP43" s="164"/>
      <c r="IIQ43" s="90"/>
      <c r="IIR43" s="90"/>
      <c r="IIS43" s="89"/>
      <c r="IIT43" s="164"/>
      <c r="IIU43" s="164"/>
      <c r="IIV43" s="164"/>
      <c r="IIW43" s="164"/>
      <c r="IIX43" s="164"/>
      <c r="IIY43" s="90"/>
      <c r="IIZ43" s="90"/>
      <c r="IJA43" s="89"/>
      <c r="IJB43" s="164"/>
      <c r="IJC43" s="164"/>
      <c r="IJD43" s="164"/>
      <c r="IJE43" s="164"/>
      <c r="IJF43" s="164"/>
      <c r="IJG43" s="90"/>
      <c r="IJH43" s="90"/>
      <c r="IJI43" s="89"/>
      <c r="IJJ43" s="164"/>
      <c r="IJK43" s="164"/>
      <c r="IJL43" s="164"/>
      <c r="IJM43" s="164"/>
      <c r="IJN43" s="164"/>
      <c r="IJO43" s="90"/>
      <c r="IJP43" s="90"/>
      <c r="IJQ43" s="89"/>
      <c r="IJR43" s="164"/>
      <c r="IJS43" s="164"/>
      <c r="IJT43" s="164"/>
      <c r="IJU43" s="164"/>
      <c r="IJV43" s="164"/>
      <c r="IJW43" s="90"/>
      <c r="IJX43" s="90"/>
      <c r="IJY43" s="89"/>
      <c r="IJZ43" s="164"/>
      <c r="IKA43" s="164"/>
      <c r="IKB43" s="164"/>
      <c r="IKC43" s="164"/>
      <c r="IKD43" s="164"/>
      <c r="IKE43" s="90"/>
      <c r="IKF43" s="90"/>
      <c r="IKG43" s="89"/>
      <c r="IKH43" s="164"/>
      <c r="IKI43" s="164"/>
      <c r="IKJ43" s="164"/>
      <c r="IKK43" s="164"/>
      <c r="IKL43" s="164"/>
      <c r="IKM43" s="90"/>
      <c r="IKN43" s="90"/>
      <c r="IKO43" s="89"/>
      <c r="IKP43" s="164"/>
      <c r="IKQ43" s="164"/>
      <c r="IKR43" s="164"/>
      <c r="IKS43" s="164"/>
      <c r="IKT43" s="164"/>
      <c r="IKU43" s="90"/>
      <c r="IKV43" s="90"/>
      <c r="IKW43" s="89"/>
      <c r="IKX43" s="164"/>
      <c r="IKY43" s="164"/>
      <c r="IKZ43" s="164"/>
      <c r="ILA43" s="164"/>
      <c r="ILB43" s="164"/>
      <c r="ILC43" s="90"/>
      <c r="ILD43" s="90"/>
      <c r="ILE43" s="89"/>
      <c r="ILF43" s="164"/>
      <c r="ILG43" s="164"/>
      <c r="ILH43" s="164"/>
      <c r="ILI43" s="164"/>
      <c r="ILJ43" s="164"/>
      <c r="ILK43" s="90"/>
      <c r="ILL43" s="90"/>
      <c r="ILM43" s="89"/>
      <c r="ILN43" s="164"/>
      <c r="ILO43" s="164"/>
      <c r="ILP43" s="164"/>
      <c r="ILQ43" s="164"/>
      <c r="ILR43" s="164"/>
      <c r="ILS43" s="90"/>
      <c r="ILT43" s="90"/>
      <c r="ILU43" s="89"/>
      <c r="ILV43" s="164"/>
      <c r="ILW43" s="164"/>
      <c r="ILX43" s="164"/>
      <c r="ILY43" s="164"/>
      <c r="ILZ43" s="164"/>
      <c r="IMA43" s="90"/>
      <c r="IMB43" s="90"/>
      <c r="IMC43" s="89"/>
      <c r="IMD43" s="164"/>
      <c r="IME43" s="164"/>
      <c r="IMF43" s="164"/>
      <c r="IMG43" s="164"/>
      <c r="IMH43" s="164"/>
      <c r="IMI43" s="90"/>
      <c r="IMJ43" s="90"/>
      <c r="IMK43" s="89"/>
      <c r="IML43" s="164"/>
      <c r="IMM43" s="164"/>
      <c r="IMN43" s="164"/>
      <c r="IMO43" s="164"/>
      <c r="IMP43" s="164"/>
      <c r="IMQ43" s="90"/>
      <c r="IMR43" s="90"/>
      <c r="IMS43" s="89"/>
      <c r="IMT43" s="164"/>
      <c r="IMU43" s="164"/>
      <c r="IMV43" s="164"/>
      <c r="IMW43" s="164"/>
      <c r="IMX43" s="164"/>
      <c r="IMY43" s="90"/>
      <c r="IMZ43" s="90"/>
      <c r="INA43" s="89"/>
      <c r="INB43" s="164"/>
      <c r="INC43" s="164"/>
      <c r="IND43" s="164"/>
      <c r="INE43" s="164"/>
      <c r="INF43" s="164"/>
      <c r="ING43" s="90"/>
      <c r="INH43" s="90"/>
      <c r="INI43" s="89"/>
      <c r="INJ43" s="164"/>
      <c r="INK43" s="164"/>
      <c r="INL43" s="164"/>
      <c r="INM43" s="164"/>
      <c r="INN43" s="164"/>
      <c r="INO43" s="90"/>
      <c r="INP43" s="90"/>
      <c r="INQ43" s="89"/>
      <c r="INR43" s="164"/>
      <c r="INS43" s="164"/>
      <c r="INT43" s="164"/>
      <c r="INU43" s="164"/>
      <c r="INV43" s="164"/>
      <c r="INW43" s="90"/>
      <c r="INX43" s="90"/>
      <c r="INY43" s="89"/>
      <c r="INZ43" s="164"/>
      <c r="IOA43" s="164"/>
      <c r="IOB43" s="164"/>
      <c r="IOC43" s="164"/>
      <c r="IOD43" s="164"/>
      <c r="IOE43" s="90"/>
      <c r="IOF43" s="90"/>
      <c r="IOG43" s="89"/>
      <c r="IOH43" s="164"/>
      <c r="IOI43" s="164"/>
      <c r="IOJ43" s="164"/>
      <c r="IOK43" s="164"/>
      <c r="IOL43" s="164"/>
      <c r="IOM43" s="90"/>
      <c r="ION43" s="90"/>
      <c r="IOO43" s="89"/>
      <c r="IOP43" s="164"/>
      <c r="IOQ43" s="164"/>
      <c r="IOR43" s="164"/>
      <c r="IOS43" s="164"/>
      <c r="IOT43" s="164"/>
      <c r="IOU43" s="90"/>
      <c r="IOV43" s="90"/>
      <c r="IOW43" s="89"/>
      <c r="IOX43" s="164"/>
      <c r="IOY43" s="164"/>
      <c r="IOZ43" s="164"/>
      <c r="IPA43" s="164"/>
      <c r="IPB43" s="164"/>
      <c r="IPC43" s="90"/>
      <c r="IPD43" s="90"/>
      <c r="IPE43" s="89"/>
      <c r="IPF43" s="164"/>
      <c r="IPG43" s="164"/>
      <c r="IPH43" s="164"/>
      <c r="IPI43" s="164"/>
      <c r="IPJ43" s="164"/>
      <c r="IPK43" s="90"/>
      <c r="IPL43" s="90"/>
      <c r="IPM43" s="89"/>
      <c r="IPN43" s="164"/>
      <c r="IPO43" s="164"/>
      <c r="IPP43" s="164"/>
      <c r="IPQ43" s="164"/>
      <c r="IPR43" s="164"/>
      <c r="IPS43" s="90"/>
      <c r="IPT43" s="90"/>
      <c r="IPU43" s="89"/>
      <c r="IPV43" s="164"/>
      <c r="IPW43" s="164"/>
      <c r="IPX43" s="164"/>
      <c r="IPY43" s="164"/>
      <c r="IPZ43" s="164"/>
      <c r="IQA43" s="90"/>
      <c r="IQB43" s="90"/>
      <c r="IQC43" s="89"/>
      <c r="IQD43" s="164"/>
      <c r="IQE43" s="164"/>
      <c r="IQF43" s="164"/>
      <c r="IQG43" s="164"/>
      <c r="IQH43" s="164"/>
      <c r="IQI43" s="90"/>
      <c r="IQJ43" s="90"/>
      <c r="IQK43" s="89"/>
      <c r="IQL43" s="164"/>
      <c r="IQM43" s="164"/>
      <c r="IQN43" s="164"/>
      <c r="IQO43" s="164"/>
      <c r="IQP43" s="164"/>
      <c r="IQQ43" s="90"/>
      <c r="IQR43" s="90"/>
      <c r="IQS43" s="89"/>
      <c r="IQT43" s="164"/>
      <c r="IQU43" s="164"/>
      <c r="IQV43" s="164"/>
      <c r="IQW43" s="164"/>
      <c r="IQX43" s="164"/>
      <c r="IQY43" s="90"/>
      <c r="IQZ43" s="90"/>
      <c r="IRA43" s="89"/>
      <c r="IRB43" s="164"/>
      <c r="IRC43" s="164"/>
      <c r="IRD43" s="164"/>
      <c r="IRE43" s="164"/>
      <c r="IRF43" s="164"/>
      <c r="IRG43" s="90"/>
      <c r="IRH43" s="90"/>
      <c r="IRI43" s="89"/>
      <c r="IRJ43" s="164"/>
      <c r="IRK43" s="164"/>
      <c r="IRL43" s="164"/>
      <c r="IRM43" s="164"/>
      <c r="IRN43" s="164"/>
      <c r="IRO43" s="90"/>
      <c r="IRP43" s="90"/>
      <c r="IRQ43" s="89"/>
      <c r="IRR43" s="164"/>
      <c r="IRS43" s="164"/>
      <c r="IRT43" s="164"/>
      <c r="IRU43" s="164"/>
      <c r="IRV43" s="164"/>
      <c r="IRW43" s="90"/>
      <c r="IRX43" s="90"/>
      <c r="IRY43" s="89"/>
      <c r="IRZ43" s="164"/>
      <c r="ISA43" s="164"/>
      <c r="ISB43" s="164"/>
      <c r="ISC43" s="164"/>
      <c r="ISD43" s="164"/>
      <c r="ISE43" s="90"/>
      <c r="ISF43" s="90"/>
      <c r="ISG43" s="89"/>
      <c r="ISH43" s="164"/>
      <c r="ISI43" s="164"/>
      <c r="ISJ43" s="164"/>
      <c r="ISK43" s="164"/>
      <c r="ISL43" s="164"/>
      <c r="ISM43" s="90"/>
      <c r="ISN43" s="90"/>
      <c r="ISO43" s="89"/>
      <c r="ISP43" s="164"/>
      <c r="ISQ43" s="164"/>
      <c r="ISR43" s="164"/>
      <c r="ISS43" s="164"/>
      <c r="IST43" s="164"/>
      <c r="ISU43" s="90"/>
      <c r="ISV43" s="90"/>
      <c r="ISW43" s="89"/>
      <c r="ISX43" s="164"/>
      <c r="ISY43" s="164"/>
      <c r="ISZ43" s="164"/>
      <c r="ITA43" s="164"/>
      <c r="ITB43" s="164"/>
      <c r="ITC43" s="90"/>
      <c r="ITD43" s="90"/>
      <c r="ITE43" s="89"/>
      <c r="ITF43" s="164"/>
      <c r="ITG43" s="164"/>
      <c r="ITH43" s="164"/>
      <c r="ITI43" s="164"/>
      <c r="ITJ43" s="164"/>
      <c r="ITK43" s="90"/>
      <c r="ITL43" s="90"/>
      <c r="ITM43" s="89"/>
      <c r="ITN43" s="164"/>
      <c r="ITO43" s="164"/>
      <c r="ITP43" s="164"/>
      <c r="ITQ43" s="164"/>
      <c r="ITR43" s="164"/>
      <c r="ITS43" s="90"/>
      <c r="ITT43" s="90"/>
      <c r="ITU43" s="89"/>
      <c r="ITV43" s="164"/>
      <c r="ITW43" s="164"/>
      <c r="ITX43" s="164"/>
      <c r="ITY43" s="164"/>
      <c r="ITZ43" s="164"/>
      <c r="IUA43" s="90"/>
      <c r="IUB43" s="90"/>
      <c r="IUC43" s="89"/>
      <c r="IUD43" s="164"/>
      <c r="IUE43" s="164"/>
      <c r="IUF43" s="164"/>
      <c r="IUG43" s="164"/>
      <c r="IUH43" s="164"/>
      <c r="IUI43" s="90"/>
      <c r="IUJ43" s="90"/>
      <c r="IUK43" s="89"/>
      <c r="IUL43" s="164"/>
      <c r="IUM43" s="164"/>
      <c r="IUN43" s="164"/>
      <c r="IUO43" s="164"/>
      <c r="IUP43" s="164"/>
      <c r="IUQ43" s="90"/>
      <c r="IUR43" s="90"/>
      <c r="IUS43" s="89"/>
      <c r="IUT43" s="164"/>
      <c r="IUU43" s="164"/>
      <c r="IUV43" s="164"/>
      <c r="IUW43" s="164"/>
      <c r="IUX43" s="164"/>
      <c r="IUY43" s="90"/>
      <c r="IUZ43" s="90"/>
      <c r="IVA43" s="89"/>
      <c r="IVB43" s="164"/>
      <c r="IVC43" s="164"/>
      <c r="IVD43" s="164"/>
      <c r="IVE43" s="164"/>
      <c r="IVF43" s="164"/>
      <c r="IVG43" s="90"/>
      <c r="IVH43" s="90"/>
      <c r="IVI43" s="89"/>
      <c r="IVJ43" s="164"/>
      <c r="IVK43" s="164"/>
      <c r="IVL43" s="164"/>
      <c r="IVM43" s="164"/>
      <c r="IVN43" s="164"/>
      <c r="IVO43" s="90"/>
      <c r="IVP43" s="90"/>
      <c r="IVQ43" s="89"/>
      <c r="IVR43" s="164"/>
      <c r="IVS43" s="164"/>
      <c r="IVT43" s="164"/>
      <c r="IVU43" s="164"/>
      <c r="IVV43" s="164"/>
      <c r="IVW43" s="90"/>
      <c r="IVX43" s="90"/>
      <c r="IVY43" s="89"/>
      <c r="IVZ43" s="164"/>
      <c r="IWA43" s="164"/>
      <c r="IWB43" s="164"/>
      <c r="IWC43" s="164"/>
      <c r="IWD43" s="164"/>
      <c r="IWE43" s="90"/>
      <c r="IWF43" s="90"/>
      <c r="IWG43" s="89"/>
      <c r="IWH43" s="164"/>
      <c r="IWI43" s="164"/>
      <c r="IWJ43" s="164"/>
      <c r="IWK43" s="164"/>
      <c r="IWL43" s="164"/>
      <c r="IWM43" s="90"/>
      <c r="IWN43" s="90"/>
      <c r="IWO43" s="89"/>
      <c r="IWP43" s="164"/>
      <c r="IWQ43" s="164"/>
      <c r="IWR43" s="164"/>
      <c r="IWS43" s="164"/>
      <c r="IWT43" s="164"/>
      <c r="IWU43" s="90"/>
      <c r="IWV43" s="90"/>
      <c r="IWW43" s="89"/>
      <c r="IWX43" s="164"/>
      <c r="IWY43" s="164"/>
      <c r="IWZ43" s="164"/>
      <c r="IXA43" s="164"/>
      <c r="IXB43" s="164"/>
      <c r="IXC43" s="90"/>
      <c r="IXD43" s="90"/>
      <c r="IXE43" s="89"/>
      <c r="IXF43" s="164"/>
      <c r="IXG43" s="164"/>
      <c r="IXH43" s="164"/>
      <c r="IXI43" s="164"/>
      <c r="IXJ43" s="164"/>
      <c r="IXK43" s="90"/>
      <c r="IXL43" s="90"/>
      <c r="IXM43" s="89"/>
      <c r="IXN43" s="164"/>
      <c r="IXO43" s="164"/>
      <c r="IXP43" s="164"/>
      <c r="IXQ43" s="164"/>
      <c r="IXR43" s="164"/>
      <c r="IXS43" s="90"/>
      <c r="IXT43" s="90"/>
      <c r="IXU43" s="89"/>
      <c r="IXV43" s="164"/>
      <c r="IXW43" s="164"/>
      <c r="IXX43" s="164"/>
      <c r="IXY43" s="164"/>
      <c r="IXZ43" s="164"/>
      <c r="IYA43" s="90"/>
      <c r="IYB43" s="90"/>
      <c r="IYC43" s="89"/>
      <c r="IYD43" s="164"/>
      <c r="IYE43" s="164"/>
      <c r="IYF43" s="164"/>
      <c r="IYG43" s="164"/>
      <c r="IYH43" s="164"/>
      <c r="IYI43" s="90"/>
      <c r="IYJ43" s="90"/>
      <c r="IYK43" s="89"/>
      <c r="IYL43" s="164"/>
      <c r="IYM43" s="164"/>
      <c r="IYN43" s="164"/>
      <c r="IYO43" s="164"/>
      <c r="IYP43" s="164"/>
      <c r="IYQ43" s="90"/>
      <c r="IYR43" s="90"/>
      <c r="IYS43" s="89"/>
      <c r="IYT43" s="164"/>
      <c r="IYU43" s="164"/>
      <c r="IYV43" s="164"/>
      <c r="IYW43" s="164"/>
      <c r="IYX43" s="164"/>
      <c r="IYY43" s="90"/>
      <c r="IYZ43" s="90"/>
      <c r="IZA43" s="89"/>
      <c r="IZB43" s="164"/>
      <c r="IZC43" s="164"/>
      <c r="IZD43" s="164"/>
      <c r="IZE43" s="164"/>
      <c r="IZF43" s="164"/>
      <c r="IZG43" s="90"/>
      <c r="IZH43" s="90"/>
      <c r="IZI43" s="89"/>
      <c r="IZJ43" s="164"/>
      <c r="IZK43" s="164"/>
      <c r="IZL43" s="164"/>
      <c r="IZM43" s="164"/>
      <c r="IZN43" s="164"/>
      <c r="IZO43" s="90"/>
      <c r="IZP43" s="90"/>
      <c r="IZQ43" s="89"/>
      <c r="IZR43" s="164"/>
      <c r="IZS43" s="164"/>
      <c r="IZT43" s="164"/>
      <c r="IZU43" s="164"/>
      <c r="IZV43" s="164"/>
      <c r="IZW43" s="90"/>
      <c r="IZX43" s="90"/>
      <c r="IZY43" s="89"/>
      <c r="IZZ43" s="164"/>
      <c r="JAA43" s="164"/>
      <c r="JAB43" s="164"/>
      <c r="JAC43" s="164"/>
      <c r="JAD43" s="164"/>
      <c r="JAE43" s="90"/>
      <c r="JAF43" s="90"/>
      <c r="JAG43" s="89"/>
      <c r="JAH43" s="164"/>
      <c r="JAI43" s="164"/>
      <c r="JAJ43" s="164"/>
      <c r="JAK43" s="164"/>
      <c r="JAL43" s="164"/>
      <c r="JAM43" s="90"/>
      <c r="JAN43" s="90"/>
      <c r="JAO43" s="89"/>
      <c r="JAP43" s="164"/>
      <c r="JAQ43" s="164"/>
      <c r="JAR43" s="164"/>
      <c r="JAS43" s="164"/>
      <c r="JAT43" s="164"/>
      <c r="JAU43" s="90"/>
      <c r="JAV43" s="90"/>
      <c r="JAW43" s="89"/>
      <c r="JAX43" s="164"/>
      <c r="JAY43" s="164"/>
      <c r="JAZ43" s="164"/>
      <c r="JBA43" s="164"/>
      <c r="JBB43" s="164"/>
      <c r="JBC43" s="90"/>
      <c r="JBD43" s="90"/>
      <c r="JBE43" s="89"/>
      <c r="JBF43" s="164"/>
      <c r="JBG43" s="164"/>
      <c r="JBH43" s="164"/>
      <c r="JBI43" s="164"/>
      <c r="JBJ43" s="164"/>
      <c r="JBK43" s="90"/>
      <c r="JBL43" s="90"/>
      <c r="JBM43" s="89"/>
      <c r="JBN43" s="164"/>
      <c r="JBO43" s="164"/>
      <c r="JBP43" s="164"/>
      <c r="JBQ43" s="164"/>
      <c r="JBR43" s="164"/>
      <c r="JBS43" s="90"/>
      <c r="JBT43" s="90"/>
      <c r="JBU43" s="89"/>
      <c r="JBV43" s="164"/>
      <c r="JBW43" s="164"/>
      <c r="JBX43" s="164"/>
      <c r="JBY43" s="164"/>
      <c r="JBZ43" s="164"/>
      <c r="JCA43" s="90"/>
      <c r="JCB43" s="90"/>
      <c r="JCC43" s="89"/>
      <c r="JCD43" s="164"/>
      <c r="JCE43" s="164"/>
      <c r="JCF43" s="164"/>
      <c r="JCG43" s="164"/>
      <c r="JCH43" s="164"/>
      <c r="JCI43" s="90"/>
      <c r="JCJ43" s="90"/>
      <c r="JCK43" s="89"/>
      <c r="JCL43" s="164"/>
      <c r="JCM43" s="164"/>
      <c r="JCN43" s="164"/>
      <c r="JCO43" s="164"/>
      <c r="JCP43" s="164"/>
      <c r="JCQ43" s="90"/>
      <c r="JCR43" s="90"/>
      <c r="JCS43" s="89"/>
      <c r="JCT43" s="164"/>
      <c r="JCU43" s="164"/>
      <c r="JCV43" s="164"/>
      <c r="JCW43" s="164"/>
      <c r="JCX43" s="164"/>
      <c r="JCY43" s="90"/>
      <c r="JCZ43" s="90"/>
      <c r="JDA43" s="89"/>
      <c r="JDB43" s="164"/>
      <c r="JDC43" s="164"/>
      <c r="JDD43" s="164"/>
      <c r="JDE43" s="164"/>
      <c r="JDF43" s="164"/>
      <c r="JDG43" s="90"/>
      <c r="JDH43" s="90"/>
      <c r="JDI43" s="89"/>
      <c r="JDJ43" s="164"/>
      <c r="JDK43" s="164"/>
      <c r="JDL43" s="164"/>
      <c r="JDM43" s="164"/>
      <c r="JDN43" s="164"/>
      <c r="JDO43" s="90"/>
      <c r="JDP43" s="90"/>
      <c r="JDQ43" s="89"/>
      <c r="JDR43" s="164"/>
      <c r="JDS43" s="164"/>
      <c r="JDT43" s="164"/>
      <c r="JDU43" s="164"/>
      <c r="JDV43" s="164"/>
      <c r="JDW43" s="90"/>
      <c r="JDX43" s="90"/>
      <c r="JDY43" s="89"/>
      <c r="JDZ43" s="164"/>
      <c r="JEA43" s="164"/>
      <c r="JEB43" s="164"/>
      <c r="JEC43" s="164"/>
      <c r="JED43" s="164"/>
      <c r="JEE43" s="90"/>
      <c r="JEF43" s="90"/>
      <c r="JEG43" s="89"/>
      <c r="JEH43" s="164"/>
      <c r="JEI43" s="164"/>
      <c r="JEJ43" s="164"/>
      <c r="JEK43" s="164"/>
      <c r="JEL43" s="164"/>
      <c r="JEM43" s="90"/>
      <c r="JEN43" s="90"/>
      <c r="JEO43" s="89"/>
      <c r="JEP43" s="164"/>
      <c r="JEQ43" s="164"/>
      <c r="JER43" s="164"/>
      <c r="JES43" s="164"/>
      <c r="JET43" s="164"/>
      <c r="JEU43" s="90"/>
      <c r="JEV43" s="90"/>
      <c r="JEW43" s="89"/>
      <c r="JEX43" s="164"/>
      <c r="JEY43" s="164"/>
      <c r="JEZ43" s="164"/>
      <c r="JFA43" s="164"/>
      <c r="JFB43" s="164"/>
      <c r="JFC43" s="90"/>
      <c r="JFD43" s="90"/>
      <c r="JFE43" s="89"/>
      <c r="JFF43" s="164"/>
      <c r="JFG43" s="164"/>
      <c r="JFH43" s="164"/>
      <c r="JFI43" s="164"/>
      <c r="JFJ43" s="164"/>
      <c r="JFK43" s="90"/>
      <c r="JFL43" s="90"/>
      <c r="JFM43" s="89"/>
      <c r="JFN43" s="164"/>
      <c r="JFO43" s="164"/>
      <c r="JFP43" s="164"/>
      <c r="JFQ43" s="164"/>
      <c r="JFR43" s="164"/>
      <c r="JFS43" s="90"/>
      <c r="JFT43" s="90"/>
      <c r="JFU43" s="89"/>
      <c r="JFV43" s="164"/>
      <c r="JFW43" s="164"/>
      <c r="JFX43" s="164"/>
      <c r="JFY43" s="164"/>
      <c r="JFZ43" s="164"/>
      <c r="JGA43" s="90"/>
      <c r="JGB43" s="90"/>
      <c r="JGC43" s="89"/>
      <c r="JGD43" s="164"/>
      <c r="JGE43" s="164"/>
      <c r="JGF43" s="164"/>
      <c r="JGG43" s="164"/>
      <c r="JGH43" s="164"/>
      <c r="JGI43" s="90"/>
      <c r="JGJ43" s="90"/>
      <c r="JGK43" s="89"/>
      <c r="JGL43" s="164"/>
      <c r="JGM43" s="164"/>
      <c r="JGN43" s="164"/>
      <c r="JGO43" s="164"/>
      <c r="JGP43" s="164"/>
      <c r="JGQ43" s="90"/>
      <c r="JGR43" s="90"/>
      <c r="JGS43" s="89"/>
      <c r="JGT43" s="164"/>
      <c r="JGU43" s="164"/>
      <c r="JGV43" s="164"/>
      <c r="JGW43" s="164"/>
      <c r="JGX43" s="164"/>
      <c r="JGY43" s="90"/>
      <c r="JGZ43" s="90"/>
      <c r="JHA43" s="89"/>
      <c r="JHB43" s="164"/>
      <c r="JHC43" s="164"/>
      <c r="JHD43" s="164"/>
      <c r="JHE43" s="164"/>
      <c r="JHF43" s="164"/>
      <c r="JHG43" s="90"/>
      <c r="JHH43" s="90"/>
      <c r="JHI43" s="89"/>
      <c r="JHJ43" s="164"/>
      <c r="JHK43" s="164"/>
      <c r="JHL43" s="164"/>
      <c r="JHM43" s="164"/>
      <c r="JHN43" s="164"/>
      <c r="JHO43" s="90"/>
      <c r="JHP43" s="90"/>
      <c r="JHQ43" s="89"/>
      <c r="JHR43" s="164"/>
      <c r="JHS43" s="164"/>
      <c r="JHT43" s="164"/>
      <c r="JHU43" s="164"/>
      <c r="JHV43" s="164"/>
      <c r="JHW43" s="90"/>
      <c r="JHX43" s="90"/>
      <c r="JHY43" s="89"/>
      <c r="JHZ43" s="164"/>
      <c r="JIA43" s="164"/>
      <c r="JIB43" s="164"/>
      <c r="JIC43" s="164"/>
      <c r="JID43" s="164"/>
      <c r="JIE43" s="90"/>
      <c r="JIF43" s="90"/>
      <c r="JIG43" s="89"/>
      <c r="JIH43" s="164"/>
      <c r="JII43" s="164"/>
      <c r="JIJ43" s="164"/>
      <c r="JIK43" s="164"/>
      <c r="JIL43" s="164"/>
      <c r="JIM43" s="90"/>
      <c r="JIN43" s="90"/>
      <c r="JIO43" s="89"/>
      <c r="JIP43" s="164"/>
      <c r="JIQ43" s="164"/>
      <c r="JIR43" s="164"/>
      <c r="JIS43" s="164"/>
      <c r="JIT43" s="164"/>
      <c r="JIU43" s="90"/>
      <c r="JIV43" s="90"/>
      <c r="JIW43" s="89"/>
      <c r="JIX43" s="164"/>
      <c r="JIY43" s="164"/>
      <c r="JIZ43" s="164"/>
      <c r="JJA43" s="164"/>
      <c r="JJB43" s="164"/>
      <c r="JJC43" s="90"/>
      <c r="JJD43" s="90"/>
      <c r="JJE43" s="89"/>
      <c r="JJF43" s="164"/>
      <c r="JJG43" s="164"/>
      <c r="JJH43" s="164"/>
      <c r="JJI43" s="164"/>
      <c r="JJJ43" s="164"/>
      <c r="JJK43" s="90"/>
      <c r="JJL43" s="90"/>
      <c r="JJM43" s="89"/>
      <c r="JJN43" s="164"/>
      <c r="JJO43" s="164"/>
      <c r="JJP43" s="164"/>
      <c r="JJQ43" s="164"/>
      <c r="JJR43" s="164"/>
      <c r="JJS43" s="90"/>
      <c r="JJT43" s="90"/>
      <c r="JJU43" s="89"/>
      <c r="JJV43" s="164"/>
      <c r="JJW43" s="164"/>
      <c r="JJX43" s="164"/>
      <c r="JJY43" s="164"/>
      <c r="JJZ43" s="164"/>
      <c r="JKA43" s="90"/>
      <c r="JKB43" s="90"/>
      <c r="JKC43" s="89"/>
      <c r="JKD43" s="164"/>
      <c r="JKE43" s="164"/>
      <c r="JKF43" s="164"/>
      <c r="JKG43" s="164"/>
      <c r="JKH43" s="164"/>
      <c r="JKI43" s="90"/>
      <c r="JKJ43" s="90"/>
      <c r="JKK43" s="89"/>
      <c r="JKL43" s="164"/>
      <c r="JKM43" s="164"/>
      <c r="JKN43" s="164"/>
      <c r="JKO43" s="164"/>
      <c r="JKP43" s="164"/>
      <c r="JKQ43" s="90"/>
      <c r="JKR43" s="90"/>
      <c r="JKS43" s="89"/>
      <c r="JKT43" s="164"/>
      <c r="JKU43" s="164"/>
      <c r="JKV43" s="164"/>
      <c r="JKW43" s="164"/>
      <c r="JKX43" s="164"/>
      <c r="JKY43" s="90"/>
      <c r="JKZ43" s="90"/>
      <c r="JLA43" s="89"/>
      <c r="JLB43" s="164"/>
      <c r="JLC43" s="164"/>
      <c r="JLD43" s="164"/>
      <c r="JLE43" s="164"/>
      <c r="JLF43" s="164"/>
      <c r="JLG43" s="90"/>
      <c r="JLH43" s="90"/>
      <c r="JLI43" s="89"/>
      <c r="JLJ43" s="164"/>
      <c r="JLK43" s="164"/>
      <c r="JLL43" s="164"/>
      <c r="JLM43" s="164"/>
      <c r="JLN43" s="164"/>
      <c r="JLO43" s="90"/>
      <c r="JLP43" s="90"/>
      <c r="JLQ43" s="89"/>
      <c r="JLR43" s="164"/>
      <c r="JLS43" s="164"/>
      <c r="JLT43" s="164"/>
      <c r="JLU43" s="164"/>
      <c r="JLV43" s="164"/>
      <c r="JLW43" s="90"/>
      <c r="JLX43" s="90"/>
      <c r="JLY43" s="89"/>
      <c r="JLZ43" s="164"/>
      <c r="JMA43" s="164"/>
      <c r="JMB43" s="164"/>
      <c r="JMC43" s="164"/>
      <c r="JMD43" s="164"/>
      <c r="JME43" s="90"/>
      <c r="JMF43" s="90"/>
      <c r="JMG43" s="89"/>
      <c r="JMH43" s="164"/>
      <c r="JMI43" s="164"/>
      <c r="JMJ43" s="164"/>
      <c r="JMK43" s="164"/>
      <c r="JML43" s="164"/>
      <c r="JMM43" s="90"/>
      <c r="JMN43" s="90"/>
      <c r="JMO43" s="89"/>
      <c r="JMP43" s="164"/>
      <c r="JMQ43" s="164"/>
      <c r="JMR43" s="164"/>
      <c r="JMS43" s="164"/>
      <c r="JMT43" s="164"/>
      <c r="JMU43" s="90"/>
      <c r="JMV43" s="90"/>
      <c r="JMW43" s="89"/>
      <c r="JMX43" s="164"/>
      <c r="JMY43" s="164"/>
      <c r="JMZ43" s="164"/>
      <c r="JNA43" s="164"/>
      <c r="JNB43" s="164"/>
      <c r="JNC43" s="90"/>
      <c r="JND43" s="90"/>
      <c r="JNE43" s="89"/>
      <c r="JNF43" s="164"/>
      <c r="JNG43" s="164"/>
      <c r="JNH43" s="164"/>
      <c r="JNI43" s="164"/>
      <c r="JNJ43" s="164"/>
      <c r="JNK43" s="90"/>
      <c r="JNL43" s="90"/>
      <c r="JNM43" s="89"/>
      <c r="JNN43" s="164"/>
      <c r="JNO43" s="164"/>
      <c r="JNP43" s="164"/>
      <c r="JNQ43" s="164"/>
      <c r="JNR43" s="164"/>
      <c r="JNS43" s="90"/>
      <c r="JNT43" s="90"/>
      <c r="JNU43" s="89"/>
      <c r="JNV43" s="164"/>
      <c r="JNW43" s="164"/>
      <c r="JNX43" s="164"/>
      <c r="JNY43" s="164"/>
      <c r="JNZ43" s="164"/>
      <c r="JOA43" s="90"/>
      <c r="JOB43" s="90"/>
      <c r="JOC43" s="89"/>
      <c r="JOD43" s="164"/>
      <c r="JOE43" s="164"/>
      <c r="JOF43" s="164"/>
      <c r="JOG43" s="164"/>
      <c r="JOH43" s="164"/>
      <c r="JOI43" s="90"/>
      <c r="JOJ43" s="90"/>
      <c r="JOK43" s="89"/>
      <c r="JOL43" s="164"/>
      <c r="JOM43" s="164"/>
      <c r="JON43" s="164"/>
      <c r="JOO43" s="164"/>
      <c r="JOP43" s="164"/>
      <c r="JOQ43" s="90"/>
      <c r="JOR43" s="90"/>
      <c r="JOS43" s="89"/>
      <c r="JOT43" s="164"/>
      <c r="JOU43" s="164"/>
      <c r="JOV43" s="164"/>
      <c r="JOW43" s="164"/>
      <c r="JOX43" s="164"/>
      <c r="JOY43" s="90"/>
      <c r="JOZ43" s="90"/>
      <c r="JPA43" s="89"/>
      <c r="JPB43" s="164"/>
      <c r="JPC43" s="164"/>
      <c r="JPD43" s="164"/>
      <c r="JPE43" s="164"/>
      <c r="JPF43" s="164"/>
      <c r="JPG43" s="90"/>
      <c r="JPH43" s="90"/>
      <c r="JPI43" s="89"/>
      <c r="JPJ43" s="164"/>
      <c r="JPK43" s="164"/>
      <c r="JPL43" s="164"/>
      <c r="JPM43" s="164"/>
      <c r="JPN43" s="164"/>
      <c r="JPO43" s="90"/>
      <c r="JPP43" s="90"/>
      <c r="JPQ43" s="89"/>
      <c r="JPR43" s="164"/>
      <c r="JPS43" s="164"/>
      <c r="JPT43" s="164"/>
      <c r="JPU43" s="164"/>
      <c r="JPV43" s="164"/>
      <c r="JPW43" s="90"/>
      <c r="JPX43" s="90"/>
      <c r="JPY43" s="89"/>
      <c r="JPZ43" s="164"/>
      <c r="JQA43" s="164"/>
      <c r="JQB43" s="164"/>
      <c r="JQC43" s="164"/>
      <c r="JQD43" s="164"/>
      <c r="JQE43" s="90"/>
      <c r="JQF43" s="90"/>
      <c r="JQG43" s="89"/>
      <c r="JQH43" s="164"/>
      <c r="JQI43" s="164"/>
      <c r="JQJ43" s="164"/>
      <c r="JQK43" s="164"/>
      <c r="JQL43" s="164"/>
      <c r="JQM43" s="90"/>
      <c r="JQN43" s="90"/>
      <c r="JQO43" s="89"/>
      <c r="JQP43" s="164"/>
      <c r="JQQ43" s="164"/>
      <c r="JQR43" s="164"/>
      <c r="JQS43" s="164"/>
      <c r="JQT43" s="164"/>
      <c r="JQU43" s="90"/>
      <c r="JQV43" s="90"/>
      <c r="JQW43" s="89"/>
      <c r="JQX43" s="164"/>
      <c r="JQY43" s="164"/>
      <c r="JQZ43" s="164"/>
      <c r="JRA43" s="164"/>
      <c r="JRB43" s="164"/>
      <c r="JRC43" s="90"/>
      <c r="JRD43" s="90"/>
      <c r="JRE43" s="89"/>
      <c r="JRF43" s="164"/>
      <c r="JRG43" s="164"/>
      <c r="JRH43" s="164"/>
      <c r="JRI43" s="164"/>
      <c r="JRJ43" s="164"/>
      <c r="JRK43" s="90"/>
      <c r="JRL43" s="90"/>
      <c r="JRM43" s="89"/>
      <c r="JRN43" s="164"/>
      <c r="JRO43" s="164"/>
      <c r="JRP43" s="164"/>
      <c r="JRQ43" s="164"/>
      <c r="JRR43" s="164"/>
      <c r="JRS43" s="90"/>
      <c r="JRT43" s="90"/>
      <c r="JRU43" s="89"/>
      <c r="JRV43" s="164"/>
      <c r="JRW43" s="164"/>
      <c r="JRX43" s="164"/>
      <c r="JRY43" s="164"/>
      <c r="JRZ43" s="164"/>
      <c r="JSA43" s="90"/>
      <c r="JSB43" s="90"/>
      <c r="JSC43" s="89"/>
      <c r="JSD43" s="164"/>
      <c r="JSE43" s="164"/>
      <c r="JSF43" s="164"/>
      <c r="JSG43" s="164"/>
      <c r="JSH43" s="164"/>
      <c r="JSI43" s="90"/>
      <c r="JSJ43" s="90"/>
      <c r="JSK43" s="89"/>
      <c r="JSL43" s="164"/>
      <c r="JSM43" s="164"/>
      <c r="JSN43" s="164"/>
      <c r="JSO43" s="164"/>
      <c r="JSP43" s="164"/>
      <c r="JSQ43" s="90"/>
      <c r="JSR43" s="90"/>
      <c r="JSS43" s="89"/>
      <c r="JST43" s="164"/>
      <c r="JSU43" s="164"/>
      <c r="JSV43" s="164"/>
      <c r="JSW43" s="164"/>
      <c r="JSX43" s="164"/>
      <c r="JSY43" s="90"/>
      <c r="JSZ43" s="90"/>
      <c r="JTA43" s="89"/>
      <c r="JTB43" s="164"/>
      <c r="JTC43" s="164"/>
      <c r="JTD43" s="164"/>
      <c r="JTE43" s="164"/>
      <c r="JTF43" s="164"/>
      <c r="JTG43" s="90"/>
      <c r="JTH43" s="90"/>
      <c r="JTI43" s="89"/>
      <c r="JTJ43" s="164"/>
      <c r="JTK43" s="164"/>
      <c r="JTL43" s="164"/>
      <c r="JTM43" s="164"/>
      <c r="JTN43" s="164"/>
      <c r="JTO43" s="90"/>
      <c r="JTP43" s="90"/>
      <c r="JTQ43" s="89"/>
      <c r="JTR43" s="164"/>
      <c r="JTS43" s="164"/>
      <c r="JTT43" s="164"/>
      <c r="JTU43" s="164"/>
      <c r="JTV43" s="164"/>
      <c r="JTW43" s="90"/>
      <c r="JTX43" s="90"/>
      <c r="JTY43" s="89"/>
      <c r="JTZ43" s="164"/>
      <c r="JUA43" s="164"/>
      <c r="JUB43" s="164"/>
      <c r="JUC43" s="164"/>
      <c r="JUD43" s="164"/>
      <c r="JUE43" s="90"/>
      <c r="JUF43" s="90"/>
      <c r="JUG43" s="89"/>
      <c r="JUH43" s="164"/>
      <c r="JUI43" s="164"/>
      <c r="JUJ43" s="164"/>
      <c r="JUK43" s="164"/>
      <c r="JUL43" s="164"/>
      <c r="JUM43" s="90"/>
      <c r="JUN43" s="90"/>
      <c r="JUO43" s="89"/>
      <c r="JUP43" s="164"/>
      <c r="JUQ43" s="164"/>
      <c r="JUR43" s="164"/>
      <c r="JUS43" s="164"/>
      <c r="JUT43" s="164"/>
      <c r="JUU43" s="90"/>
      <c r="JUV43" s="90"/>
      <c r="JUW43" s="89"/>
      <c r="JUX43" s="164"/>
      <c r="JUY43" s="164"/>
      <c r="JUZ43" s="164"/>
      <c r="JVA43" s="164"/>
      <c r="JVB43" s="164"/>
      <c r="JVC43" s="90"/>
      <c r="JVD43" s="90"/>
      <c r="JVE43" s="89"/>
      <c r="JVF43" s="164"/>
      <c r="JVG43" s="164"/>
      <c r="JVH43" s="164"/>
      <c r="JVI43" s="164"/>
      <c r="JVJ43" s="164"/>
      <c r="JVK43" s="90"/>
      <c r="JVL43" s="90"/>
      <c r="JVM43" s="89"/>
      <c r="JVN43" s="164"/>
      <c r="JVO43" s="164"/>
      <c r="JVP43" s="164"/>
      <c r="JVQ43" s="164"/>
      <c r="JVR43" s="164"/>
      <c r="JVS43" s="90"/>
      <c r="JVT43" s="90"/>
      <c r="JVU43" s="89"/>
      <c r="JVV43" s="164"/>
      <c r="JVW43" s="164"/>
      <c r="JVX43" s="164"/>
      <c r="JVY43" s="164"/>
      <c r="JVZ43" s="164"/>
      <c r="JWA43" s="90"/>
      <c r="JWB43" s="90"/>
      <c r="JWC43" s="89"/>
      <c r="JWD43" s="164"/>
      <c r="JWE43" s="164"/>
      <c r="JWF43" s="164"/>
      <c r="JWG43" s="164"/>
      <c r="JWH43" s="164"/>
      <c r="JWI43" s="90"/>
      <c r="JWJ43" s="90"/>
      <c r="JWK43" s="89"/>
      <c r="JWL43" s="164"/>
      <c r="JWM43" s="164"/>
      <c r="JWN43" s="164"/>
      <c r="JWO43" s="164"/>
      <c r="JWP43" s="164"/>
      <c r="JWQ43" s="90"/>
      <c r="JWR43" s="90"/>
      <c r="JWS43" s="89"/>
      <c r="JWT43" s="164"/>
      <c r="JWU43" s="164"/>
      <c r="JWV43" s="164"/>
      <c r="JWW43" s="164"/>
      <c r="JWX43" s="164"/>
      <c r="JWY43" s="90"/>
      <c r="JWZ43" s="90"/>
      <c r="JXA43" s="89"/>
      <c r="JXB43" s="164"/>
      <c r="JXC43" s="164"/>
      <c r="JXD43" s="164"/>
      <c r="JXE43" s="164"/>
      <c r="JXF43" s="164"/>
      <c r="JXG43" s="90"/>
      <c r="JXH43" s="90"/>
      <c r="JXI43" s="89"/>
      <c r="JXJ43" s="164"/>
      <c r="JXK43" s="164"/>
      <c r="JXL43" s="164"/>
      <c r="JXM43" s="164"/>
      <c r="JXN43" s="164"/>
      <c r="JXO43" s="90"/>
      <c r="JXP43" s="90"/>
      <c r="JXQ43" s="89"/>
      <c r="JXR43" s="164"/>
      <c r="JXS43" s="164"/>
      <c r="JXT43" s="164"/>
      <c r="JXU43" s="164"/>
      <c r="JXV43" s="164"/>
      <c r="JXW43" s="90"/>
      <c r="JXX43" s="90"/>
      <c r="JXY43" s="89"/>
      <c r="JXZ43" s="164"/>
      <c r="JYA43" s="164"/>
      <c r="JYB43" s="164"/>
      <c r="JYC43" s="164"/>
      <c r="JYD43" s="164"/>
      <c r="JYE43" s="90"/>
      <c r="JYF43" s="90"/>
      <c r="JYG43" s="89"/>
      <c r="JYH43" s="164"/>
      <c r="JYI43" s="164"/>
      <c r="JYJ43" s="164"/>
      <c r="JYK43" s="164"/>
      <c r="JYL43" s="164"/>
      <c r="JYM43" s="90"/>
      <c r="JYN43" s="90"/>
      <c r="JYO43" s="89"/>
      <c r="JYP43" s="164"/>
      <c r="JYQ43" s="164"/>
      <c r="JYR43" s="164"/>
      <c r="JYS43" s="164"/>
      <c r="JYT43" s="164"/>
      <c r="JYU43" s="90"/>
      <c r="JYV43" s="90"/>
      <c r="JYW43" s="89"/>
      <c r="JYX43" s="164"/>
      <c r="JYY43" s="164"/>
      <c r="JYZ43" s="164"/>
      <c r="JZA43" s="164"/>
      <c r="JZB43" s="164"/>
      <c r="JZC43" s="90"/>
      <c r="JZD43" s="90"/>
      <c r="JZE43" s="89"/>
      <c r="JZF43" s="164"/>
      <c r="JZG43" s="164"/>
      <c r="JZH43" s="164"/>
      <c r="JZI43" s="164"/>
      <c r="JZJ43" s="164"/>
      <c r="JZK43" s="90"/>
      <c r="JZL43" s="90"/>
      <c r="JZM43" s="89"/>
      <c r="JZN43" s="164"/>
      <c r="JZO43" s="164"/>
      <c r="JZP43" s="164"/>
      <c r="JZQ43" s="164"/>
      <c r="JZR43" s="164"/>
      <c r="JZS43" s="90"/>
      <c r="JZT43" s="90"/>
      <c r="JZU43" s="89"/>
      <c r="JZV43" s="164"/>
      <c r="JZW43" s="164"/>
      <c r="JZX43" s="164"/>
      <c r="JZY43" s="164"/>
      <c r="JZZ43" s="164"/>
      <c r="KAA43" s="90"/>
      <c r="KAB43" s="90"/>
      <c r="KAC43" s="89"/>
      <c r="KAD43" s="164"/>
      <c r="KAE43" s="164"/>
      <c r="KAF43" s="164"/>
      <c r="KAG43" s="164"/>
      <c r="KAH43" s="164"/>
      <c r="KAI43" s="90"/>
      <c r="KAJ43" s="90"/>
      <c r="KAK43" s="89"/>
      <c r="KAL43" s="164"/>
      <c r="KAM43" s="164"/>
      <c r="KAN43" s="164"/>
      <c r="KAO43" s="164"/>
      <c r="KAP43" s="164"/>
      <c r="KAQ43" s="90"/>
      <c r="KAR43" s="90"/>
      <c r="KAS43" s="89"/>
      <c r="KAT43" s="164"/>
      <c r="KAU43" s="164"/>
      <c r="KAV43" s="164"/>
      <c r="KAW43" s="164"/>
      <c r="KAX43" s="164"/>
      <c r="KAY43" s="90"/>
      <c r="KAZ43" s="90"/>
      <c r="KBA43" s="89"/>
      <c r="KBB43" s="164"/>
      <c r="KBC43" s="164"/>
      <c r="KBD43" s="164"/>
      <c r="KBE43" s="164"/>
      <c r="KBF43" s="164"/>
      <c r="KBG43" s="90"/>
      <c r="KBH43" s="90"/>
      <c r="KBI43" s="89"/>
      <c r="KBJ43" s="164"/>
      <c r="KBK43" s="164"/>
      <c r="KBL43" s="164"/>
      <c r="KBM43" s="164"/>
      <c r="KBN43" s="164"/>
      <c r="KBO43" s="90"/>
      <c r="KBP43" s="90"/>
      <c r="KBQ43" s="89"/>
      <c r="KBR43" s="164"/>
      <c r="KBS43" s="164"/>
      <c r="KBT43" s="164"/>
      <c r="KBU43" s="164"/>
      <c r="KBV43" s="164"/>
      <c r="KBW43" s="90"/>
      <c r="KBX43" s="90"/>
      <c r="KBY43" s="89"/>
      <c r="KBZ43" s="164"/>
      <c r="KCA43" s="164"/>
      <c r="KCB43" s="164"/>
      <c r="KCC43" s="164"/>
      <c r="KCD43" s="164"/>
      <c r="KCE43" s="90"/>
      <c r="KCF43" s="90"/>
      <c r="KCG43" s="89"/>
      <c r="KCH43" s="164"/>
      <c r="KCI43" s="164"/>
      <c r="KCJ43" s="164"/>
      <c r="KCK43" s="164"/>
      <c r="KCL43" s="164"/>
      <c r="KCM43" s="90"/>
      <c r="KCN43" s="90"/>
      <c r="KCO43" s="89"/>
      <c r="KCP43" s="164"/>
      <c r="KCQ43" s="164"/>
      <c r="KCR43" s="164"/>
      <c r="KCS43" s="164"/>
      <c r="KCT43" s="164"/>
      <c r="KCU43" s="90"/>
      <c r="KCV43" s="90"/>
      <c r="KCW43" s="89"/>
      <c r="KCX43" s="164"/>
      <c r="KCY43" s="164"/>
      <c r="KCZ43" s="164"/>
      <c r="KDA43" s="164"/>
      <c r="KDB43" s="164"/>
      <c r="KDC43" s="90"/>
      <c r="KDD43" s="90"/>
      <c r="KDE43" s="89"/>
      <c r="KDF43" s="164"/>
      <c r="KDG43" s="164"/>
      <c r="KDH43" s="164"/>
      <c r="KDI43" s="164"/>
      <c r="KDJ43" s="164"/>
      <c r="KDK43" s="90"/>
      <c r="KDL43" s="90"/>
      <c r="KDM43" s="89"/>
      <c r="KDN43" s="164"/>
      <c r="KDO43" s="164"/>
      <c r="KDP43" s="164"/>
      <c r="KDQ43" s="164"/>
      <c r="KDR43" s="164"/>
      <c r="KDS43" s="90"/>
      <c r="KDT43" s="90"/>
      <c r="KDU43" s="89"/>
      <c r="KDV43" s="164"/>
      <c r="KDW43" s="164"/>
      <c r="KDX43" s="164"/>
      <c r="KDY43" s="164"/>
      <c r="KDZ43" s="164"/>
      <c r="KEA43" s="90"/>
      <c r="KEB43" s="90"/>
      <c r="KEC43" s="89"/>
      <c r="KED43" s="164"/>
      <c r="KEE43" s="164"/>
      <c r="KEF43" s="164"/>
      <c r="KEG43" s="164"/>
      <c r="KEH43" s="164"/>
      <c r="KEI43" s="90"/>
      <c r="KEJ43" s="90"/>
      <c r="KEK43" s="89"/>
      <c r="KEL43" s="164"/>
      <c r="KEM43" s="164"/>
      <c r="KEN43" s="164"/>
      <c r="KEO43" s="164"/>
      <c r="KEP43" s="164"/>
      <c r="KEQ43" s="90"/>
      <c r="KER43" s="90"/>
      <c r="KES43" s="89"/>
      <c r="KET43" s="164"/>
      <c r="KEU43" s="164"/>
      <c r="KEV43" s="164"/>
      <c r="KEW43" s="164"/>
      <c r="KEX43" s="164"/>
      <c r="KEY43" s="90"/>
      <c r="KEZ43" s="90"/>
      <c r="KFA43" s="89"/>
      <c r="KFB43" s="164"/>
      <c r="KFC43" s="164"/>
      <c r="KFD43" s="164"/>
      <c r="KFE43" s="164"/>
      <c r="KFF43" s="164"/>
      <c r="KFG43" s="90"/>
      <c r="KFH43" s="90"/>
      <c r="KFI43" s="89"/>
      <c r="KFJ43" s="164"/>
      <c r="KFK43" s="164"/>
      <c r="KFL43" s="164"/>
      <c r="KFM43" s="164"/>
      <c r="KFN43" s="164"/>
      <c r="KFO43" s="90"/>
      <c r="KFP43" s="90"/>
      <c r="KFQ43" s="89"/>
      <c r="KFR43" s="164"/>
      <c r="KFS43" s="164"/>
      <c r="KFT43" s="164"/>
      <c r="KFU43" s="164"/>
      <c r="KFV43" s="164"/>
      <c r="KFW43" s="90"/>
      <c r="KFX43" s="90"/>
      <c r="KFY43" s="89"/>
      <c r="KFZ43" s="164"/>
      <c r="KGA43" s="164"/>
      <c r="KGB43" s="164"/>
      <c r="KGC43" s="164"/>
      <c r="KGD43" s="164"/>
      <c r="KGE43" s="90"/>
      <c r="KGF43" s="90"/>
      <c r="KGG43" s="89"/>
      <c r="KGH43" s="164"/>
      <c r="KGI43" s="164"/>
      <c r="KGJ43" s="164"/>
      <c r="KGK43" s="164"/>
      <c r="KGL43" s="164"/>
      <c r="KGM43" s="90"/>
      <c r="KGN43" s="90"/>
      <c r="KGO43" s="89"/>
      <c r="KGP43" s="164"/>
      <c r="KGQ43" s="164"/>
      <c r="KGR43" s="164"/>
      <c r="KGS43" s="164"/>
      <c r="KGT43" s="164"/>
      <c r="KGU43" s="90"/>
      <c r="KGV43" s="90"/>
      <c r="KGW43" s="89"/>
      <c r="KGX43" s="164"/>
      <c r="KGY43" s="164"/>
      <c r="KGZ43" s="164"/>
      <c r="KHA43" s="164"/>
      <c r="KHB43" s="164"/>
      <c r="KHC43" s="90"/>
      <c r="KHD43" s="90"/>
      <c r="KHE43" s="89"/>
      <c r="KHF43" s="164"/>
      <c r="KHG43" s="164"/>
      <c r="KHH43" s="164"/>
      <c r="KHI43" s="164"/>
      <c r="KHJ43" s="164"/>
      <c r="KHK43" s="90"/>
      <c r="KHL43" s="90"/>
      <c r="KHM43" s="89"/>
      <c r="KHN43" s="164"/>
      <c r="KHO43" s="164"/>
      <c r="KHP43" s="164"/>
      <c r="KHQ43" s="164"/>
      <c r="KHR43" s="164"/>
      <c r="KHS43" s="90"/>
      <c r="KHT43" s="90"/>
      <c r="KHU43" s="89"/>
      <c r="KHV43" s="164"/>
      <c r="KHW43" s="164"/>
      <c r="KHX43" s="164"/>
      <c r="KHY43" s="164"/>
      <c r="KHZ43" s="164"/>
      <c r="KIA43" s="90"/>
      <c r="KIB43" s="90"/>
      <c r="KIC43" s="89"/>
      <c r="KID43" s="164"/>
      <c r="KIE43" s="164"/>
      <c r="KIF43" s="164"/>
      <c r="KIG43" s="164"/>
      <c r="KIH43" s="164"/>
      <c r="KII43" s="90"/>
      <c r="KIJ43" s="90"/>
      <c r="KIK43" s="89"/>
      <c r="KIL43" s="164"/>
      <c r="KIM43" s="164"/>
      <c r="KIN43" s="164"/>
      <c r="KIO43" s="164"/>
      <c r="KIP43" s="164"/>
      <c r="KIQ43" s="90"/>
      <c r="KIR43" s="90"/>
      <c r="KIS43" s="89"/>
      <c r="KIT43" s="164"/>
      <c r="KIU43" s="164"/>
      <c r="KIV43" s="164"/>
      <c r="KIW43" s="164"/>
      <c r="KIX43" s="164"/>
      <c r="KIY43" s="90"/>
      <c r="KIZ43" s="90"/>
      <c r="KJA43" s="89"/>
      <c r="KJB43" s="164"/>
      <c r="KJC43" s="164"/>
      <c r="KJD43" s="164"/>
      <c r="KJE43" s="164"/>
      <c r="KJF43" s="164"/>
      <c r="KJG43" s="90"/>
      <c r="KJH43" s="90"/>
      <c r="KJI43" s="89"/>
      <c r="KJJ43" s="164"/>
      <c r="KJK43" s="164"/>
      <c r="KJL43" s="164"/>
      <c r="KJM43" s="164"/>
      <c r="KJN43" s="164"/>
      <c r="KJO43" s="90"/>
      <c r="KJP43" s="90"/>
      <c r="KJQ43" s="89"/>
      <c r="KJR43" s="164"/>
      <c r="KJS43" s="164"/>
      <c r="KJT43" s="164"/>
      <c r="KJU43" s="164"/>
      <c r="KJV43" s="164"/>
      <c r="KJW43" s="90"/>
      <c r="KJX43" s="90"/>
      <c r="KJY43" s="89"/>
      <c r="KJZ43" s="164"/>
      <c r="KKA43" s="164"/>
      <c r="KKB43" s="164"/>
      <c r="KKC43" s="164"/>
      <c r="KKD43" s="164"/>
      <c r="KKE43" s="90"/>
      <c r="KKF43" s="90"/>
      <c r="KKG43" s="89"/>
      <c r="KKH43" s="164"/>
      <c r="KKI43" s="164"/>
      <c r="KKJ43" s="164"/>
      <c r="KKK43" s="164"/>
      <c r="KKL43" s="164"/>
      <c r="KKM43" s="90"/>
      <c r="KKN43" s="90"/>
      <c r="KKO43" s="89"/>
      <c r="KKP43" s="164"/>
      <c r="KKQ43" s="164"/>
      <c r="KKR43" s="164"/>
      <c r="KKS43" s="164"/>
      <c r="KKT43" s="164"/>
      <c r="KKU43" s="90"/>
      <c r="KKV43" s="90"/>
      <c r="KKW43" s="89"/>
      <c r="KKX43" s="164"/>
      <c r="KKY43" s="164"/>
      <c r="KKZ43" s="164"/>
      <c r="KLA43" s="164"/>
      <c r="KLB43" s="164"/>
      <c r="KLC43" s="90"/>
      <c r="KLD43" s="90"/>
      <c r="KLE43" s="89"/>
      <c r="KLF43" s="164"/>
      <c r="KLG43" s="164"/>
      <c r="KLH43" s="164"/>
      <c r="KLI43" s="164"/>
      <c r="KLJ43" s="164"/>
      <c r="KLK43" s="90"/>
      <c r="KLL43" s="90"/>
      <c r="KLM43" s="89"/>
      <c r="KLN43" s="164"/>
      <c r="KLO43" s="164"/>
      <c r="KLP43" s="164"/>
      <c r="KLQ43" s="164"/>
      <c r="KLR43" s="164"/>
      <c r="KLS43" s="90"/>
      <c r="KLT43" s="90"/>
      <c r="KLU43" s="89"/>
      <c r="KLV43" s="164"/>
      <c r="KLW43" s="164"/>
      <c r="KLX43" s="164"/>
      <c r="KLY43" s="164"/>
      <c r="KLZ43" s="164"/>
      <c r="KMA43" s="90"/>
      <c r="KMB43" s="90"/>
      <c r="KMC43" s="89"/>
      <c r="KMD43" s="164"/>
      <c r="KME43" s="164"/>
      <c r="KMF43" s="164"/>
      <c r="KMG43" s="164"/>
      <c r="KMH43" s="164"/>
      <c r="KMI43" s="90"/>
      <c r="KMJ43" s="90"/>
      <c r="KMK43" s="89"/>
      <c r="KML43" s="164"/>
      <c r="KMM43" s="164"/>
      <c r="KMN43" s="164"/>
      <c r="KMO43" s="164"/>
      <c r="KMP43" s="164"/>
      <c r="KMQ43" s="90"/>
      <c r="KMR43" s="90"/>
      <c r="KMS43" s="89"/>
      <c r="KMT43" s="164"/>
      <c r="KMU43" s="164"/>
      <c r="KMV43" s="164"/>
      <c r="KMW43" s="164"/>
      <c r="KMX43" s="164"/>
      <c r="KMY43" s="90"/>
      <c r="KMZ43" s="90"/>
      <c r="KNA43" s="89"/>
      <c r="KNB43" s="164"/>
      <c r="KNC43" s="164"/>
      <c r="KND43" s="164"/>
      <c r="KNE43" s="164"/>
      <c r="KNF43" s="164"/>
      <c r="KNG43" s="90"/>
      <c r="KNH43" s="90"/>
      <c r="KNI43" s="89"/>
      <c r="KNJ43" s="164"/>
      <c r="KNK43" s="164"/>
      <c r="KNL43" s="164"/>
      <c r="KNM43" s="164"/>
      <c r="KNN43" s="164"/>
      <c r="KNO43" s="90"/>
      <c r="KNP43" s="90"/>
      <c r="KNQ43" s="89"/>
      <c r="KNR43" s="164"/>
      <c r="KNS43" s="164"/>
      <c r="KNT43" s="164"/>
      <c r="KNU43" s="164"/>
      <c r="KNV43" s="164"/>
      <c r="KNW43" s="90"/>
      <c r="KNX43" s="90"/>
      <c r="KNY43" s="89"/>
      <c r="KNZ43" s="164"/>
      <c r="KOA43" s="164"/>
      <c r="KOB43" s="164"/>
      <c r="KOC43" s="164"/>
      <c r="KOD43" s="164"/>
      <c r="KOE43" s="90"/>
      <c r="KOF43" s="90"/>
      <c r="KOG43" s="89"/>
      <c r="KOH43" s="164"/>
      <c r="KOI43" s="164"/>
      <c r="KOJ43" s="164"/>
      <c r="KOK43" s="164"/>
      <c r="KOL43" s="164"/>
      <c r="KOM43" s="90"/>
      <c r="KON43" s="90"/>
      <c r="KOO43" s="89"/>
      <c r="KOP43" s="164"/>
      <c r="KOQ43" s="164"/>
      <c r="KOR43" s="164"/>
      <c r="KOS43" s="164"/>
      <c r="KOT43" s="164"/>
      <c r="KOU43" s="90"/>
      <c r="KOV43" s="90"/>
      <c r="KOW43" s="89"/>
      <c r="KOX43" s="164"/>
      <c r="KOY43" s="164"/>
      <c r="KOZ43" s="164"/>
      <c r="KPA43" s="164"/>
      <c r="KPB43" s="164"/>
      <c r="KPC43" s="90"/>
      <c r="KPD43" s="90"/>
      <c r="KPE43" s="89"/>
      <c r="KPF43" s="164"/>
      <c r="KPG43" s="164"/>
      <c r="KPH43" s="164"/>
      <c r="KPI43" s="164"/>
      <c r="KPJ43" s="164"/>
      <c r="KPK43" s="90"/>
      <c r="KPL43" s="90"/>
      <c r="KPM43" s="89"/>
      <c r="KPN43" s="164"/>
      <c r="KPO43" s="164"/>
      <c r="KPP43" s="164"/>
      <c r="KPQ43" s="164"/>
      <c r="KPR43" s="164"/>
      <c r="KPS43" s="90"/>
      <c r="KPT43" s="90"/>
      <c r="KPU43" s="89"/>
      <c r="KPV43" s="164"/>
      <c r="KPW43" s="164"/>
      <c r="KPX43" s="164"/>
      <c r="KPY43" s="164"/>
      <c r="KPZ43" s="164"/>
      <c r="KQA43" s="90"/>
      <c r="KQB43" s="90"/>
      <c r="KQC43" s="89"/>
      <c r="KQD43" s="164"/>
      <c r="KQE43" s="164"/>
      <c r="KQF43" s="164"/>
      <c r="KQG43" s="164"/>
      <c r="KQH43" s="164"/>
      <c r="KQI43" s="90"/>
      <c r="KQJ43" s="90"/>
      <c r="KQK43" s="89"/>
      <c r="KQL43" s="164"/>
      <c r="KQM43" s="164"/>
      <c r="KQN43" s="164"/>
      <c r="KQO43" s="164"/>
      <c r="KQP43" s="164"/>
      <c r="KQQ43" s="90"/>
      <c r="KQR43" s="90"/>
      <c r="KQS43" s="89"/>
      <c r="KQT43" s="164"/>
      <c r="KQU43" s="164"/>
      <c r="KQV43" s="164"/>
      <c r="KQW43" s="164"/>
      <c r="KQX43" s="164"/>
      <c r="KQY43" s="90"/>
      <c r="KQZ43" s="90"/>
      <c r="KRA43" s="89"/>
      <c r="KRB43" s="164"/>
      <c r="KRC43" s="164"/>
      <c r="KRD43" s="164"/>
      <c r="KRE43" s="164"/>
      <c r="KRF43" s="164"/>
      <c r="KRG43" s="90"/>
      <c r="KRH43" s="90"/>
      <c r="KRI43" s="89"/>
      <c r="KRJ43" s="164"/>
      <c r="KRK43" s="164"/>
      <c r="KRL43" s="164"/>
      <c r="KRM43" s="164"/>
      <c r="KRN43" s="164"/>
      <c r="KRO43" s="90"/>
      <c r="KRP43" s="90"/>
      <c r="KRQ43" s="89"/>
      <c r="KRR43" s="164"/>
      <c r="KRS43" s="164"/>
      <c r="KRT43" s="164"/>
      <c r="KRU43" s="164"/>
      <c r="KRV43" s="164"/>
      <c r="KRW43" s="90"/>
      <c r="KRX43" s="90"/>
      <c r="KRY43" s="89"/>
      <c r="KRZ43" s="164"/>
      <c r="KSA43" s="164"/>
      <c r="KSB43" s="164"/>
      <c r="KSC43" s="164"/>
      <c r="KSD43" s="164"/>
      <c r="KSE43" s="90"/>
      <c r="KSF43" s="90"/>
      <c r="KSG43" s="89"/>
      <c r="KSH43" s="164"/>
      <c r="KSI43" s="164"/>
      <c r="KSJ43" s="164"/>
      <c r="KSK43" s="164"/>
      <c r="KSL43" s="164"/>
      <c r="KSM43" s="90"/>
      <c r="KSN43" s="90"/>
      <c r="KSO43" s="89"/>
      <c r="KSP43" s="164"/>
      <c r="KSQ43" s="164"/>
      <c r="KSR43" s="164"/>
      <c r="KSS43" s="164"/>
      <c r="KST43" s="164"/>
      <c r="KSU43" s="90"/>
      <c r="KSV43" s="90"/>
      <c r="KSW43" s="89"/>
      <c r="KSX43" s="164"/>
      <c r="KSY43" s="164"/>
      <c r="KSZ43" s="164"/>
      <c r="KTA43" s="164"/>
      <c r="KTB43" s="164"/>
      <c r="KTC43" s="90"/>
      <c r="KTD43" s="90"/>
      <c r="KTE43" s="89"/>
      <c r="KTF43" s="164"/>
      <c r="KTG43" s="164"/>
      <c r="KTH43" s="164"/>
      <c r="KTI43" s="164"/>
      <c r="KTJ43" s="164"/>
      <c r="KTK43" s="90"/>
      <c r="KTL43" s="90"/>
      <c r="KTM43" s="89"/>
      <c r="KTN43" s="164"/>
      <c r="KTO43" s="164"/>
      <c r="KTP43" s="164"/>
      <c r="KTQ43" s="164"/>
      <c r="KTR43" s="164"/>
      <c r="KTS43" s="90"/>
      <c r="KTT43" s="90"/>
      <c r="KTU43" s="89"/>
      <c r="KTV43" s="164"/>
      <c r="KTW43" s="164"/>
      <c r="KTX43" s="164"/>
      <c r="KTY43" s="164"/>
      <c r="KTZ43" s="164"/>
      <c r="KUA43" s="90"/>
      <c r="KUB43" s="90"/>
      <c r="KUC43" s="89"/>
      <c r="KUD43" s="164"/>
      <c r="KUE43" s="164"/>
      <c r="KUF43" s="164"/>
      <c r="KUG43" s="164"/>
      <c r="KUH43" s="164"/>
      <c r="KUI43" s="90"/>
      <c r="KUJ43" s="90"/>
      <c r="KUK43" s="89"/>
      <c r="KUL43" s="164"/>
      <c r="KUM43" s="164"/>
      <c r="KUN43" s="164"/>
      <c r="KUO43" s="164"/>
      <c r="KUP43" s="164"/>
      <c r="KUQ43" s="90"/>
      <c r="KUR43" s="90"/>
      <c r="KUS43" s="89"/>
      <c r="KUT43" s="164"/>
      <c r="KUU43" s="164"/>
      <c r="KUV43" s="164"/>
      <c r="KUW43" s="164"/>
      <c r="KUX43" s="164"/>
      <c r="KUY43" s="90"/>
      <c r="KUZ43" s="90"/>
      <c r="KVA43" s="89"/>
      <c r="KVB43" s="164"/>
      <c r="KVC43" s="164"/>
      <c r="KVD43" s="164"/>
      <c r="KVE43" s="164"/>
      <c r="KVF43" s="164"/>
      <c r="KVG43" s="90"/>
      <c r="KVH43" s="90"/>
      <c r="KVI43" s="89"/>
      <c r="KVJ43" s="164"/>
      <c r="KVK43" s="164"/>
      <c r="KVL43" s="164"/>
      <c r="KVM43" s="164"/>
      <c r="KVN43" s="164"/>
      <c r="KVO43" s="90"/>
      <c r="KVP43" s="90"/>
      <c r="KVQ43" s="89"/>
      <c r="KVR43" s="164"/>
      <c r="KVS43" s="164"/>
      <c r="KVT43" s="164"/>
      <c r="KVU43" s="164"/>
      <c r="KVV43" s="164"/>
      <c r="KVW43" s="90"/>
      <c r="KVX43" s="90"/>
      <c r="KVY43" s="89"/>
      <c r="KVZ43" s="164"/>
      <c r="KWA43" s="164"/>
      <c r="KWB43" s="164"/>
      <c r="KWC43" s="164"/>
      <c r="KWD43" s="164"/>
      <c r="KWE43" s="90"/>
      <c r="KWF43" s="90"/>
      <c r="KWG43" s="89"/>
      <c r="KWH43" s="164"/>
      <c r="KWI43" s="164"/>
      <c r="KWJ43" s="164"/>
      <c r="KWK43" s="164"/>
      <c r="KWL43" s="164"/>
      <c r="KWM43" s="90"/>
      <c r="KWN43" s="90"/>
      <c r="KWO43" s="89"/>
      <c r="KWP43" s="164"/>
      <c r="KWQ43" s="164"/>
      <c r="KWR43" s="164"/>
      <c r="KWS43" s="164"/>
      <c r="KWT43" s="164"/>
      <c r="KWU43" s="90"/>
      <c r="KWV43" s="90"/>
      <c r="KWW43" s="89"/>
      <c r="KWX43" s="164"/>
      <c r="KWY43" s="164"/>
      <c r="KWZ43" s="164"/>
      <c r="KXA43" s="164"/>
      <c r="KXB43" s="164"/>
      <c r="KXC43" s="90"/>
      <c r="KXD43" s="90"/>
      <c r="KXE43" s="89"/>
      <c r="KXF43" s="164"/>
      <c r="KXG43" s="164"/>
      <c r="KXH43" s="164"/>
      <c r="KXI43" s="164"/>
      <c r="KXJ43" s="164"/>
      <c r="KXK43" s="90"/>
      <c r="KXL43" s="90"/>
      <c r="KXM43" s="89"/>
      <c r="KXN43" s="164"/>
      <c r="KXO43" s="164"/>
      <c r="KXP43" s="164"/>
      <c r="KXQ43" s="164"/>
      <c r="KXR43" s="164"/>
      <c r="KXS43" s="90"/>
      <c r="KXT43" s="90"/>
      <c r="KXU43" s="89"/>
      <c r="KXV43" s="164"/>
      <c r="KXW43" s="164"/>
      <c r="KXX43" s="164"/>
      <c r="KXY43" s="164"/>
      <c r="KXZ43" s="164"/>
      <c r="KYA43" s="90"/>
      <c r="KYB43" s="90"/>
      <c r="KYC43" s="89"/>
      <c r="KYD43" s="164"/>
      <c r="KYE43" s="164"/>
      <c r="KYF43" s="164"/>
      <c r="KYG43" s="164"/>
      <c r="KYH43" s="164"/>
      <c r="KYI43" s="90"/>
      <c r="KYJ43" s="90"/>
      <c r="KYK43" s="89"/>
      <c r="KYL43" s="164"/>
      <c r="KYM43" s="164"/>
      <c r="KYN43" s="164"/>
      <c r="KYO43" s="164"/>
      <c r="KYP43" s="164"/>
      <c r="KYQ43" s="90"/>
      <c r="KYR43" s="90"/>
      <c r="KYS43" s="89"/>
      <c r="KYT43" s="164"/>
      <c r="KYU43" s="164"/>
      <c r="KYV43" s="164"/>
      <c r="KYW43" s="164"/>
      <c r="KYX43" s="164"/>
      <c r="KYY43" s="90"/>
      <c r="KYZ43" s="90"/>
      <c r="KZA43" s="89"/>
      <c r="KZB43" s="164"/>
      <c r="KZC43" s="164"/>
      <c r="KZD43" s="164"/>
      <c r="KZE43" s="164"/>
      <c r="KZF43" s="164"/>
      <c r="KZG43" s="90"/>
      <c r="KZH43" s="90"/>
      <c r="KZI43" s="89"/>
      <c r="KZJ43" s="164"/>
      <c r="KZK43" s="164"/>
      <c r="KZL43" s="164"/>
      <c r="KZM43" s="164"/>
      <c r="KZN43" s="164"/>
      <c r="KZO43" s="90"/>
      <c r="KZP43" s="90"/>
      <c r="KZQ43" s="89"/>
      <c r="KZR43" s="164"/>
      <c r="KZS43" s="164"/>
      <c r="KZT43" s="164"/>
      <c r="KZU43" s="164"/>
      <c r="KZV43" s="164"/>
      <c r="KZW43" s="90"/>
      <c r="KZX43" s="90"/>
      <c r="KZY43" s="89"/>
      <c r="KZZ43" s="164"/>
      <c r="LAA43" s="164"/>
      <c r="LAB43" s="164"/>
      <c r="LAC43" s="164"/>
      <c r="LAD43" s="164"/>
      <c r="LAE43" s="90"/>
      <c r="LAF43" s="90"/>
      <c r="LAG43" s="89"/>
      <c r="LAH43" s="164"/>
      <c r="LAI43" s="164"/>
      <c r="LAJ43" s="164"/>
      <c r="LAK43" s="164"/>
      <c r="LAL43" s="164"/>
      <c r="LAM43" s="90"/>
      <c r="LAN43" s="90"/>
      <c r="LAO43" s="89"/>
      <c r="LAP43" s="164"/>
      <c r="LAQ43" s="164"/>
      <c r="LAR43" s="164"/>
      <c r="LAS43" s="164"/>
      <c r="LAT43" s="164"/>
      <c r="LAU43" s="90"/>
      <c r="LAV43" s="90"/>
      <c r="LAW43" s="89"/>
      <c r="LAX43" s="164"/>
      <c r="LAY43" s="164"/>
      <c r="LAZ43" s="164"/>
      <c r="LBA43" s="164"/>
      <c r="LBB43" s="164"/>
      <c r="LBC43" s="90"/>
      <c r="LBD43" s="90"/>
      <c r="LBE43" s="89"/>
      <c r="LBF43" s="164"/>
      <c r="LBG43" s="164"/>
      <c r="LBH43" s="164"/>
      <c r="LBI43" s="164"/>
      <c r="LBJ43" s="164"/>
      <c r="LBK43" s="90"/>
      <c r="LBL43" s="90"/>
      <c r="LBM43" s="89"/>
      <c r="LBN43" s="164"/>
      <c r="LBO43" s="164"/>
      <c r="LBP43" s="164"/>
      <c r="LBQ43" s="164"/>
      <c r="LBR43" s="164"/>
      <c r="LBS43" s="90"/>
      <c r="LBT43" s="90"/>
      <c r="LBU43" s="89"/>
      <c r="LBV43" s="164"/>
      <c r="LBW43" s="164"/>
      <c r="LBX43" s="164"/>
      <c r="LBY43" s="164"/>
      <c r="LBZ43" s="164"/>
      <c r="LCA43" s="90"/>
      <c r="LCB43" s="90"/>
      <c r="LCC43" s="89"/>
      <c r="LCD43" s="164"/>
      <c r="LCE43" s="164"/>
      <c r="LCF43" s="164"/>
      <c r="LCG43" s="164"/>
      <c r="LCH43" s="164"/>
      <c r="LCI43" s="90"/>
      <c r="LCJ43" s="90"/>
      <c r="LCK43" s="89"/>
      <c r="LCL43" s="164"/>
      <c r="LCM43" s="164"/>
      <c r="LCN43" s="164"/>
      <c r="LCO43" s="164"/>
      <c r="LCP43" s="164"/>
      <c r="LCQ43" s="90"/>
      <c r="LCR43" s="90"/>
      <c r="LCS43" s="89"/>
      <c r="LCT43" s="164"/>
      <c r="LCU43" s="164"/>
      <c r="LCV43" s="164"/>
      <c r="LCW43" s="164"/>
      <c r="LCX43" s="164"/>
      <c r="LCY43" s="90"/>
      <c r="LCZ43" s="90"/>
      <c r="LDA43" s="89"/>
      <c r="LDB43" s="164"/>
      <c r="LDC43" s="164"/>
      <c r="LDD43" s="164"/>
      <c r="LDE43" s="164"/>
      <c r="LDF43" s="164"/>
      <c r="LDG43" s="90"/>
      <c r="LDH43" s="90"/>
      <c r="LDI43" s="89"/>
      <c r="LDJ43" s="164"/>
      <c r="LDK43" s="164"/>
      <c r="LDL43" s="164"/>
      <c r="LDM43" s="164"/>
      <c r="LDN43" s="164"/>
      <c r="LDO43" s="90"/>
      <c r="LDP43" s="90"/>
      <c r="LDQ43" s="89"/>
      <c r="LDR43" s="164"/>
      <c r="LDS43" s="164"/>
      <c r="LDT43" s="164"/>
      <c r="LDU43" s="164"/>
      <c r="LDV43" s="164"/>
      <c r="LDW43" s="90"/>
      <c r="LDX43" s="90"/>
      <c r="LDY43" s="89"/>
      <c r="LDZ43" s="164"/>
      <c r="LEA43" s="164"/>
      <c r="LEB43" s="164"/>
      <c r="LEC43" s="164"/>
      <c r="LED43" s="164"/>
      <c r="LEE43" s="90"/>
      <c r="LEF43" s="90"/>
      <c r="LEG43" s="89"/>
      <c r="LEH43" s="164"/>
      <c r="LEI43" s="164"/>
      <c r="LEJ43" s="164"/>
      <c r="LEK43" s="164"/>
      <c r="LEL43" s="164"/>
      <c r="LEM43" s="90"/>
      <c r="LEN43" s="90"/>
      <c r="LEO43" s="89"/>
      <c r="LEP43" s="164"/>
      <c r="LEQ43" s="164"/>
      <c r="LER43" s="164"/>
      <c r="LES43" s="164"/>
      <c r="LET43" s="164"/>
      <c r="LEU43" s="90"/>
      <c r="LEV43" s="90"/>
      <c r="LEW43" s="89"/>
      <c r="LEX43" s="164"/>
      <c r="LEY43" s="164"/>
      <c r="LEZ43" s="164"/>
      <c r="LFA43" s="164"/>
      <c r="LFB43" s="164"/>
      <c r="LFC43" s="90"/>
      <c r="LFD43" s="90"/>
      <c r="LFE43" s="89"/>
      <c r="LFF43" s="164"/>
      <c r="LFG43" s="164"/>
      <c r="LFH43" s="164"/>
      <c r="LFI43" s="164"/>
      <c r="LFJ43" s="164"/>
      <c r="LFK43" s="90"/>
      <c r="LFL43" s="90"/>
      <c r="LFM43" s="89"/>
      <c r="LFN43" s="164"/>
      <c r="LFO43" s="164"/>
      <c r="LFP43" s="164"/>
      <c r="LFQ43" s="164"/>
      <c r="LFR43" s="164"/>
      <c r="LFS43" s="90"/>
      <c r="LFT43" s="90"/>
      <c r="LFU43" s="89"/>
      <c r="LFV43" s="164"/>
      <c r="LFW43" s="164"/>
      <c r="LFX43" s="164"/>
      <c r="LFY43" s="164"/>
      <c r="LFZ43" s="164"/>
      <c r="LGA43" s="90"/>
      <c r="LGB43" s="90"/>
      <c r="LGC43" s="89"/>
      <c r="LGD43" s="164"/>
      <c r="LGE43" s="164"/>
      <c r="LGF43" s="164"/>
      <c r="LGG43" s="164"/>
      <c r="LGH43" s="164"/>
      <c r="LGI43" s="90"/>
      <c r="LGJ43" s="90"/>
      <c r="LGK43" s="89"/>
      <c r="LGL43" s="164"/>
      <c r="LGM43" s="164"/>
      <c r="LGN43" s="164"/>
      <c r="LGO43" s="164"/>
      <c r="LGP43" s="164"/>
      <c r="LGQ43" s="90"/>
      <c r="LGR43" s="90"/>
      <c r="LGS43" s="89"/>
      <c r="LGT43" s="164"/>
      <c r="LGU43" s="164"/>
      <c r="LGV43" s="164"/>
      <c r="LGW43" s="164"/>
      <c r="LGX43" s="164"/>
      <c r="LGY43" s="90"/>
      <c r="LGZ43" s="90"/>
      <c r="LHA43" s="89"/>
      <c r="LHB43" s="164"/>
      <c r="LHC43" s="164"/>
      <c r="LHD43" s="164"/>
      <c r="LHE43" s="164"/>
      <c r="LHF43" s="164"/>
      <c r="LHG43" s="90"/>
      <c r="LHH43" s="90"/>
      <c r="LHI43" s="89"/>
      <c r="LHJ43" s="164"/>
      <c r="LHK43" s="164"/>
      <c r="LHL43" s="164"/>
      <c r="LHM43" s="164"/>
      <c r="LHN43" s="164"/>
      <c r="LHO43" s="90"/>
      <c r="LHP43" s="90"/>
      <c r="LHQ43" s="89"/>
      <c r="LHR43" s="164"/>
      <c r="LHS43" s="164"/>
      <c r="LHT43" s="164"/>
      <c r="LHU43" s="164"/>
      <c r="LHV43" s="164"/>
      <c r="LHW43" s="90"/>
      <c r="LHX43" s="90"/>
      <c r="LHY43" s="89"/>
      <c r="LHZ43" s="164"/>
      <c r="LIA43" s="164"/>
      <c r="LIB43" s="164"/>
      <c r="LIC43" s="164"/>
      <c r="LID43" s="164"/>
      <c r="LIE43" s="90"/>
      <c r="LIF43" s="90"/>
      <c r="LIG43" s="89"/>
      <c r="LIH43" s="164"/>
      <c r="LII43" s="164"/>
      <c r="LIJ43" s="164"/>
      <c r="LIK43" s="164"/>
      <c r="LIL43" s="164"/>
      <c r="LIM43" s="90"/>
      <c r="LIN43" s="90"/>
      <c r="LIO43" s="89"/>
      <c r="LIP43" s="164"/>
      <c r="LIQ43" s="164"/>
      <c r="LIR43" s="164"/>
      <c r="LIS43" s="164"/>
      <c r="LIT43" s="164"/>
      <c r="LIU43" s="90"/>
      <c r="LIV43" s="90"/>
      <c r="LIW43" s="89"/>
      <c r="LIX43" s="164"/>
      <c r="LIY43" s="164"/>
      <c r="LIZ43" s="164"/>
      <c r="LJA43" s="164"/>
      <c r="LJB43" s="164"/>
      <c r="LJC43" s="90"/>
      <c r="LJD43" s="90"/>
      <c r="LJE43" s="89"/>
      <c r="LJF43" s="164"/>
      <c r="LJG43" s="164"/>
      <c r="LJH43" s="164"/>
      <c r="LJI43" s="164"/>
      <c r="LJJ43" s="164"/>
      <c r="LJK43" s="90"/>
      <c r="LJL43" s="90"/>
      <c r="LJM43" s="89"/>
      <c r="LJN43" s="164"/>
      <c r="LJO43" s="164"/>
      <c r="LJP43" s="164"/>
      <c r="LJQ43" s="164"/>
      <c r="LJR43" s="164"/>
      <c r="LJS43" s="90"/>
      <c r="LJT43" s="90"/>
      <c r="LJU43" s="89"/>
      <c r="LJV43" s="164"/>
      <c r="LJW43" s="164"/>
      <c r="LJX43" s="164"/>
      <c r="LJY43" s="164"/>
      <c r="LJZ43" s="164"/>
      <c r="LKA43" s="90"/>
      <c r="LKB43" s="90"/>
      <c r="LKC43" s="89"/>
      <c r="LKD43" s="164"/>
      <c r="LKE43" s="164"/>
      <c r="LKF43" s="164"/>
      <c r="LKG43" s="164"/>
      <c r="LKH43" s="164"/>
      <c r="LKI43" s="90"/>
      <c r="LKJ43" s="90"/>
      <c r="LKK43" s="89"/>
      <c r="LKL43" s="164"/>
      <c r="LKM43" s="164"/>
      <c r="LKN43" s="164"/>
      <c r="LKO43" s="164"/>
      <c r="LKP43" s="164"/>
      <c r="LKQ43" s="90"/>
      <c r="LKR43" s="90"/>
      <c r="LKS43" s="89"/>
      <c r="LKT43" s="164"/>
      <c r="LKU43" s="164"/>
      <c r="LKV43" s="164"/>
      <c r="LKW43" s="164"/>
      <c r="LKX43" s="164"/>
      <c r="LKY43" s="90"/>
      <c r="LKZ43" s="90"/>
      <c r="LLA43" s="89"/>
      <c r="LLB43" s="164"/>
      <c r="LLC43" s="164"/>
      <c r="LLD43" s="164"/>
      <c r="LLE43" s="164"/>
      <c r="LLF43" s="164"/>
      <c r="LLG43" s="90"/>
      <c r="LLH43" s="90"/>
      <c r="LLI43" s="89"/>
      <c r="LLJ43" s="164"/>
      <c r="LLK43" s="164"/>
      <c r="LLL43" s="164"/>
      <c r="LLM43" s="164"/>
      <c r="LLN43" s="164"/>
      <c r="LLO43" s="90"/>
      <c r="LLP43" s="90"/>
      <c r="LLQ43" s="89"/>
      <c r="LLR43" s="164"/>
      <c r="LLS43" s="164"/>
      <c r="LLT43" s="164"/>
      <c r="LLU43" s="164"/>
      <c r="LLV43" s="164"/>
      <c r="LLW43" s="90"/>
      <c r="LLX43" s="90"/>
      <c r="LLY43" s="89"/>
      <c r="LLZ43" s="164"/>
      <c r="LMA43" s="164"/>
      <c r="LMB43" s="164"/>
      <c r="LMC43" s="164"/>
      <c r="LMD43" s="164"/>
      <c r="LME43" s="90"/>
      <c r="LMF43" s="90"/>
      <c r="LMG43" s="89"/>
      <c r="LMH43" s="164"/>
      <c r="LMI43" s="164"/>
      <c r="LMJ43" s="164"/>
      <c r="LMK43" s="164"/>
      <c r="LML43" s="164"/>
      <c r="LMM43" s="90"/>
      <c r="LMN43" s="90"/>
      <c r="LMO43" s="89"/>
      <c r="LMP43" s="164"/>
      <c r="LMQ43" s="164"/>
      <c r="LMR43" s="164"/>
      <c r="LMS43" s="164"/>
      <c r="LMT43" s="164"/>
      <c r="LMU43" s="90"/>
      <c r="LMV43" s="90"/>
      <c r="LMW43" s="89"/>
      <c r="LMX43" s="164"/>
      <c r="LMY43" s="164"/>
      <c r="LMZ43" s="164"/>
      <c r="LNA43" s="164"/>
      <c r="LNB43" s="164"/>
      <c r="LNC43" s="90"/>
      <c r="LND43" s="90"/>
      <c r="LNE43" s="89"/>
      <c r="LNF43" s="164"/>
      <c r="LNG43" s="164"/>
      <c r="LNH43" s="164"/>
      <c r="LNI43" s="164"/>
      <c r="LNJ43" s="164"/>
      <c r="LNK43" s="90"/>
      <c r="LNL43" s="90"/>
      <c r="LNM43" s="89"/>
      <c r="LNN43" s="164"/>
      <c r="LNO43" s="164"/>
      <c r="LNP43" s="164"/>
      <c r="LNQ43" s="164"/>
      <c r="LNR43" s="164"/>
      <c r="LNS43" s="90"/>
      <c r="LNT43" s="90"/>
      <c r="LNU43" s="89"/>
      <c r="LNV43" s="164"/>
      <c r="LNW43" s="164"/>
      <c r="LNX43" s="164"/>
      <c r="LNY43" s="164"/>
      <c r="LNZ43" s="164"/>
      <c r="LOA43" s="90"/>
      <c r="LOB43" s="90"/>
      <c r="LOC43" s="89"/>
      <c r="LOD43" s="164"/>
      <c r="LOE43" s="164"/>
      <c r="LOF43" s="164"/>
      <c r="LOG43" s="164"/>
      <c r="LOH43" s="164"/>
      <c r="LOI43" s="90"/>
      <c r="LOJ43" s="90"/>
      <c r="LOK43" s="89"/>
      <c r="LOL43" s="164"/>
      <c r="LOM43" s="164"/>
      <c r="LON43" s="164"/>
      <c r="LOO43" s="164"/>
      <c r="LOP43" s="164"/>
      <c r="LOQ43" s="90"/>
      <c r="LOR43" s="90"/>
      <c r="LOS43" s="89"/>
      <c r="LOT43" s="164"/>
      <c r="LOU43" s="164"/>
      <c r="LOV43" s="164"/>
      <c r="LOW43" s="164"/>
      <c r="LOX43" s="164"/>
      <c r="LOY43" s="90"/>
      <c r="LOZ43" s="90"/>
      <c r="LPA43" s="89"/>
      <c r="LPB43" s="164"/>
      <c r="LPC43" s="164"/>
      <c r="LPD43" s="164"/>
      <c r="LPE43" s="164"/>
      <c r="LPF43" s="164"/>
      <c r="LPG43" s="90"/>
      <c r="LPH43" s="90"/>
      <c r="LPI43" s="89"/>
      <c r="LPJ43" s="164"/>
      <c r="LPK43" s="164"/>
      <c r="LPL43" s="164"/>
      <c r="LPM43" s="164"/>
      <c r="LPN43" s="164"/>
      <c r="LPO43" s="90"/>
      <c r="LPP43" s="90"/>
      <c r="LPQ43" s="89"/>
      <c r="LPR43" s="164"/>
      <c r="LPS43" s="164"/>
      <c r="LPT43" s="164"/>
      <c r="LPU43" s="164"/>
      <c r="LPV43" s="164"/>
      <c r="LPW43" s="90"/>
      <c r="LPX43" s="90"/>
      <c r="LPY43" s="89"/>
      <c r="LPZ43" s="164"/>
      <c r="LQA43" s="164"/>
      <c r="LQB43" s="164"/>
      <c r="LQC43" s="164"/>
      <c r="LQD43" s="164"/>
      <c r="LQE43" s="90"/>
      <c r="LQF43" s="90"/>
      <c r="LQG43" s="89"/>
      <c r="LQH43" s="164"/>
      <c r="LQI43" s="164"/>
      <c r="LQJ43" s="164"/>
      <c r="LQK43" s="164"/>
      <c r="LQL43" s="164"/>
      <c r="LQM43" s="90"/>
      <c r="LQN43" s="90"/>
      <c r="LQO43" s="89"/>
      <c r="LQP43" s="164"/>
      <c r="LQQ43" s="164"/>
      <c r="LQR43" s="164"/>
      <c r="LQS43" s="164"/>
      <c r="LQT43" s="164"/>
      <c r="LQU43" s="90"/>
      <c r="LQV43" s="90"/>
      <c r="LQW43" s="89"/>
      <c r="LQX43" s="164"/>
      <c r="LQY43" s="164"/>
      <c r="LQZ43" s="164"/>
      <c r="LRA43" s="164"/>
      <c r="LRB43" s="164"/>
      <c r="LRC43" s="90"/>
      <c r="LRD43" s="90"/>
      <c r="LRE43" s="89"/>
      <c r="LRF43" s="164"/>
      <c r="LRG43" s="164"/>
      <c r="LRH43" s="164"/>
      <c r="LRI43" s="164"/>
      <c r="LRJ43" s="164"/>
      <c r="LRK43" s="90"/>
      <c r="LRL43" s="90"/>
      <c r="LRM43" s="89"/>
      <c r="LRN43" s="164"/>
      <c r="LRO43" s="164"/>
      <c r="LRP43" s="164"/>
      <c r="LRQ43" s="164"/>
      <c r="LRR43" s="164"/>
      <c r="LRS43" s="90"/>
      <c r="LRT43" s="90"/>
      <c r="LRU43" s="89"/>
      <c r="LRV43" s="164"/>
      <c r="LRW43" s="164"/>
      <c r="LRX43" s="164"/>
      <c r="LRY43" s="164"/>
      <c r="LRZ43" s="164"/>
      <c r="LSA43" s="90"/>
      <c r="LSB43" s="90"/>
      <c r="LSC43" s="89"/>
      <c r="LSD43" s="164"/>
      <c r="LSE43" s="164"/>
      <c r="LSF43" s="164"/>
      <c r="LSG43" s="164"/>
      <c r="LSH43" s="164"/>
      <c r="LSI43" s="90"/>
      <c r="LSJ43" s="90"/>
      <c r="LSK43" s="89"/>
      <c r="LSL43" s="164"/>
      <c r="LSM43" s="164"/>
      <c r="LSN43" s="164"/>
      <c r="LSO43" s="164"/>
      <c r="LSP43" s="164"/>
      <c r="LSQ43" s="90"/>
      <c r="LSR43" s="90"/>
      <c r="LSS43" s="89"/>
      <c r="LST43" s="164"/>
      <c r="LSU43" s="164"/>
      <c r="LSV43" s="164"/>
      <c r="LSW43" s="164"/>
      <c r="LSX43" s="164"/>
      <c r="LSY43" s="90"/>
      <c r="LSZ43" s="90"/>
      <c r="LTA43" s="89"/>
      <c r="LTB43" s="164"/>
      <c r="LTC43" s="164"/>
      <c r="LTD43" s="164"/>
      <c r="LTE43" s="164"/>
      <c r="LTF43" s="164"/>
      <c r="LTG43" s="90"/>
      <c r="LTH43" s="90"/>
      <c r="LTI43" s="89"/>
      <c r="LTJ43" s="164"/>
      <c r="LTK43" s="164"/>
      <c r="LTL43" s="164"/>
      <c r="LTM43" s="164"/>
      <c r="LTN43" s="164"/>
      <c r="LTO43" s="90"/>
      <c r="LTP43" s="90"/>
      <c r="LTQ43" s="89"/>
      <c r="LTR43" s="164"/>
      <c r="LTS43" s="164"/>
      <c r="LTT43" s="164"/>
      <c r="LTU43" s="164"/>
      <c r="LTV43" s="164"/>
      <c r="LTW43" s="90"/>
      <c r="LTX43" s="90"/>
      <c r="LTY43" s="89"/>
      <c r="LTZ43" s="164"/>
      <c r="LUA43" s="164"/>
      <c r="LUB43" s="164"/>
      <c r="LUC43" s="164"/>
      <c r="LUD43" s="164"/>
      <c r="LUE43" s="90"/>
      <c r="LUF43" s="90"/>
      <c r="LUG43" s="89"/>
      <c r="LUH43" s="164"/>
      <c r="LUI43" s="164"/>
      <c r="LUJ43" s="164"/>
      <c r="LUK43" s="164"/>
      <c r="LUL43" s="164"/>
      <c r="LUM43" s="90"/>
      <c r="LUN43" s="90"/>
      <c r="LUO43" s="89"/>
      <c r="LUP43" s="164"/>
      <c r="LUQ43" s="164"/>
      <c r="LUR43" s="164"/>
      <c r="LUS43" s="164"/>
      <c r="LUT43" s="164"/>
      <c r="LUU43" s="90"/>
      <c r="LUV43" s="90"/>
      <c r="LUW43" s="89"/>
      <c r="LUX43" s="164"/>
      <c r="LUY43" s="164"/>
      <c r="LUZ43" s="164"/>
      <c r="LVA43" s="164"/>
      <c r="LVB43" s="164"/>
      <c r="LVC43" s="90"/>
      <c r="LVD43" s="90"/>
      <c r="LVE43" s="89"/>
      <c r="LVF43" s="164"/>
      <c r="LVG43" s="164"/>
      <c r="LVH43" s="164"/>
      <c r="LVI43" s="164"/>
      <c r="LVJ43" s="164"/>
      <c r="LVK43" s="90"/>
      <c r="LVL43" s="90"/>
      <c r="LVM43" s="89"/>
      <c r="LVN43" s="164"/>
      <c r="LVO43" s="164"/>
      <c r="LVP43" s="164"/>
      <c r="LVQ43" s="164"/>
      <c r="LVR43" s="164"/>
      <c r="LVS43" s="90"/>
      <c r="LVT43" s="90"/>
      <c r="LVU43" s="89"/>
      <c r="LVV43" s="164"/>
      <c r="LVW43" s="164"/>
      <c r="LVX43" s="164"/>
      <c r="LVY43" s="164"/>
      <c r="LVZ43" s="164"/>
      <c r="LWA43" s="90"/>
      <c r="LWB43" s="90"/>
      <c r="LWC43" s="89"/>
      <c r="LWD43" s="164"/>
      <c r="LWE43" s="164"/>
      <c r="LWF43" s="164"/>
      <c r="LWG43" s="164"/>
      <c r="LWH43" s="164"/>
      <c r="LWI43" s="90"/>
      <c r="LWJ43" s="90"/>
      <c r="LWK43" s="89"/>
      <c r="LWL43" s="164"/>
      <c r="LWM43" s="164"/>
      <c r="LWN43" s="164"/>
      <c r="LWO43" s="164"/>
      <c r="LWP43" s="164"/>
      <c r="LWQ43" s="90"/>
      <c r="LWR43" s="90"/>
      <c r="LWS43" s="89"/>
      <c r="LWT43" s="164"/>
      <c r="LWU43" s="164"/>
      <c r="LWV43" s="164"/>
      <c r="LWW43" s="164"/>
      <c r="LWX43" s="164"/>
      <c r="LWY43" s="90"/>
      <c r="LWZ43" s="90"/>
      <c r="LXA43" s="89"/>
      <c r="LXB43" s="164"/>
      <c r="LXC43" s="164"/>
      <c r="LXD43" s="164"/>
      <c r="LXE43" s="164"/>
      <c r="LXF43" s="164"/>
      <c r="LXG43" s="90"/>
      <c r="LXH43" s="90"/>
      <c r="LXI43" s="89"/>
      <c r="LXJ43" s="164"/>
      <c r="LXK43" s="164"/>
      <c r="LXL43" s="164"/>
      <c r="LXM43" s="164"/>
      <c r="LXN43" s="164"/>
      <c r="LXO43" s="90"/>
      <c r="LXP43" s="90"/>
      <c r="LXQ43" s="89"/>
      <c r="LXR43" s="164"/>
      <c r="LXS43" s="164"/>
      <c r="LXT43" s="164"/>
      <c r="LXU43" s="164"/>
      <c r="LXV43" s="164"/>
      <c r="LXW43" s="90"/>
      <c r="LXX43" s="90"/>
      <c r="LXY43" s="89"/>
      <c r="LXZ43" s="164"/>
      <c r="LYA43" s="164"/>
      <c r="LYB43" s="164"/>
      <c r="LYC43" s="164"/>
      <c r="LYD43" s="164"/>
      <c r="LYE43" s="90"/>
      <c r="LYF43" s="90"/>
      <c r="LYG43" s="89"/>
      <c r="LYH43" s="164"/>
      <c r="LYI43" s="164"/>
      <c r="LYJ43" s="164"/>
      <c r="LYK43" s="164"/>
      <c r="LYL43" s="164"/>
      <c r="LYM43" s="90"/>
      <c r="LYN43" s="90"/>
      <c r="LYO43" s="89"/>
      <c r="LYP43" s="164"/>
      <c r="LYQ43" s="164"/>
      <c r="LYR43" s="164"/>
      <c r="LYS43" s="164"/>
      <c r="LYT43" s="164"/>
      <c r="LYU43" s="90"/>
      <c r="LYV43" s="90"/>
      <c r="LYW43" s="89"/>
      <c r="LYX43" s="164"/>
      <c r="LYY43" s="164"/>
      <c r="LYZ43" s="164"/>
      <c r="LZA43" s="164"/>
      <c r="LZB43" s="164"/>
      <c r="LZC43" s="90"/>
      <c r="LZD43" s="90"/>
      <c r="LZE43" s="89"/>
      <c r="LZF43" s="164"/>
      <c r="LZG43" s="164"/>
      <c r="LZH43" s="164"/>
      <c r="LZI43" s="164"/>
      <c r="LZJ43" s="164"/>
      <c r="LZK43" s="90"/>
      <c r="LZL43" s="90"/>
      <c r="LZM43" s="89"/>
      <c r="LZN43" s="164"/>
      <c r="LZO43" s="164"/>
      <c r="LZP43" s="164"/>
      <c r="LZQ43" s="164"/>
      <c r="LZR43" s="164"/>
      <c r="LZS43" s="90"/>
      <c r="LZT43" s="90"/>
      <c r="LZU43" s="89"/>
      <c r="LZV43" s="164"/>
      <c r="LZW43" s="164"/>
      <c r="LZX43" s="164"/>
      <c r="LZY43" s="164"/>
      <c r="LZZ43" s="164"/>
      <c r="MAA43" s="90"/>
      <c r="MAB43" s="90"/>
      <c r="MAC43" s="89"/>
      <c r="MAD43" s="164"/>
      <c r="MAE43" s="164"/>
      <c r="MAF43" s="164"/>
      <c r="MAG43" s="164"/>
      <c r="MAH43" s="164"/>
      <c r="MAI43" s="90"/>
      <c r="MAJ43" s="90"/>
      <c r="MAK43" s="89"/>
      <c r="MAL43" s="164"/>
      <c r="MAM43" s="164"/>
      <c r="MAN43" s="164"/>
      <c r="MAO43" s="164"/>
      <c r="MAP43" s="164"/>
      <c r="MAQ43" s="90"/>
      <c r="MAR43" s="90"/>
      <c r="MAS43" s="89"/>
      <c r="MAT43" s="164"/>
      <c r="MAU43" s="164"/>
      <c r="MAV43" s="164"/>
      <c r="MAW43" s="164"/>
      <c r="MAX43" s="164"/>
      <c r="MAY43" s="90"/>
      <c r="MAZ43" s="90"/>
      <c r="MBA43" s="89"/>
      <c r="MBB43" s="164"/>
      <c r="MBC43" s="164"/>
      <c r="MBD43" s="164"/>
      <c r="MBE43" s="164"/>
      <c r="MBF43" s="164"/>
      <c r="MBG43" s="90"/>
      <c r="MBH43" s="90"/>
      <c r="MBI43" s="89"/>
      <c r="MBJ43" s="164"/>
      <c r="MBK43" s="164"/>
      <c r="MBL43" s="164"/>
      <c r="MBM43" s="164"/>
      <c r="MBN43" s="164"/>
      <c r="MBO43" s="90"/>
      <c r="MBP43" s="90"/>
      <c r="MBQ43" s="89"/>
      <c r="MBR43" s="164"/>
      <c r="MBS43" s="164"/>
      <c r="MBT43" s="164"/>
      <c r="MBU43" s="164"/>
      <c r="MBV43" s="164"/>
      <c r="MBW43" s="90"/>
      <c r="MBX43" s="90"/>
      <c r="MBY43" s="89"/>
      <c r="MBZ43" s="164"/>
      <c r="MCA43" s="164"/>
      <c r="MCB43" s="164"/>
      <c r="MCC43" s="164"/>
      <c r="MCD43" s="164"/>
      <c r="MCE43" s="90"/>
      <c r="MCF43" s="90"/>
      <c r="MCG43" s="89"/>
      <c r="MCH43" s="164"/>
      <c r="MCI43" s="164"/>
      <c r="MCJ43" s="164"/>
      <c r="MCK43" s="164"/>
      <c r="MCL43" s="164"/>
      <c r="MCM43" s="90"/>
      <c r="MCN43" s="90"/>
      <c r="MCO43" s="89"/>
      <c r="MCP43" s="164"/>
      <c r="MCQ43" s="164"/>
      <c r="MCR43" s="164"/>
      <c r="MCS43" s="164"/>
      <c r="MCT43" s="164"/>
      <c r="MCU43" s="90"/>
      <c r="MCV43" s="90"/>
      <c r="MCW43" s="89"/>
      <c r="MCX43" s="164"/>
      <c r="MCY43" s="164"/>
      <c r="MCZ43" s="164"/>
      <c r="MDA43" s="164"/>
      <c r="MDB43" s="164"/>
      <c r="MDC43" s="90"/>
      <c r="MDD43" s="90"/>
      <c r="MDE43" s="89"/>
      <c r="MDF43" s="164"/>
      <c r="MDG43" s="164"/>
      <c r="MDH43" s="164"/>
      <c r="MDI43" s="164"/>
      <c r="MDJ43" s="164"/>
      <c r="MDK43" s="90"/>
      <c r="MDL43" s="90"/>
      <c r="MDM43" s="89"/>
      <c r="MDN43" s="164"/>
      <c r="MDO43" s="164"/>
      <c r="MDP43" s="164"/>
      <c r="MDQ43" s="164"/>
      <c r="MDR43" s="164"/>
      <c r="MDS43" s="90"/>
      <c r="MDT43" s="90"/>
      <c r="MDU43" s="89"/>
      <c r="MDV43" s="164"/>
      <c r="MDW43" s="164"/>
      <c r="MDX43" s="164"/>
      <c r="MDY43" s="164"/>
      <c r="MDZ43" s="164"/>
      <c r="MEA43" s="90"/>
      <c r="MEB43" s="90"/>
      <c r="MEC43" s="89"/>
      <c r="MED43" s="164"/>
      <c r="MEE43" s="164"/>
      <c r="MEF43" s="164"/>
      <c r="MEG43" s="164"/>
      <c r="MEH43" s="164"/>
      <c r="MEI43" s="90"/>
      <c r="MEJ43" s="90"/>
      <c r="MEK43" s="89"/>
      <c r="MEL43" s="164"/>
      <c r="MEM43" s="164"/>
      <c r="MEN43" s="164"/>
      <c r="MEO43" s="164"/>
      <c r="MEP43" s="164"/>
      <c r="MEQ43" s="90"/>
      <c r="MER43" s="90"/>
      <c r="MES43" s="89"/>
      <c r="MET43" s="164"/>
      <c r="MEU43" s="164"/>
      <c r="MEV43" s="164"/>
      <c r="MEW43" s="164"/>
      <c r="MEX43" s="164"/>
      <c r="MEY43" s="90"/>
      <c r="MEZ43" s="90"/>
      <c r="MFA43" s="89"/>
      <c r="MFB43" s="164"/>
      <c r="MFC43" s="164"/>
      <c r="MFD43" s="164"/>
      <c r="MFE43" s="164"/>
      <c r="MFF43" s="164"/>
      <c r="MFG43" s="90"/>
      <c r="MFH43" s="90"/>
      <c r="MFI43" s="89"/>
      <c r="MFJ43" s="164"/>
      <c r="MFK43" s="164"/>
      <c r="MFL43" s="164"/>
      <c r="MFM43" s="164"/>
      <c r="MFN43" s="164"/>
      <c r="MFO43" s="90"/>
      <c r="MFP43" s="90"/>
      <c r="MFQ43" s="89"/>
      <c r="MFR43" s="164"/>
      <c r="MFS43" s="164"/>
      <c r="MFT43" s="164"/>
      <c r="MFU43" s="164"/>
      <c r="MFV43" s="164"/>
      <c r="MFW43" s="90"/>
      <c r="MFX43" s="90"/>
      <c r="MFY43" s="89"/>
      <c r="MFZ43" s="164"/>
      <c r="MGA43" s="164"/>
      <c r="MGB43" s="164"/>
      <c r="MGC43" s="164"/>
      <c r="MGD43" s="164"/>
      <c r="MGE43" s="90"/>
      <c r="MGF43" s="90"/>
      <c r="MGG43" s="89"/>
      <c r="MGH43" s="164"/>
      <c r="MGI43" s="164"/>
      <c r="MGJ43" s="164"/>
      <c r="MGK43" s="164"/>
      <c r="MGL43" s="164"/>
      <c r="MGM43" s="90"/>
      <c r="MGN43" s="90"/>
      <c r="MGO43" s="89"/>
      <c r="MGP43" s="164"/>
      <c r="MGQ43" s="164"/>
      <c r="MGR43" s="164"/>
      <c r="MGS43" s="164"/>
      <c r="MGT43" s="164"/>
      <c r="MGU43" s="90"/>
      <c r="MGV43" s="90"/>
      <c r="MGW43" s="89"/>
      <c r="MGX43" s="164"/>
      <c r="MGY43" s="164"/>
      <c r="MGZ43" s="164"/>
      <c r="MHA43" s="164"/>
      <c r="MHB43" s="164"/>
      <c r="MHC43" s="90"/>
      <c r="MHD43" s="90"/>
      <c r="MHE43" s="89"/>
      <c r="MHF43" s="164"/>
      <c r="MHG43" s="164"/>
      <c r="MHH43" s="164"/>
      <c r="MHI43" s="164"/>
      <c r="MHJ43" s="164"/>
      <c r="MHK43" s="90"/>
      <c r="MHL43" s="90"/>
      <c r="MHM43" s="89"/>
      <c r="MHN43" s="164"/>
      <c r="MHO43" s="164"/>
      <c r="MHP43" s="164"/>
      <c r="MHQ43" s="164"/>
      <c r="MHR43" s="164"/>
      <c r="MHS43" s="90"/>
      <c r="MHT43" s="90"/>
      <c r="MHU43" s="89"/>
      <c r="MHV43" s="164"/>
      <c r="MHW43" s="164"/>
      <c r="MHX43" s="164"/>
      <c r="MHY43" s="164"/>
      <c r="MHZ43" s="164"/>
      <c r="MIA43" s="90"/>
      <c r="MIB43" s="90"/>
      <c r="MIC43" s="89"/>
      <c r="MID43" s="164"/>
      <c r="MIE43" s="164"/>
      <c r="MIF43" s="164"/>
      <c r="MIG43" s="164"/>
      <c r="MIH43" s="164"/>
      <c r="MII43" s="90"/>
      <c r="MIJ43" s="90"/>
      <c r="MIK43" s="89"/>
      <c r="MIL43" s="164"/>
      <c r="MIM43" s="164"/>
      <c r="MIN43" s="164"/>
      <c r="MIO43" s="164"/>
      <c r="MIP43" s="164"/>
      <c r="MIQ43" s="90"/>
      <c r="MIR43" s="90"/>
      <c r="MIS43" s="89"/>
      <c r="MIT43" s="164"/>
      <c r="MIU43" s="164"/>
      <c r="MIV43" s="164"/>
      <c r="MIW43" s="164"/>
      <c r="MIX43" s="164"/>
      <c r="MIY43" s="90"/>
      <c r="MIZ43" s="90"/>
      <c r="MJA43" s="89"/>
      <c r="MJB43" s="164"/>
      <c r="MJC43" s="164"/>
      <c r="MJD43" s="164"/>
      <c r="MJE43" s="164"/>
      <c r="MJF43" s="164"/>
      <c r="MJG43" s="90"/>
      <c r="MJH43" s="90"/>
      <c r="MJI43" s="89"/>
      <c r="MJJ43" s="164"/>
      <c r="MJK43" s="164"/>
      <c r="MJL43" s="164"/>
      <c r="MJM43" s="164"/>
      <c r="MJN43" s="164"/>
      <c r="MJO43" s="90"/>
      <c r="MJP43" s="90"/>
      <c r="MJQ43" s="89"/>
      <c r="MJR43" s="164"/>
      <c r="MJS43" s="164"/>
      <c r="MJT43" s="164"/>
      <c r="MJU43" s="164"/>
      <c r="MJV43" s="164"/>
      <c r="MJW43" s="90"/>
      <c r="MJX43" s="90"/>
      <c r="MJY43" s="89"/>
      <c r="MJZ43" s="164"/>
      <c r="MKA43" s="164"/>
      <c r="MKB43" s="164"/>
      <c r="MKC43" s="164"/>
      <c r="MKD43" s="164"/>
      <c r="MKE43" s="90"/>
      <c r="MKF43" s="90"/>
      <c r="MKG43" s="89"/>
      <c r="MKH43" s="164"/>
      <c r="MKI43" s="164"/>
      <c r="MKJ43" s="164"/>
      <c r="MKK43" s="164"/>
      <c r="MKL43" s="164"/>
      <c r="MKM43" s="90"/>
      <c r="MKN43" s="90"/>
      <c r="MKO43" s="89"/>
      <c r="MKP43" s="164"/>
      <c r="MKQ43" s="164"/>
      <c r="MKR43" s="164"/>
      <c r="MKS43" s="164"/>
      <c r="MKT43" s="164"/>
      <c r="MKU43" s="90"/>
      <c r="MKV43" s="90"/>
      <c r="MKW43" s="89"/>
      <c r="MKX43" s="164"/>
      <c r="MKY43" s="164"/>
      <c r="MKZ43" s="164"/>
      <c r="MLA43" s="164"/>
      <c r="MLB43" s="164"/>
      <c r="MLC43" s="90"/>
      <c r="MLD43" s="90"/>
      <c r="MLE43" s="89"/>
      <c r="MLF43" s="164"/>
      <c r="MLG43" s="164"/>
      <c r="MLH43" s="164"/>
      <c r="MLI43" s="164"/>
      <c r="MLJ43" s="164"/>
      <c r="MLK43" s="90"/>
      <c r="MLL43" s="90"/>
      <c r="MLM43" s="89"/>
      <c r="MLN43" s="164"/>
      <c r="MLO43" s="164"/>
      <c r="MLP43" s="164"/>
      <c r="MLQ43" s="164"/>
      <c r="MLR43" s="164"/>
      <c r="MLS43" s="90"/>
      <c r="MLT43" s="90"/>
      <c r="MLU43" s="89"/>
      <c r="MLV43" s="164"/>
      <c r="MLW43" s="164"/>
      <c r="MLX43" s="164"/>
      <c r="MLY43" s="164"/>
      <c r="MLZ43" s="164"/>
      <c r="MMA43" s="90"/>
      <c r="MMB43" s="90"/>
      <c r="MMC43" s="89"/>
      <c r="MMD43" s="164"/>
      <c r="MME43" s="164"/>
      <c r="MMF43" s="164"/>
      <c r="MMG43" s="164"/>
      <c r="MMH43" s="164"/>
      <c r="MMI43" s="90"/>
      <c r="MMJ43" s="90"/>
      <c r="MMK43" s="89"/>
      <c r="MML43" s="164"/>
      <c r="MMM43" s="164"/>
      <c r="MMN43" s="164"/>
      <c r="MMO43" s="164"/>
      <c r="MMP43" s="164"/>
      <c r="MMQ43" s="90"/>
      <c r="MMR43" s="90"/>
      <c r="MMS43" s="89"/>
      <c r="MMT43" s="164"/>
      <c r="MMU43" s="164"/>
      <c r="MMV43" s="164"/>
      <c r="MMW43" s="164"/>
      <c r="MMX43" s="164"/>
      <c r="MMY43" s="90"/>
      <c r="MMZ43" s="90"/>
      <c r="MNA43" s="89"/>
      <c r="MNB43" s="164"/>
      <c r="MNC43" s="164"/>
      <c r="MND43" s="164"/>
      <c r="MNE43" s="164"/>
      <c r="MNF43" s="164"/>
      <c r="MNG43" s="90"/>
      <c r="MNH43" s="90"/>
      <c r="MNI43" s="89"/>
      <c r="MNJ43" s="164"/>
      <c r="MNK43" s="164"/>
      <c r="MNL43" s="164"/>
      <c r="MNM43" s="164"/>
      <c r="MNN43" s="164"/>
      <c r="MNO43" s="90"/>
      <c r="MNP43" s="90"/>
      <c r="MNQ43" s="89"/>
      <c r="MNR43" s="164"/>
      <c r="MNS43" s="164"/>
      <c r="MNT43" s="164"/>
      <c r="MNU43" s="164"/>
      <c r="MNV43" s="164"/>
      <c r="MNW43" s="90"/>
      <c r="MNX43" s="90"/>
      <c r="MNY43" s="89"/>
      <c r="MNZ43" s="164"/>
      <c r="MOA43" s="164"/>
      <c r="MOB43" s="164"/>
      <c r="MOC43" s="164"/>
      <c r="MOD43" s="164"/>
      <c r="MOE43" s="90"/>
      <c r="MOF43" s="90"/>
      <c r="MOG43" s="89"/>
      <c r="MOH43" s="164"/>
      <c r="MOI43" s="164"/>
      <c r="MOJ43" s="164"/>
      <c r="MOK43" s="164"/>
      <c r="MOL43" s="164"/>
      <c r="MOM43" s="90"/>
      <c r="MON43" s="90"/>
      <c r="MOO43" s="89"/>
      <c r="MOP43" s="164"/>
      <c r="MOQ43" s="164"/>
      <c r="MOR43" s="164"/>
      <c r="MOS43" s="164"/>
      <c r="MOT43" s="164"/>
      <c r="MOU43" s="90"/>
      <c r="MOV43" s="90"/>
      <c r="MOW43" s="89"/>
      <c r="MOX43" s="164"/>
      <c r="MOY43" s="164"/>
      <c r="MOZ43" s="164"/>
      <c r="MPA43" s="164"/>
      <c r="MPB43" s="164"/>
      <c r="MPC43" s="90"/>
      <c r="MPD43" s="90"/>
      <c r="MPE43" s="89"/>
      <c r="MPF43" s="164"/>
      <c r="MPG43" s="164"/>
      <c r="MPH43" s="164"/>
      <c r="MPI43" s="164"/>
      <c r="MPJ43" s="164"/>
      <c r="MPK43" s="90"/>
      <c r="MPL43" s="90"/>
      <c r="MPM43" s="89"/>
      <c r="MPN43" s="164"/>
      <c r="MPO43" s="164"/>
      <c r="MPP43" s="164"/>
      <c r="MPQ43" s="164"/>
      <c r="MPR43" s="164"/>
      <c r="MPS43" s="90"/>
      <c r="MPT43" s="90"/>
      <c r="MPU43" s="89"/>
      <c r="MPV43" s="164"/>
      <c r="MPW43" s="164"/>
      <c r="MPX43" s="164"/>
      <c r="MPY43" s="164"/>
      <c r="MPZ43" s="164"/>
      <c r="MQA43" s="90"/>
      <c r="MQB43" s="90"/>
      <c r="MQC43" s="89"/>
      <c r="MQD43" s="164"/>
      <c r="MQE43" s="164"/>
      <c r="MQF43" s="164"/>
      <c r="MQG43" s="164"/>
      <c r="MQH43" s="164"/>
      <c r="MQI43" s="90"/>
      <c r="MQJ43" s="90"/>
      <c r="MQK43" s="89"/>
      <c r="MQL43" s="164"/>
      <c r="MQM43" s="164"/>
      <c r="MQN43" s="164"/>
      <c r="MQO43" s="164"/>
      <c r="MQP43" s="164"/>
      <c r="MQQ43" s="90"/>
      <c r="MQR43" s="90"/>
      <c r="MQS43" s="89"/>
      <c r="MQT43" s="164"/>
      <c r="MQU43" s="164"/>
      <c r="MQV43" s="164"/>
      <c r="MQW43" s="164"/>
      <c r="MQX43" s="164"/>
      <c r="MQY43" s="90"/>
      <c r="MQZ43" s="90"/>
      <c r="MRA43" s="89"/>
      <c r="MRB43" s="164"/>
      <c r="MRC43" s="164"/>
      <c r="MRD43" s="164"/>
      <c r="MRE43" s="164"/>
      <c r="MRF43" s="164"/>
      <c r="MRG43" s="90"/>
      <c r="MRH43" s="90"/>
      <c r="MRI43" s="89"/>
      <c r="MRJ43" s="164"/>
      <c r="MRK43" s="164"/>
      <c r="MRL43" s="164"/>
      <c r="MRM43" s="164"/>
      <c r="MRN43" s="164"/>
      <c r="MRO43" s="90"/>
      <c r="MRP43" s="90"/>
      <c r="MRQ43" s="89"/>
      <c r="MRR43" s="164"/>
      <c r="MRS43" s="164"/>
      <c r="MRT43" s="164"/>
      <c r="MRU43" s="164"/>
      <c r="MRV43" s="164"/>
      <c r="MRW43" s="90"/>
      <c r="MRX43" s="90"/>
      <c r="MRY43" s="89"/>
      <c r="MRZ43" s="164"/>
      <c r="MSA43" s="164"/>
      <c r="MSB43" s="164"/>
      <c r="MSC43" s="164"/>
      <c r="MSD43" s="164"/>
      <c r="MSE43" s="90"/>
      <c r="MSF43" s="90"/>
      <c r="MSG43" s="89"/>
      <c r="MSH43" s="164"/>
      <c r="MSI43" s="164"/>
      <c r="MSJ43" s="164"/>
      <c r="MSK43" s="164"/>
      <c r="MSL43" s="164"/>
      <c r="MSM43" s="90"/>
      <c r="MSN43" s="90"/>
      <c r="MSO43" s="89"/>
      <c r="MSP43" s="164"/>
      <c r="MSQ43" s="164"/>
      <c r="MSR43" s="164"/>
      <c r="MSS43" s="164"/>
      <c r="MST43" s="164"/>
      <c r="MSU43" s="90"/>
      <c r="MSV43" s="90"/>
      <c r="MSW43" s="89"/>
      <c r="MSX43" s="164"/>
      <c r="MSY43" s="164"/>
      <c r="MSZ43" s="164"/>
      <c r="MTA43" s="164"/>
      <c r="MTB43" s="164"/>
      <c r="MTC43" s="90"/>
      <c r="MTD43" s="90"/>
      <c r="MTE43" s="89"/>
      <c r="MTF43" s="164"/>
      <c r="MTG43" s="164"/>
      <c r="MTH43" s="164"/>
      <c r="MTI43" s="164"/>
      <c r="MTJ43" s="164"/>
      <c r="MTK43" s="90"/>
      <c r="MTL43" s="90"/>
      <c r="MTM43" s="89"/>
      <c r="MTN43" s="164"/>
      <c r="MTO43" s="164"/>
      <c r="MTP43" s="164"/>
      <c r="MTQ43" s="164"/>
      <c r="MTR43" s="164"/>
      <c r="MTS43" s="90"/>
      <c r="MTT43" s="90"/>
      <c r="MTU43" s="89"/>
      <c r="MTV43" s="164"/>
      <c r="MTW43" s="164"/>
      <c r="MTX43" s="164"/>
      <c r="MTY43" s="164"/>
      <c r="MTZ43" s="164"/>
      <c r="MUA43" s="90"/>
      <c r="MUB43" s="90"/>
      <c r="MUC43" s="89"/>
      <c r="MUD43" s="164"/>
      <c r="MUE43" s="164"/>
      <c r="MUF43" s="164"/>
      <c r="MUG43" s="164"/>
      <c r="MUH43" s="164"/>
      <c r="MUI43" s="90"/>
      <c r="MUJ43" s="90"/>
      <c r="MUK43" s="89"/>
      <c r="MUL43" s="164"/>
      <c r="MUM43" s="164"/>
      <c r="MUN43" s="164"/>
      <c r="MUO43" s="164"/>
      <c r="MUP43" s="164"/>
      <c r="MUQ43" s="90"/>
      <c r="MUR43" s="90"/>
      <c r="MUS43" s="89"/>
      <c r="MUT43" s="164"/>
      <c r="MUU43" s="164"/>
      <c r="MUV43" s="164"/>
      <c r="MUW43" s="164"/>
      <c r="MUX43" s="164"/>
      <c r="MUY43" s="90"/>
      <c r="MUZ43" s="90"/>
      <c r="MVA43" s="89"/>
      <c r="MVB43" s="164"/>
      <c r="MVC43" s="164"/>
      <c r="MVD43" s="164"/>
      <c r="MVE43" s="164"/>
      <c r="MVF43" s="164"/>
      <c r="MVG43" s="90"/>
      <c r="MVH43" s="90"/>
      <c r="MVI43" s="89"/>
      <c r="MVJ43" s="164"/>
      <c r="MVK43" s="164"/>
      <c r="MVL43" s="164"/>
      <c r="MVM43" s="164"/>
      <c r="MVN43" s="164"/>
      <c r="MVO43" s="90"/>
      <c r="MVP43" s="90"/>
      <c r="MVQ43" s="89"/>
      <c r="MVR43" s="164"/>
      <c r="MVS43" s="164"/>
      <c r="MVT43" s="164"/>
      <c r="MVU43" s="164"/>
      <c r="MVV43" s="164"/>
      <c r="MVW43" s="90"/>
      <c r="MVX43" s="90"/>
      <c r="MVY43" s="89"/>
      <c r="MVZ43" s="164"/>
      <c r="MWA43" s="164"/>
      <c r="MWB43" s="164"/>
      <c r="MWC43" s="164"/>
      <c r="MWD43" s="164"/>
      <c r="MWE43" s="90"/>
      <c r="MWF43" s="90"/>
      <c r="MWG43" s="89"/>
      <c r="MWH43" s="164"/>
      <c r="MWI43" s="164"/>
      <c r="MWJ43" s="164"/>
      <c r="MWK43" s="164"/>
      <c r="MWL43" s="164"/>
      <c r="MWM43" s="90"/>
      <c r="MWN43" s="90"/>
      <c r="MWO43" s="89"/>
      <c r="MWP43" s="164"/>
      <c r="MWQ43" s="164"/>
      <c r="MWR43" s="164"/>
      <c r="MWS43" s="164"/>
      <c r="MWT43" s="164"/>
      <c r="MWU43" s="90"/>
      <c r="MWV43" s="90"/>
      <c r="MWW43" s="89"/>
      <c r="MWX43" s="164"/>
      <c r="MWY43" s="164"/>
      <c r="MWZ43" s="164"/>
      <c r="MXA43" s="164"/>
      <c r="MXB43" s="164"/>
      <c r="MXC43" s="90"/>
      <c r="MXD43" s="90"/>
      <c r="MXE43" s="89"/>
      <c r="MXF43" s="164"/>
      <c r="MXG43" s="164"/>
      <c r="MXH43" s="164"/>
      <c r="MXI43" s="164"/>
      <c r="MXJ43" s="164"/>
      <c r="MXK43" s="90"/>
      <c r="MXL43" s="90"/>
      <c r="MXM43" s="89"/>
      <c r="MXN43" s="164"/>
      <c r="MXO43" s="164"/>
      <c r="MXP43" s="164"/>
      <c r="MXQ43" s="164"/>
      <c r="MXR43" s="164"/>
      <c r="MXS43" s="90"/>
      <c r="MXT43" s="90"/>
      <c r="MXU43" s="89"/>
      <c r="MXV43" s="164"/>
      <c r="MXW43" s="164"/>
      <c r="MXX43" s="164"/>
      <c r="MXY43" s="164"/>
      <c r="MXZ43" s="164"/>
      <c r="MYA43" s="90"/>
      <c r="MYB43" s="90"/>
      <c r="MYC43" s="89"/>
      <c r="MYD43" s="164"/>
      <c r="MYE43" s="164"/>
      <c r="MYF43" s="164"/>
      <c r="MYG43" s="164"/>
      <c r="MYH43" s="164"/>
      <c r="MYI43" s="90"/>
      <c r="MYJ43" s="90"/>
      <c r="MYK43" s="89"/>
      <c r="MYL43" s="164"/>
      <c r="MYM43" s="164"/>
      <c r="MYN43" s="164"/>
      <c r="MYO43" s="164"/>
      <c r="MYP43" s="164"/>
      <c r="MYQ43" s="90"/>
      <c r="MYR43" s="90"/>
      <c r="MYS43" s="89"/>
      <c r="MYT43" s="164"/>
      <c r="MYU43" s="164"/>
      <c r="MYV43" s="164"/>
      <c r="MYW43" s="164"/>
      <c r="MYX43" s="164"/>
      <c r="MYY43" s="90"/>
      <c r="MYZ43" s="90"/>
      <c r="MZA43" s="89"/>
      <c r="MZB43" s="164"/>
      <c r="MZC43" s="164"/>
      <c r="MZD43" s="164"/>
      <c r="MZE43" s="164"/>
      <c r="MZF43" s="164"/>
      <c r="MZG43" s="90"/>
      <c r="MZH43" s="90"/>
      <c r="MZI43" s="89"/>
      <c r="MZJ43" s="164"/>
      <c r="MZK43" s="164"/>
      <c r="MZL43" s="164"/>
      <c r="MZM43" s="164"/>
      <c r="MZN43" s="164"/>
      <c r="MZO43" s="90"/>
      <c r="MZP43" s="90"/>
      <c r="MZQ43" s="89"/>
      <c r="MZR43" s="164"/>
      <c r="MZS43" s="164"/>
      <c r="MZT43" s="164"/>
      <c r="MZU43" s="164"/>
      <c r="MZV43" s="164"/>
      <c r="MZW43" s="90"/>
      <c r="MZX43" s="90"/>
      <c r="MZY43" s="89"/>
      <c r="MZZ43" s="164"/>
      <c r="NAA43" s="164"/>
      <c r="NAB43" s="164"/>
      <c r="NAC43" s="164"/>
      <c r="NAD43" s="164"/>
      <c r="NAE43" s="90"/>
      <c r="NAF43" s="90"/>
      <c r="NAG43" s="89"/>
      <c r="NAH43" s="164"/>
      <c r="NAI43" s="164"/>
      <c r="NAJ43" s="164"/>
      <c r="NAK43" s="164"/>
      <c r="NAL43" s="164"/>
      <c r="NAM43" s="90"/>
      <c r="NAN43" s="90"/>
      <c r="NAO43" s="89"/>
      <c r="NAP43" s="164"/>
      <c r="NAQ43" s="164"/>
      <c r="NAR43" s="164"/>
      <c r="NAS43" s="164"/>
      <c r="NAT43" s="164"/>
      <c r="NAU43" s="90"/>
      <c r="NAV43" s="90"/>
      <c r="NAW43" s="89"/>
      <c r="NAX43" s="164"/>
      <c r="NAY43" s="164"/>
      <c r="NAZ43" s="164"/>
      <c r="NBA43" s="164"/>
      <c r="NBB43" s="164"/>
      <c r="NBC43" s="90"/>
      <c r="NBD43" s="90"/>
      <c r="NBE43" s="89"/>
      <c r="NBF43" s="164"/>
      <c r="NBG43" s="164"/>
      <c r="NBH43" s="164"/>
      <c r="NBI43" s="164"/>
      <c r="NBJ43" s="164"/>
      <c r="NBK43" s="90"/>
      <c r="NBL43" s="90"/>
      <c r="NBM43" s="89"/>
      <c r="NBN43" s="164"/>
      <c r="NBO43" s="164"/>
      <c r="NBP43" s="164"/>
      <c r="NBQ43" s="164"/>
      <c r="NBR43" s="164"/>
      <c r="NBS43" s="90"/>
      <c r="NBT43" s="90"/>
      <c r="NBU43" s="89"/>
      <c r="NBV43" s="164"/>
      <c r="NBW43" s="164"/>
      <c r="NBX43" s="164"/>
      <c r="NBY43" s="164"/>
      <c r="NBZ43" s="164"/>
      <c r="NCA43" s="90"/>
      <c r="NCB43" s="90"/>
      <c r="NCC43" s="89"/>
      <c r="NCD43" s="164"/>
      <c r="NCE43" s="164"/>
      <c r="NCF43" s="164"/>
      <c r="NCG43" s="164"/>
      <c r="NCH43" s="164"/>
      <c r="NCI43" s="90"/>
      <c r="NCJ43" s="90"/>
      <c r="NCK43" s="89"/>
      <c r="NCL43" s="164"/>
      <c r="NCM43" s="164"/>
      <c r="NCN43" s="164"/>
      <c r="NCO43" s="164"/>
      <c r="NCP43" s="164"/>
      <c r="NCQ43" s="90"/>
      <c r="NCR43" s="90"/>
      <c r="NCS43" s="89"/>
      <c r="NCT43" s="164"/>
      <c r="NCU43" s="164"/>
      <c r="NCV43" s="164"/>
      <c r="NCW43" s="164"/>
      <c r="NCX43" s="164"/>
      <c r="NCY43" s="90"/>
      <c r="NCZ43" s="90"/>
      <c r="NDA43" s="89"/>
      <c r="NDB43" s="164"/>
      <c r="NDC43" s="164"/>
      <c r="NDD43" s="164"/>
      <c r="NDE43" s="164"/>
      <c r="NDF43" s="164"/>
      <c r="NDG43" s="90"/>
      <c r="NDH43" s="90"/>
      <c r="NDI43" s="89"/>
      <c r="NDJ43" s="164"/>
      <c r="NDK43" s="164"/>
      <c r="NDL43" s="164"/>
      <c r="NDM43" s="164"/>
      <c r="NDN43" s="164"/>
      <c r="NDO43" s="90"/>
      <c r="NDP43" s="90"/>
      <c r="NDQ43" s="89"/>
      <c r="NDR43" s="164"/>
      <c r="NDS43" s="164"/>
      <c r="NDT43" s="164"/>
      <c r="NDU43" s="164"/>
      <c r="NDV43" s="164"/>
      <c r="NDW43" s="90"/>
      <c r="NDX43" s="90"/>
      <c r="NDY43" s="89"/>
      <c r="NDZ43" s="164"/>
      <c r="NEA43" s="164"/>
      <c r="NEB43" s="164"/>
      <c r="NEC43" s="164"/>
      <c r="NED43" s="164"/>
      <c r="NEE43" s="90"/>
      <c r="NEF43" s="90"/>
      <c r="NEG43" s="89"/>
      <c r="NEH43" s="164"/>
      <c r="NEI43" s="164"/>
      <c r="NEJ43" s="164"/>
      <c r="NEK43" s="164"/>
      <c r="NEL43" s="164"/>
      <c r="NEM43" s="90"/>
      <c r="NEN43" s="90"/>
      <c r="NEO43" s="89"/>
      <c r="NEP43" s="164"/>
      <c r="NEQ43" s="164"/>
      <c r="NER43" s="164"/>
      <c r="NES43" s="164"/>
      <c r="NET43" s="164"/>
      <c r="NEU43" s="90"/>
      <c r="NEV43" s="90"/>
      <c r="NEW43" s="89"/>
      <c r="NEX43" s="164"/>
      <c r="NEY43" s="164"/>
      <c r="NEZ43" s="164"/>
      <c r="NFA43" s="164"/>
      <c r="NFB43" s="164"/>
      <c r="NFC43" s="90"/>
      <c r="NFD43" s="90"/>
      <c r="NFE43" s="89"/>
      <c r="NFF43" s="164"/>
      <c r="NFG43" s="164"/>
      <c r="NFH43" s="164"/>
      <c r="NFI43" s="164"/>
      <c r="NFJ43" s="164"/>
      <c r="NFK43" s="90"/>
      <c r="NFL43" s="90"/>
      <c r="NFM43" s="89"/>
      <c r="NFN43" s="164"/>
      <c r="NFO43" s="164"/>
      <c r="NFP43" s="164"/>
      <c r="NFQ43" s="164"/>
      <c r="NFR43" s="164"/>
      <c r="NFS43" s="90"/>
      <c r="NFT43" s="90"/>
      <c r="NFU43" s="89"/>
      <c r="NFV43" s="164"/>
      <c r="NFW43" s="164"/>
      <c r="NFX43" s="164"/>
      <c r="NFY43" s="164"/>
      <c r="NFZ43" s="164"/>
      <c r="NGA43" s="90"/>
      <c r="NGB43" s="90"/>
      <c r="NGC43" s="89"/>
      <c r="NGD43" s="164"/>
      <c r="NGE43" s="164"/>
      <c r="NGF43" s="164"/>
      <c r="NGG43" s="164"/>
      <c r="NGH43" s="164"/>
      <c r="NGI43" s="90"/>
      <c r="NGJ43" s="90"/>
      <c r="NGK43" s="89"/>
      <c r="NGL43" s="164"/>
      <c r="NGM43" s="164"/>
      <c r="NGN43" s="164"/>
      <c r="NGO43" s="164"/>
      <c r="NGP43" s="164"/>
      <c r="NGQ43" s="90"/>
      <c r="NGR43" s="90"/>
      <c r="NGS43" s="89"/>
      <c r="NGT43" s="164"/>
      <c r="NGU43" s="164"/>
      <c r="NGV43" s="164"/>
      <c r="NGW43" s="164"/>
      <c r="NGX43" s="164"/>
      <c r="NGY43" s="90"/>
      <c r="NGZ43" s="90"/>
      <c r="NHA43" s="89"/>
      <c r="NHB43" s="164"/>
      <c r="NHC43" s="164"/>
      <c r="NHD43" s="164"/>
      <c r="NHE43" s="164"/>
      <c r="NHF43" s="164"/>
      <c r="NHG43" s="90"/>
      <c r="NHH43" s="90"/>
      <c r="NHI43" s="89"/>
      <c r="NHJ43" s="164"/>
      <c r="NHK43" s="164"/>
      <c r="NHL43" s="164"/>
      <c r="NHM43" s="164"/>
      <c r="NHN43" s="164"/>
      <c r="NHO43" s="90"/>
      <c r="NHP43" s="90"/>
      <c r="NHQ43" s="89"/>
      <c r="NHR43" s="164"/>
      <c r="NHS43" s="164"/>
      <c r="NHT43" s="164"/>
      <c r="NHU43" s="164"/>
      <c r="NHV43" s="164"/>
      <c r="NHW43" s="90"/>
      <c r="NHX43" s="90"/>
      <c r="NHY43" s="89"/>
      <c r="NHZ43" s="164"/>
      <c r="NIA43" s="164"/>
      <c r="NIB43" s="164"/>
      <c r="NIC43" s="164"/>
      <c r="NID43" s="164"/>
      <c r="NIE43" s="90"/>
      <c r="NIF43" s="90"/>
      <c r="NIG43" s="89"/>
      <c r="NIH43" s="164"/>
      <c r="NII43" s="164"/>
      <c r="NIJ43" s="164"/>
      <c r="NIK43" s="164"/>
      <c r="NIL43" s="164"/>
      <c r="NIM43" s="90"/>
      <c r="NIN43" s="90"/>
      <c r="NIO43" s="89"/>
      <c r="NIP43" s="164"/>
      <c r="NIQ43" s="164"/>
      <c r="NIR43" s="164"/>
      <c r="NIS43" s="164"/>
      <c r="NIT43" s="164"/>
      <c r="NIU43" s="90"/>
      <c r="NIV43" s="90"/>
      <c r="NIW43" s="89"/>
      <c r="NIX43" s="164"/>
      <c r="NIY43" s="164"/>
      <c r="NIZ43" s="164"/>
      <c r="NJA43" s="164"/>
      <c r="NJB43" s="164"/>
      <c r="NJC43" s="90"/>
      <c r="NJD43" s="90"/>
      <c r="NJE43" s="89"/>
      <c r="NJF43" s="164"/>
      <c r="NJG43" s="164"/>
      <c r="NJH43" s="164"/>
      <c r="NJI43" s="164"/>
      <c r="NJJ43" s="164"/>
      <c r="NJK43" s="90"/>
      <c r="NJL43" s="90"/>
      <c r="NJM43" s="89"/>
      <c r="NJN43" s="164"/>
      <c r="NJO43" s="164"/>
      <c r="NJP43" s="164"/>
      <c r="NJQ43" s="164"/>
      <c r="NJR43" s="164"/>
      <c r="NJS43" s="90"/>
      <c r="NJT43" s="90"/>
      <c r="NJU43" s="89"/>
      <c r="NJV43" s="164"/>
      <c r="NJW43" s="164"/>
      <c r="NJX43" s="164"/>
      <c r="NJY43" s="164"/>
      <c r="NJZ43" s="164"/>
      <c r="NKA43" s="90"/>
      <c r="NKB43" s="90"/>
      <c r="NKC43" s="89"/>
      <c r="NKD43" s="164"/>
      <c r="NKE43" s="164"/>
      <c r="NKF43" s="164"/>
      <c r="NKG43" s="164"/>
      <c r="NKH43" s="164"/>
      <c r="NKI43" s="90"/>
      <c r="NKJ43" s="90"/>
      <c r="NKK43" s="89"/>
      <c r="NKL43" s="164"/>
      <c r="NKM43" s="164"/>
      <c r="NKN43" s="164"/>
      <c r="NKO43" s="164"/>
      <c r="NKP43" s="164"/>
      <c r="NKQ43" s="90"/>
      <c r="NKR43" s="90"/>
      <c r="NKS43" s="89"/>
      <c r="NKT43" s="164"/>
      <c r="NKU43" s="164"/>
      <c r="NKV43" s="164"/>
      <c r="NKW43" s="164"/>
      <c r="NKX43" s="164"/>
      <c r="NKY43" s="90"/>
      <c r="NKZ43" s="90"/>
      <c r="NLA43" s="89"/>
      <c r="NLB43" s="164"/>
      <c r="NLC43" s="164"/>
      <c r="NLD43" s="164"/>
      <c r="NLE43" s="164"/>
      <c r="NLF43" s="164"/>
      <c r="NLG43" s="90"/>
      <c r="NLH43" s="90"/>
      <c r="NLI43" s="89"/>
      <c r="NLJ43" s="164"/>
      <c r="NLK43" s="164"/>
      <c r="NLL43" s="164"/>
      <c r="NLM43" s="164"/>
      <c r="NLN43" s="164"/>
      <c r="NLO43" s="90"/>
      <c r="NLP43" s="90"/>
      <c r="NLQ43" s="89"/>
      <c r="NLR43" s="164"/>
      <c r="NLS43" s="164"/>
      <c r="NLT43" s="164"/>
      <c r="NLU43" s="164"/>
      <c r="NLV43" s="164"/>
      <c r="NLW43" s="90"/>
      <c r="NLX43" s="90"/>
      <c r="NLY43" s="89"/>
      <c r="NLZ43" s="164"/>
      <c r="NMA43" s="164"/>
      <c r="NMB43" s="164"/>
      <c r="NMC43" s="164"/>
      <c r="NMD43" s="164"/>
      <c r="NME43" s="90"/>
      <c r="NMF43" s="90"/>
      <c r="NMG43" s="89"/>
      <c r="NMH43" s="164"/>
      <c r="NMI43" s="164"/>
      <c r="NMJ43" s="164"/>
      <c r="NMK43" s="164"/>
      <c r="NML43" s="164"/>
      <c r="NMM43" s="90"/>
      <c r="NMN43" s="90"/>
      <c r="NMO43" s="89"/>
      <c r="NMP43" s="164"/>
      <c r="NMQ43" s="164"/>
      <c r="NMR43" s="164"/>
      <c r="NMS43" s="164"/>
      <c r="NMT43" s="164"/>
      <c r="NMU43" s="90"/>
      <c r="NMV43" s="90"/>
      <c r="NMW43" s="89"/>
      <c r="NMX43" s="164"/>
      <c r="NMY43" s="164"/>
      <c r="NMZ43" s="164"/>
      <c r="NNA43" s="164"/>
      <c r="NNB43" s="164"/>
      <c r="NNC43" s="90"/>
      <c r="NND43" s="90"/>
      <c r="NNE43" s="89"/>
      <c r="NNF43" s="164"/>
      <c r="NNG43" s="164"/>
      <c r="NNH43" s="164"/>
      <c r="NNI43" s="164"/>
      <c r="NNJ43" s="164"/>
      <c r="NNK43" s="90"/>
      <c r="NNL43" s="90"/>
      <c r="NNM43" s="89"/>
      <c r="NNN43" s="164"/>
      <c r="NNO43" s="164"/>
      <c r="NNP43" s="164"/>
      <c r="NNQ43" s="164"/>
      <c r="NNR43" s="164"/>
      <c r="NNS43" s="90"/>
      <c r="NNT43" s="90"/>
      <c r="NNU43" s="89"/>
      <c r="NNV43" s="164"/>
      <c r="NNW43" s="164"/>
      <c r="NNX43" s="164"/>
      <c r="NNY43" s="164"/>
      <c r="NNZ43" s="164"/>
      <c r="NOA43" s="90"/>
      <c r="NOB43" s="90"/>
      <c r="NOC43" s="89"/>
      <c r="NOD43" s="164"/>
      <c r="NOE43" s="164"/>
      <c r="NOF43" s="164"/>
      <c r="NOG43" s="164"/>
      <c r="NOH43" s="164"/>
      <c r="NOI43" s="90"/>
      <c r="NOJ43" s="90"/>
      <c r="NOK43" s="89"/>
      <c r="NOL43" s="164"/>
      <c r="NOM43" s="164"/>
      <c r="NON43" s="164"/>
      <c r="NOO43" s="164"/>
      <c r="NOP43" s="164"/>
      <c r="NOQ43" s="90"/>
      <c r="NOR43" s="90"/>
      <c r="NOS43" s="89"/>
      <c r="NOT43" s="164"/>
      <c r="NOU43" s="164"/>
      <c r="NOV43" s="164"/>
      <c r="NOW43" s="164"/>
      <c r="NOX43" s="164"/>
      <c r="NOY43" s="90"/>
      <c r="NOZ43" s="90"/>
      <c r="NPA43" s="89"/>
      <c r="NPB43" s="164"/>
      <c r="NPC43" s="164"/>
      <c r="NPD43" s="164"/>
      <c r="NPE43" s="164"/>
      <c r="NPF43" s="164"/>
      <c r="NPG43" s="90"/>
      <c r="NPH43" s="90"/>
      <c r="NPI43" s="89"/>
      <c r="NPJ43" s="164"/>
      <c r="NPK43" s="164"/>
      <c r="NPL43" s="164"/>
      <c r="NPM43" s="164"/>
      <c r="NPN43" s="164"/>
      <c r="NPO43" s="90"/>
      <c r="NPP43" s="90"/>
      <c r="NPQ43" s="89"/>
      <c r="NPR43" s="164"/>
      <c r="NPS43" s="164"/>
      <c r="NPT43" s="164"/>
      <c r="NPU43" s="164"/>
      <c r="NPV43" s="164"/>
      <c r="NPW43" s="90"/>
      <c r="NPX43" s="90"/>
      <c r="NPY43" s="89"/>
      <c r="NPZ43" s="164"/>
      <c r="NQA43" s="164"/>
      <c r="NQB43" s="164"/>
      <c r="NQC43" s="164"/>
      <c r="NQD43" s="164"/>
      <c r="NQE43" s="90"/>
      <c r="NQF43" s="90"/>
      <c r="NQG43" s="89"/>
      <c r="NQH43" s="164"/>
      <c r="NQI43" s="164"/>
      <c r="NQJ43" s="164"/>
      <c r="NQK43" s="164"/>
      <c r="NQL43" s="164"/>
      <c r="NQM43" s="90"/>
      <c r="NQN43" s="90"/>
      <c r="NQO43" s="89"/>
      <c r="NQP43" s="164"/>
      <c r="NQQ43" s="164"/>
      <c r="NQR43" s="164"/>
      <c r="NQS43" s="164"/>
      <c r="NQT43" s="164"/>
      <c r="NQU43" s="90"/>
      <c r="NQV43" s="90"/>
      <c r="NQW43" s="89"/>
      <c r="NQX43" s="164"/>
      <c r="NQY43" s="164"/>
      <c r="NQZ43" s="164"/>
      <c r="NRA43" s="164"/>
      <c r="NRB43" s="164"/>
      <c r="NRC43" s="90"/>
      <c r="NRD43" s="90"/>
      <c r="NRE43" s="89"/>
      <c r="NRF43" s="164"/>
      <c r="NRG43" s="164"/>
      <c r="NRH43" s="164"/>
      <c r="NRI43" s="164"/>
      <c r="NRJ43" s="164"/>
      <c r="NRK43" s="90"/>
      <c r="NRL43" s="90"/>
      <c r="NRM43" s="89"/>
      <c r="NRN43" s="164"/>
      <c r="NRO43" s="164"/>
      <c r="NRP43" s="164"/>
      <c r="NRQ43" s="164"/>
      <c r="NRR43" s="164"/>
      <c r="NRS43" s="90"/>
      <c r="NRT43" s="90"/>
      <c r="NRU43" s="89"/>
      <c r="NRV43" s="164"/>
      <c r="NRW43" s="164"/>
      <c r="NRX43" s="164"/>
      <c r="NRY43" s="164"/>
      <c r="NRZ43" s="164"/>
      <c r="NSA43" s="90"/>
      <c r="NSB43" s="90"/>
      <c r="NSC43" s="89"/>
      <c r="NSD43" s="164"/>
      <c r="NSE43" s="164"/>
      <c r="NSF43" s="164"/>
      <c r="NSG43" s="164"/>
      <c r="NSH43" s="164"/>
      <c r="NSI43" s="90"/>
      <c r="NSJ43" s="90"/>
      <c r="NSK43" s="89"/>
      <c r="NSL43" s="164"/>
      <c r="NSM43" s="164"/>
      <c r="NSN43" s="164"/>
      <c r="NSO43" s="164"/>
      <c r="NSP43" s="164"/>
      <c r="NSQ43" s="90"/>
      <c r="NSR43" s="90"/>
      <c r="NSS43" s="89"/>
      <c r="NST43" s="164"/>
      <c r="NSU43" s="164"/>
      <c r="NSV43" s="164"/>
      <c r="NSW43" s="164"/>
      <c r="NSX43" s="164"/>
      <c r="NSY43" s="90"/>
      <c r="NSZ43" s="90"/>
      <c r="NTA43" s="89"/>
      <c r="NTB43" s="164"/>
      <c r="NTC43" s="164"/>
      <c r="NTD43" s="164"/>
      <c r="NTE43" s="164"/>
      <c r="NTF43" s="164"/>
      <c r="NTG43" s="90"/>
      <c r="NTH43" s="90"/>
      <c r="NTI43" s="89"/>
      <c r="NTJ43" s="164"/>
      <c r="NTK43" s="164"/>
      <c r="NTL43" s="164"/>
      <c r="NTM43" s="164"/>
      <c r="NTN43" s="164"/>
      <c r="NTO43" s="90"/>
      <c r="NTP43" s="90"/>
      <c r="NTQ43" s="89"/>
      <c r="NTR43" s="164"/>
      <c r="NTS43" s="164"/>
      <c r="NTT43" s="164"/>
      <c r="NTU43" s="164"/>
      <c r="NTV43" s="164"/>
      <c r="NTW43" s="90"/>
      <c r="NTX43" s="90"/>
      <c r="NTY43" s="89"/>
      <c r="NTZ43" s="164"/>
      <c r="NUA43" s="164"/>
      <c r="NUB43" s="164"/>
      <c r="NUC43" s="164"/>
      <c r="NUD43" s="164"/>
      <c r="NUE43" s="90"/>
      <c r="NUF43" s="90"/>
      <c r="NUG43" s="89"/>
      <c r="NUH43" s="164"/>
      <c r="NUI43" s="164"/>
      <c r="NUJ43" s="164"/>
      <c r="NUK43" s="164"/>
      <c r="NUL43" s="164"/>
      <c r="NUM43" s="90"/>
      <c r="NUN43" s="90"/>
      <c r="NUO43" s="89"/>
      <c r="NUP43" s="164"/>
      <c r="NUQ43" s="164"/>
      <c r="NUR43" s="164"/>
      <c r="NUS43" s="164"/>
      <c r="NUT43" s="164"/>
      <c r="NUU43" s="90"/>
      <c r="NUV43" s="90"/>
      <c r="NUW43" s="89"/>
      <c r="NUX43" s="164"/>
      <c r="NUY43" s="164"/>
      <c r="NUZ43" s="164"/>
      <c r="NVA43" s="164"/>
      <c r="NVB43" s="164"/>
      <c r="NVC43" s="90"/>
      <c r="NVD43" s="90"/>
      <c r="NVE43" s="89"/>
      <c r="NVF43" s="164"/>
      <c r="NVG43" s="164"/>
      <c r="NVH43" s="164"/>
      <c r="NVI43" s="164"/>
      <c r="NVJ43" s="164"/>
      <c r="NVK43" s="90"/>
      <c r="NVL43" s="90"/>
      <c r="NVM43" s="89"/>
      <c r="NVN43" s="164"/>
      <c r="NVO43" s="164"/>
      <c r="NVP43" s="164"/>
      <c r="NVQ43" s="164"/>
      <c r="NVR43" s="164"/>
      <c r="NVS43" s="90"/>
      <c r="NVT43" s="90"/>
      <c r="NVU43" s="89"/>
      <c r="NVV43" s="164"/>
      <c r="NVW43" s="164"/>
      <c r="NVX43" s="164"/>
      <c r="NVY43" s="164"/>
      <c r="NVZ43" s="164"/>
      <c r="NWA43" s="90"/>
      <c r="NWB43" s="90"/>
      <c r="NWC43" s="89"/>
      <c r="NWD43" s="164"/>
      <c r="NWE43" s="164"/>
      <c r="NWF43" s="164"/>
      <c r="NWG43" s="164"/>
      <c r="NWH43" s="164"/>
      <c r="NWI43" s="90"/>
      <c r="NWJ43" s="90"/>
      <c r="NWK43" s="89"/>
      <c r="NWL43" s="164"/>
      <c r="NWM43" s="164"/>
      <c r="NWN43" s="164"/>
      <c r="NWO43" s="164"/>
      <c r="NWP43" s="164"/>
      <c r="NWQ43" s="90"/>
      <c r="NWR43" s="90"/>
      <c r="NWS43" s="89"/>
      <c r="NWT43" s="164"/>
      <c r="NWU43" s="164"/>
      <c r="NWV43" s="164"/>
      <c r="NWW43" s="164"/>
      <c r="NWX43" s="164"/>
      <c r="NWY43" s="90"/>
      <c r="NWZ43" s="90"/>
      <c r="NXA43" s="89"/>
      <c r="NXB43" s="164"/>
      <c r="NXC43" s="164"/>
      <c r="NXD43" s="164"/>
      <c r="NXE43" s="164"/>
      <c r="NXF43" s="164"/>
      <c r="NXG43" s="90"/>
      <c r="NXH43" s="90"/>
      <c r="NXI43" s="89"/>
      <c r="NXJ43" s="164"/>
      <c r="NXK43" s="164"/>
      <c r="NXL43" s="164"/>
      <c r="NXM43" s="164"/>
      <c r="NXN43" s="164"/>
      <c r="NXO43" s="90"/>
      <c r="NXP43" s="90"/>
      <c r="NXQ43" s="89"/>
      <c r="NXR43" s="164"/>
      <c r="NXS43" s="164"/>
      <c r="NXT43" s="164"/>
      <c r="NXU43" s="164"/>
      <c r="NXV43" s="164"/>
      <c r="NXW43" s="90"/>
      <c r="NXX43" s="90"/>
      <c r="NXY43" s="89"/>
      <c r="NXZ43" s="164"/>
      <c r="NYA43" s="164"/>
      <c r="NYB43" s="164"/>
      <c r="NYC43" s="164"/>
      <c r="NYD43" s="164"/>
      <c r="NYE43" s="90"/>
      <c r="NYF43" s="90"/>
      <c r="NYG43" s="89"/>
      <c r="NYH43" s="164"/>
      <c r="NYI43" s="164"/>
      <c r="NYJ43" s="164"/>
      <c r="NYK43" s="164"/>
      <c r="NYL43" s="164"/>
      <c r="NYM43" s="90"/>
      <c r="NYN43" s="90"/>
      <c r="NYO43" s="89"/>
      <c r="NYP43" s="164"/>
      <c r="NYQ43" s="164"/>
      <c r="NYR43" s="164"/>
      <c r="NYS43" s="164"/>
      <c r="NYT43" s="164"/>
      <c r="NYU43" s="90"/>
      <c r="NYV43" s="90"/>
      <c r="NYW43" s="89"/>
      <c r="NYX43" s="164"/>
      <c r="NYY43" s="164"/>
      <c r="NYZ43" s="164"/>
      <c r="NZA43" s="164"/>
      <c r="NZB43" s="164"/>
      <c r="NZC43" s="90"/>
      <c r="NZD43" s="90"/>
      <c r="NZE43" s="89"/>
      <c r="NZF43" s="164"/>
      <c r="NZG43" s="164"/>
      <c r="NZH43" s="164"/>
      <c r="NZI43" s="164"/>
      <c r="NZJ43" s="164"/>
      <c r="NZK43" s="90"/>
      <c r="NZL43" s="90"/>
      <c r="NZM43" s="89"/>
      <c r="NZN43" s="164"/>
      <c r="NZO43" s="164"/>
      <c r="NZP43" s="164"/>
      <c r="NZQ43" s="164"/>
      <c r="NZR43" s="164"/>
      <c r="NZS43" s="90"/>
      <c r="NZT43" s="90"/>
      <c r="NZU43" s="89"/>
      <c r="NZV43" s="164"/>
      <c r="NZW43" s="164"/>
      <c r="NZX43" s="164"/>
      <c r="NZY43" s="164"/>
      <c r="NZZ43" s="164"/>
      <c r="OAA43" s="90"/>
      <c r="OAB43" s="90"/>
      <c r="OAC43" s="89"/>
      <c r="OAD43" s="164"/>
      <c r="OAE43" s="164"/>
      <c r="OAF43" s="164"/>
      <c r="OAG43" s="164"/>
      <c r="OAH43" s="164"/>
      <c r="OAI43" s="90"/>
      <c r="OAJ43" s="90"/>
      <c r="OAK43" s="89"/>
      <c r="OAL43" s="164"/>
      <c r="OAM43" s="164"/>
      <c r="OAN43" s="164"/>
      <c r="OAO43" s="164"/>
      <c r="OAP43" s="164"/>
      <c r="OAQ43" s="90"/>
      <c r="OAR43" s="90"/>
      <c r="OAS43" s="89"/>
      <c r="OAT43" s="164"/>
      <c r="OAU43" s="164"/>
      <c r="OAV43" s="164"/>
      <c r="OAW43" s="164"/>
      <c r="OAX43" s="164"/>
      <c r="OAY43" s="90"/>
      <c r="OAZ43" s="90"/>
      <c r="OBA43" s="89"/>
      <c r="OBB43" s="164"/>
      <c r="OBC43" s="164"/>
      <c r="OBD43" s="164"/>
      <c r="OBE43" s="164"/>
      <c r="OBF43" s="164"/>
      <c r="OBG43" s="90"/>
      <c r="OBH43" s="90"/>
      <c r="OBI43" s="89"/>
      <c r="OBJ43" s="164"/>
      <c r="OBK43" s="164"/>
      <c r="OBL43" s="164"/>
      <c r="OBM43" s="164"/>
      <c r="OBN43" s="164"/>
      <c r="OBO43" s="90"/>
      <c r="OBP43" s="90"/>
      <c r="OBQ43" s="89"/>
      <c r="OBR43" s="164"/>
      <c r="OBS43" s="164"/>
      <c r="OBT43" s="164"/>
      <c r="OBU43" s="164"/>
      <c r="OBV43" s="164"/>
      <c r="OBW43" s="90"/>
      <c r="OBX43" s="90"/>
      <c r="OBY43" s="89"/>
      <c r="OBZ43" s="164"/>
      <c r="OCA43" s="164"/>
      <c r="OCB43" s="164"/>
      <c r="OCC43" s="164"/>
      <c r="OCD43" s="164"/>
      <c r="OCE43" s="90"/>
      <c r="OCF43" s="90"/>
      <c r="OCG43" s="89"/>
      <c r="OCH43" s="164"/>
      <c r="OCI43" s="164"/>
      <c r="OCJ43" s="164"/>
      <c r="OCK43" s="164"/>
      <c r="OCL43" s="164"/>
      <c r="OCM43" s="90"/>
      <c r="OCN43" s="90"/>
      <c r="OCO43" s="89"/>
      <c r="OCP43" s="164"/>
      <c r="OCQ43" s="164"/>
      <c r="OCR43" s="164"/>
      <c r="OCS43" s="164"/>
      <c r="OCT43" s="164"/>
      <c r="OCU43" s="90"/>
      <c r="OCV43" s="90"/>
      <c r="OCW43" s="89"/>
      <c r="OCX43" s="164"/>
      <c r="OCY43" s="164"/>
      <c r="OCZ43" s="164"/>
      <c r="ODA43" s="164"/>
      <c r="ODB43" s="164"/>
      <c r="ODC43" s="90"/>
      <c r="ODD43" s="90"/>
      <c r="ODE43" s="89"/>
      <c r="ODF43" s="164"/>
      <c r="ODG43" s="164"/>
      <c r="ODH43" s="164"/>
      <c r="ODI43" s="164"/>
      <c r="ODJ43" s="164"/>
      <c r="ODK43" s="90"/>
      <c r="ODL43" s="90"/>
      <c r="ODM43" s="89"/>
      <c r="ODN43" s="164"/>
      <c r="ODO43" s="164"/>
      <c r="ODP43" s="164"/>
      <c r="ODQ43" s="164"/>
      <c r="ODR43" s="164"/>
      <c r="ODS43" s="90"/>
      <c r="ODT43" s="90"/>
      <c r="ODU43" s="89"/>
      <c r="ODV43" s="164"/>
      <c r="ODW43" s="164"/>
      <c r="ODX43" s="164"/>
      <c r="ODY43" s="164"/>
      <c r="ODZ43" s="164"/>
      <c r="OEA43" s="90"/>
      <c r="OEB43" s="90"/>
      <c r="OEC43" s="89"/>
      <c r="OED43" s="164"/>
      <c r="OEE43" s="164"/>
      <c r="OEF43" s="164"/>
      <c r="OEG43" s="164"/>
      <c r="OEH43" s="164"/>
      <c r="OEI43" s="90"/>
      <c r="OEJ43" s="90"/>
      <c r="OEK43" s="89"/>
      <c r="OEL43" s="164"/>
      <c r="OEM43" s="164"/>
      <c r="OEN43" s="164"/>
      <c r="OEO43" s="164"/>
      <c r="OEP43" s="164"/>
      <c r="OEQ43" s="90"/>
      <c r="OER43" s="90"/>
      <c r="OES43" s="89"/>
      <c r="OET43" s="164"/>
      <c r="OEU43" s="164"/>
      <c r="OEV43" s="164"/>
      <c r="OEW43" s="164"/>
      <c r="OEX43" s="164"/>
      <c r="OEY43" s="90"/>
      <c r="OEZ43" s="90"/>
      <c r="OFA43" s="89"/>
      <c r="OFB43" s="164"/>
      <c r="OFC43" s="164"/>
      <c r="OFD43" s="164"/>
      <c r="OFE43" s="164"/>
      <c r="OFF43" s="164"/>
      <c r="OFG43" s="90"/>
      <c r="OFH43" s="90"/>
      <c r="OFI43" s="89"/>
      <c r="OFJ43" s="164"/>
      <c r="OFK43" s="164"/>
      <c r="OFL43" s="164"/>
      <c r="OFM43" s="164"/>
      <c r="OFN43" s="164"/>
      <c r="OFO43" s="90"/>
      <c r="OFP43" s="90"/>
      <c r="OFQ43" s="89"/>
      <c r="OFR43" s="164"/>
      <c r="OFS43" s="164"/>
      <c r="OFT43" s="164"/>
      <c r="OFU43" s="164"/>
      <c r="OFV43" s="164"/>
      <c r="OFW43" s="90"/>
      <c r="OFX43" s="90"/>
      <c r="OFY43" s="89"/>
      <c r="OFZ43" s="164"/>
      <c r="OGA43" s="164"/>
      <c r="OGB43" s="164"/>
      <c r="OGC43" s="164"/>
      <c r="OGD43" s="164"/>
      <c r="OGE43" s="90"/>
      <c r="OGF43" s="90"/>
      <c r="OGG43" s="89"/>
      <c r="OGH43" s="164"/>
      <c r="OGI43" s="164"/>
      <c r="OGJ43" s="164"/>
      <c r="OGK43" s="164"/>
      <c r="OGL43" s="164"/>
      <c r="OGM43" s="90"/>
      <c r="OGN43" s="90"/>
      <c r="OGO43" s="89"/>
      <c r="OGP43" s="164"/>
      <c r="OGQ43" s="164"/>
      <c r="OGR43" s="164"/>
      <c r="OGS43" s="164"/>
      <c r="OGT43" s="164"/>
      <c r="OGU43" s="90"/>
      <c r="OGV43" s="90"/>
      <c r="OGW43" s="89"/>
      <c r="OGX43" s="164"/>
      <c r="OGY43" s="164"/>
      <c r="OGZ43" s="164"/>
      <c r="OHA43" s="164"/>
      <c r="OHB43" s="164"/>
      <c r="OHC43" s="90"/>
      <c r="OHD43" s="90"/>
      <c r="OHE43" s="89"/>
      <c r="OHF43" s="164"/>
      <c r="OHG43" s="164"/>
      <c r="OHH43" s="164"/>
      <c r="OHI43" s="164"/>
      <c r="OHJ43" s="164"/>
      <c r="OHK43" s="90"/>
      <c r="OHL43" s="90"/>
      <c r="OHM43" s="89"/>
      <c r="OHN43" s="164"/>
      <c r="OHO43" s="164"/>
      <c r="OHP43" s="164"/>
      <c r="OHQ43" s="164"/>
      <c r="OHR43" s="164"/>
      <c r="OHS43" s="90"/>
      <c r="OHT43" s="90"/>
      <c r="OHU43" s="89"/>
      <c r="OHV43" s="164"/>
      <c r="OHW43" s="164"/>
      <c r="OHX43" s="164"/>
      <c r="OHY43" s="164"/>
      <c r="OHZ43" s="164"/>
      <c r="OIA43" s="90"/>
      <c r="OIB43" s="90"/>
      <c r="OIC43" s="89"/>
      <c r="OID43" s="164"/>
      <c r="OIE43" s="164"/>
      <c r="OIF43" s="164"/>
      <c r="OIG43" s="164"/>
      <c r="OIH43" s="164"/>
      <c r="OII43" s="90"/>
      <c r="OIJ43" s="90"/>
      <c r="OIK43" s="89"/>
      <c r="OIL43" s="164"/>
      <c r="OIM43" s="164"/>
      <c r="OIN43" s="164"/>
      <c r="OIO43" s="164"/>
      <c r="OIP43" s="164"/>
      <c r="OIQ43" s="90"/>
      <c r="OIR43" s="90"/>
      <c r="OIS43" s="89"/>
      <c r="OIT43" s="164"/>
      <c r="OIU43" s="164"/>
      <c r="OIV43" s="164"/>
      <c r="OIW43" s="164"/>
      <c r="OIX43" s="164"/>
      <c r="OIY43" s="90"/>
      <c r="OIZ43" s="90"/>
      <c r="OJA43" s="89"/>
      <c r="OJB43" s="164"/>
      <c r="OJC43" s="164"/>
      <c r="OJD43" s="164"/>
      <c r="OJE43" s="164"/>
      <c r="OJF43" s="164"/>
      <c r="OJG43" s="90"/>
      <c r="OJH43" s="90"/>
      <c r="OJI43" s="89"/>
      <c r="OJJ43" s="164"/>
      <c r="OJK43" s="164"/>
      <c r="OJL43" s="164"/>
      <c r="OJM43" s="164"/>
      <c r="OJN43" s="164"/>
      <c r="OJO43" s="90"/>
      <c r="OJP43" s="90"/>
      <c r="OJQ43" s="89"/>
      <c r="OJR43" s="164"/>
      <c r="OJS43" s="164"/>
      <c r="OJT43" s="164"/>
      <c r="OJU43" s="164"/>
      <c r="OJV43" s="164"/>
      <c r="OJW43" s="90"/>
      <c r="OJX43" s="90"/>
      <c r="OJY43" s="89"/>
      <c r="OJZ43" s="164"/>
      <c r="OKA43" s="164"/>
      <c r="OKB43" s="164"/>
      <c r="OKC43" s="164"/>
      <c r="OKD43" s="164"/>
      <c r="OKE43" s="90"/>
      <c r="OKF43" s="90"/>
      <c r="OKG43" s="89"/>
      <c r="OKH43" s="164"/>
      <c r="OKI43" s="164"/>
      <c r="OKJ43" s="164"/>
      <c r="OKK43" s="164"/>
      <c r="OKL43" s="164"/>
      <c r="OKM43" s="90"/>
      <c r="OKN43" s="90"/>
      <c r="OKO43" s="89"/>
      <c r="OKP43" s="164"/>
      <c r="OKQ43" s="164"/>
      <c r="OKR43" s="164"/>
      <c r="OKS43" s="164"/>
      <c r="OKT43" s="164"/>
      <c r="OKU43" s="90"/>
      <c r="OKV43" s="90"/>
      <c r="OKW43" s="89"/>
      <c r="OKX43" s="164"/>
      <c r="OKY43" s="164"/>
      <c r="OKZ43" s="164"/>
      <c r="OLA43" s="164"/>
      <c r="OLB43" s="164"/>
      <c r="OLC43" s="90"/>
      <c r="OLD43" s="90"/>
      <c r="OLE43" s="89"/>
      <c r="OLF43" s="164"/>
      <c r="OLG43" s="164"/>
      <c r="OLH43" s="164"/>
      <c r="OLI43" s="164"/>
      <c r="OLJ43" s="164"/>
      <c r="OLK43" s="90"/>
      <c r="OLL43" s="90"/>
      <c r="OLM43" s="89"/>
      <c r="OLN43" s="164"/>
      <c r="OLO43" s="164"/>
      <c r="OLP43" s="164"/>
      <c r="OLQ43" s="164"/>
      <c r="OLR43" s="164"/>
      <c r="OLS43" s="90"/>
      <c r="OLT43" s="90"/>
      <c r="OLU43" s="89"/>
      <c r="OLV43" s="164"/>
      <c r="OLW43" s="164"/>
      <c r="OLX43" s="164"/>
      <c r="OLY43" s="164"/>
      <c r="OLZ43" s="164"/>
      <c r="OMA43" s="90"/>
      <c r="OMB43" s="90"/>
      <c r="OMC43" s="89"/>
      <c r="OMD43" s="164"/>
      <c r="OME43" s="164"/>
      <c r="OMF43" s="164"/>
      <c r="OMG43" s="164"/>
      <c r="OMH43" s="164"/>
      <c r="OMI43" s="90"/>
      <c r="OMJ43" s="90"/>
      <c r="OMK43" s="89"/>
      <c r="OML43" s="164"/>
      <c r="OMM43" s="164"/>
      <c r="OMN43" s="164"/>
      <c r="OMO43" s="164"/>
      <c r="OMP43" s="164"/>
      <c r="OMQ43" s="90"/>
      <c r="OMR43" s="90"/>
      <c r="OMS43" s="89"/>
      <c r="OMT43" s="164"/>
      <c r="OMU43" s="164"/>
      <c r="OMV43" s="164"/>
      <c r="OMW43" s="164"/>
      <c r="OMX43" s="164"/>
      <c r="OMY43" s="90"/>
      <c r="OMZ43" s="90"/>
      <c r="ONA43" s="89"/>
      <c r="ONB43" s="164"/>
      <c r="ONC43" s="164"/>
      <c r="OND43" s="164"/>
      <c r="ONE43" s="164"/>
      <c r="ONF43" s="164"/>
      <c r="ONG43" s="90"/>
      <c r="ONH43" s="90"/>
      <c r="ONI43" s="89"/>
      <c r="ONJ43" s="164"/>
      <c r="ONK43" s="164"/>
      <c r="ONL43" s="164"/>
      <c r="ONM43" s="164"/>
      <c r="ONN43" s="164"/>
      <c r="ONO43" s="90"/>
      <c r="ONP43" s="90"/>
      <c r="ONQ43" s="89"/>
      <c r="ONR43" s="164"/>
      <c r="ONS43" s="164"/>
      <c r="ONT43" s="164"/>
      <c r="ONU43" s="164"/>
      <c r="ONV43" s="164"/>
      <c r="ONW43" s="90"/>
      <c r="ONX43" s="90"/>
      <c r="ONY43" s="89"/>
      <c r="ONZ43" s="164"/>
      <c r="OOA43" s="164"/>
      <c r="OOB43" s="164"/>
      <c r="OOC43" s="164"/>
      <c r="OOD43" s="164"/>
      <c r="OOE43" s="90"/>
      <c r="OOF43" s="90"/>
      <c r="OOG43" s="89"/>
      <c r="OOH43" s="164"/>
      <c r="OOI43" s="164"/>
      <c r="OOJ43" s="164"/>
      <c r="OOK43" s="164"/>
      <c r="OOL43" s="164"/>
      <c r="OOM43" s="90"/>
      <c r="OON43" s="90"/>
      <c r="OOO43" s="89"/>
      <c r="OOP43" s="164"/>
      <c r="OOQ43" s="164"/>
      <c r="OOR43" s="164"/>
      <c r="OOS43" s="164"/>
      <c r="OOT43" s="164"/>
      <c r="OOU43" s="90"/>
      <c r="OOV43" s="90"/>
      <c r="OOW43" s="89"/>
      <c r="OOX43" s="164"/>
      <c r="OOY43" s="164"/>
      <c r="OOZ43" s="164"/>
      <c r="OPA43" s="164"/>
      <c r="OPB43" s="164"/>
      <c r="OPC43" s="90"/>
      <c r="OPD43" s="90"/>
      <c r="OPE43" s="89"/>
      <c r="OPF43" s="164"/>
      <c r="OPG43" s="164"/>
      <c r="OPH43" s="164"/>
      <c r="OPI43" s="164"/>
      <c r="OPJ43" s="164"/>
      <c r="OPK43" s="90"/>
      <c r="OPL43" s="90"/>
      <c r="OPM43" s="89"/>
      <c r="OPN43" s="164"/>
      <c r="OPO43" s="164"/>
      <c r="OPP43" s="164"/>
      <c r="OPQ43" s="164"/>
      <c r="OPR43" s="164"/>
      <c r="OPS43" s="90"/>
      <c r="OPT43" s="90"/>
      <c r="OPU43" s="89"/>
      <c r="OPV43" s="164"/>
      <c r="OPW43" s="164"/>
      <c r="OPX43" s="164"/>
      <c r="OPY43" s="164"/>
      <c r="OPZ43" s="164"/>
      <c r="OQA43" s="90"/>
      <c r="OQB43" s="90"/>
      <c r="OQC43" s="89"/>
      <c r="OQD43" s="164"/>
      <c r="OQE43" s="164"/>
      <c r="OQF43" s="164"/>
      <c r="OQG43" s="164"/>
      <c r="OQH43" s="164"/>
      <c r="OQI43" s="90"/>
      <c r="OQJ43" s="90"/>
      <c r="OQK43" s="89"/>
      <c r="OQL43" s="164"/>
      <c r="OQM43" s="164"/>
      <c r="OQN43" s="164"/>
      <c r="OQO43" s="164"/>
      <c r="OQP43" s="164"/>
      <c r="OQQ43" s="90"/>
      <c r="OQR43" s="90"/>
      <c r="OQS43" s="89"/>
      <c r="OQT43" s="164"/>
      <c r="OQU43" s="164"/>
      <c r="OQV43" s="164"/>
      <c r="OQW43" s="164"/>
      <c r="OQX43" s="164"/>
      <c r="OQY43" s="90"/>
      <c r="OQZ43" s="90"/>
      <c r="ORA43" s="89"/>
      <c r="ORB43" s="164"/>
      <c r="ORC43" s="164"/>
      <c r="ORD43" s="164"/>
      <c r="ORE43" s="164"/>
      <c r="ORF43" s="164"/>
      <c r="ORG43" s="90"/>
      <c r="ORH43" s="90"/>
      <c r="ORI43" s="89"/>
      <c r="ORJ43" s="164"/>
      <c r="ORK43" s="164"/>
      <c r="ORL43" s="164"/>
      <c r="ORM43" s="164"/>
      <c r="ORN43" s="164"/>
      <c r="ORO43" s="90"/>
      <c r="ORP43" s="90"/>
      <c r="ORQ43" s="89"/>
      <c r="ORR43" s="164"/>
      <c r="ORS43" s="164"/>
      <c r="ORT43" s="164"/>
      <c r="ORU43" s="164"/>
      <c r="ORV43" s="164"/>
      <c r="ORW43" s="90"/>
      <c r="ORX43" s="90"/>
      <c r="ORY43" s="89"/>
      <c r="ORZ43" s="164"/>
      <c r="OSA43" s="164"/>
      <c r="OSB43" s="164"/>
      <c r="OSC43" s="164"/>
      <c r="OSD43" s="164"/>
      <c r="OSE43" s="90"/>
      <c r="OSF43" s="90"/>
      <c r="OSG43" s="89"/>
      <c r="OSH43" s="164"/>
      <c r="OSI43" s="164"/>
      <c r="OSJ43" s="164"/>
      <c r="OSK43" s="164"/>
      <c r="OSL43" s="164"/>
      <c r="OSM43" s="90"/>
      <c r="OSN43" s="90"/>
      <c r="OSO43" s="89"/>
      <c r="OSP43" s="164"/>
      <c r="OSQ43" s="164"/>
      <c r="OSR43" s="164"/>
      <c r="OSS43" s="164"/>
      <c r="OST43" s="164"/>
      <c r="OSU43" s="90"/>
      <c r="OSV43" s="90"/>
      <c r="OSW43" s="89"/>
      <c r="OSX43" s="164"/>
      <c r="OSY43" s="164"/>
      <c r="OSZ43" s="164"/>
      <c r="OTA43" s="164"/>
      <c r="OTB43" s="164"/>
      <c r="OTC43" s="90"/>
      <c r="OTD43" s="90"/>
      <c r="OTE43" s="89"/>
      <c r="OTF43" s="164"/>
      <c r="OTG43" s="164"/>
      <c r="OTH43" s="164"/>
      <c r="OTI43" s="164"/>
      <c r="OTJ43" s="164"/>
      <c r="OTK43" s="90"/>
      <c r="OTL43" s="90"/>
      <c r="OTM43" s="89"/>
      <c r="OTN43" s="164"/>
      <c r="OTO43" s="164"/>
      <c r="OTP43" s="164"/>
      <c r="OTQ43" s="164"/>
      <c r="OTR43" s="164"/>
      <c r="OTS43" s="90"/>
      <c r="OTT43" s="90"/>
      <c r="OTU43" s="89"/>
      <c r="OTV43" s="164"/>
      <c r="OTW43" s="164"/>
      <c r="OTX43" s="164"/>
      <c r="OTY43" s="164"/>
      <c r="OTZ43" s="164"/>
      <c r="OUA43" s="90"/>
      <c r="OUB43" s="90"/>
      <c r="OUC43" s="89"/>
      <c r="OUD43" s="164"/>
      <c r="OUE43" s="164"/>
      <c r="OUF43" s="164"/>
      <c r="OUG43" s="164"/>
      <c r="OUH43" s="164"/>
      <c r="OUI43" s="90"/>
      <c r="OUJ43" s="90"/>
      <c r="OUK43" s="89"/>
      <c r="OUL43" s="164"/>
      <c r="OUM43" s="164"/>
      <c r="OUN43" s="164"/>
      <c r="OUO43" s="164"/>
      <c r="OUP43" s="164"/>
      <c r="OUQ43" s="90"/>
      <c r="OUR43" s="90"/>
      <c r="OUS43" s="89"/>
      <c r="OUT43" s="164"/>
      <c r="OUU43" s="164"/>
      <c r="OUV43" s="164"/>
      <c r="OUW43" s="164"/>
      <c r="OUX43" s="164"/>
      <c r="OUY43" s="90"/>
      <c r="OUZ43" s="90"/>
      <c r="OVA43" s="89"/>
      <c r="OVB43" s="164"/>
      <c r="OVC43" s="164"/>
      <c r="OVD43" s="164"/>
      <c r="OVE43" s="164"/>
      <c r="OVF43" s="164"/>
      <c r="OVG43" s="90"/>
      <c r="OVH43" s="90"/>
      <c r="OVI43" s="89"/>
      <c r="OVJ43" s="164"/>
      <c r="OVK43" s="164"/>
      <c r="OVL43" s="164"/>
      <c r="OVM43" s="164"/>
      <c r="OVN43" s="164"/>
      <c r="OVO43" s="90"/>
      <c r="OVP43" s="90"/>
      <c r="OVQ43" s="89"/>
      <c r="OVR43" s="164"/>
      <c r="OVS43" s="164"/>
      <c r="OVT43" s="164"/>
      <c r="OVU43" s="164"/>
      <c r="OVV43" s="164"/>
      <c r="OVW43" s="90"/>
      <c r="OVX43" s="90"/>
      <c r="OVY43" s="89"/>
      <c r="OVZ43" s="164"/>
      <c r="OWA43" s="164"/>
      <c r="OWB43" s="164"/>
      <c r="OWC43" s="164"/>
      <c r="OWD43" s="164"/>
      <c r="OWE43" s="90"/>
      <c r="OWF43" s="90"/>
      <c r="OWG43" s="89"/>
      <c r="OWH43" s="164"/>
      <c r="OWI43" s="164"/>
      <c r="OWJ43" s="164"/>
      <c r="OWK43" s="164"/>
      <c r="OWL43" s="164"/>
      <c r="OWM43" s="90"/>
      <c r="OWN43" s="90"/>
      <c r="OWO43" s="89"/>
      <c r="OWP43" s="164"/>
      <c r="OWQ43" s="164"/>
      <c r="OWR43" s="164"/>
      <c r="OWS43" s="164"/>
      <c r="OWT43" s="164"/>
      <c r="OWU43" s="90"/>
      <c r="OWV43" s="90"/>
      <c r="OWW43" s="89"/>
      <c r="OWX43" s="164"/>
      <c r="OWY43" s="164"/>
      <c r="OWZ43" s="164"/>
      <c r="OXA43" s="164"/>
      <c r="OXB43" s="164"/>
      <c r="OXC43" s="90"/>
      <c r="OXD43" s="90"/>
      <c r="OXE43" s="89"/>
      <c r="OXF43" s="164"/>
      <c r="OXG43" s="164"/>
      <c r="OXH43" s="164"/>
      <c r="OXI43" s="164"/>
      <c r="OXJ43" s="164"/>
      <c r="OXK43" s="90"/>
      <c r="OXL43" s="90"/>
      <c r="OXM43" s="89"/>
      <c r="OXN43" s="164"/>
      <c r="OXO43" s="164"/>
      <c r="OXP43" s="164"/>
      <c r="OXQ43" s="164"/>
      <c r="OXR43" s="164"/>
      <c r="OXS43" s="90"/>
      <c r="OXT43" s="90"/>
      <c r="OXU43" s="89"/>
      <c r="OXV43" s="164"/>
      <c r="OXW43" s="164"/>
      <c r="OXX43" s="164"/>
      <c r="OXY43" s="164"/>
      <c r="OXZ43" s="164"/>
      <c r="OYA43" s="90"/>
      <c r="OYB43" s="90"/>
      <c r="OYC43" s="89"/>
      <c r="OYD43" s="164"/>
      <c r="OYE43" s="164"/>
      <c r="OYF43" s="164"/>
      <c r="OYG43" s="164"/>
      <c r="OYH43" s="164"/>
      <c r="OYI43" s="90"/>
      <c r="OYJ43" s="90"/>
      <c r="OYK43" s="89"/>
      <c r="OYL43" s="164"/>
      <c r="OYM43" s="164"/>
      <c r="OYN43" s="164"/>
      <c r="OYO43" s="164"/>
      <c r="OYP43" s="164"/>
      <c r="OYQ43" s="90"/>
      <c r="OYR43" s="90"/>
      <c r="OYS43" s="89"/>
      <c r="OYT43" s="164"/>
      <c r="OYU43" s="164"/>
      <c r="OYV43" s="164"/>
      <c r="OYW43" s="164"/>
      <c r="OYX43" s="164"/>
      <c r="OYY43" s="90"/>
      <c r="OYZ43" s="90"/>
      <c r="OZA43" s="89"/>
      <c r="OZB43" s="164"/>
      <c r="OZC43" s="164"/>
      <c r="OZD43" s="164"/>
      <c r="OZE43" s="164"/>
      <c r="OZF43" s="164"/>
      <c r="OZG43" s="90"/>
      <c r="OZH43" s="90"/>
      <c r="OZI43" s="89"/>
      <c r="OZJ43" s="164"/>
      <c r="OZK43" s="164"/>
      <c r="OZL43" s="164"/>
      <c r="OZM43" s="164"/>
      <c r="OZN43" s="164"/>
      <c r="OZO43" s="90"/>
      <c r="OZP43" s="90"/>
      <c r="OZQ43" s="89"/>
      <c r="OZR43" s="164"/>
      <c r="OZS43" s="164"/>
      <c r="OZT43" s="164"/>
      <c r="OZU43" s="164"/>
      <c r="OZV43" s="164"/>
      <c r="OZW43" s="90"/>
      <c r="OZX43" s="90"/>
      <c r="OZY43" s="89"/>
      <c r="OZZ43" s="164"/>
      <c r="PAA43" s="164"/>
      <c r="PAB43" s="164"/>
      <c r="PAC43" s="164"/>
      <c r="PAD43" s="164"/>
      <c r="PAE43" s="90"/>
      <c r="PAF43" s="90"/>
      <c r="PAG43" s="89"/>
      <c r="PAH43" s="164"/>
      <c r="PAI43" s="164"/>
      <c r="PAJ43" s="164"/>
      <c r="PAK43" s="164"/>
      <c r="PAL43" s="164"/>
      <c r="PAM43" s="90"/>
      <c r="PAN43" s="90"/>
      <c r="PAO43" s="89"/>
      <c r="PAP43" s="164"/>
      <c r="PAQ43" s="164"/>
      <c r="PAR43" s="164"/>
      <c r="PAS43" s="164"/>
      <c r="PAT43" s="164"/>
      <c r="PAU43" s="90"/>
      <c r="PAV43" s="90"/>
      <c r="PAW43" s="89"/>
      <c r="PAX43" s="164"/>
      <c r="PAY43" s="164"/>
      <c r="PAZ43" s="164"/>
      <c r="PBA43" s="164"/>
      <c r="PBB43" s="164"/>
      <c r="PBC43" s="90"/>
      <c r="PBD43" s="90"/>
      <c r="PBE43" s="89"/>
      <c r="PBF43" s="164"/>
      <c r="PBG43" s="164"/>
      <c r="PBH43" s="164"/>
      <c r="PBI43" s="164"/>
      <c r="PBJ43" s="164"/>
      <c r="PBK43" s="90"/>
      <c r="PBL43" s="90"/>
      <c r="PBM43" s="89"/>
      <c r="PBN43" s="164"/>
      <c r="PBO43" s="164"/>
      <c r="PBP43" s="164"/>
      <c r="PBQ43" s="164"/>
      <c r="PBR43" s="164"/>
      <c r="PBS43" s="90"/>
      <c r="PBT43" s="90"/>
      <c r="PBU43" s="89"/>
      <c r="PBV43" s="164"/>
      <c r="PBW43" s="164"/>
      <c r="PBX43" s="164"/>
      <c r="PBY43" s="164"/>
      <c r="PBZ43" s="164"/>
      <c r="PCA43" s="90"/>
      <c r="PCB43" s="90"/>
      <c r="PCC43" s="89"/>
      <c r="PCD43" s="164"/>
      <c r="PCE43" s="164"/>
      <c r="PCF43" s="164"/>
      <c r="PCG43" s="164"/>
      <c r="PCH43" s="164"/>
      <c r="PCI43" s="90"/>
      <c r="PCJ43" s="90"/>
      <c r="PCK43" s="89"/>
      <c r="PCL43" s="164"/>
      <c r="PCM43" s="164"/>
      <c r="PCN43" s="164"/>
      <c r="PCO43" s="164"/>
      <c r="PCP43" s="164"/>
      <c r="PCQ43" s="90"/>
      <c r="PCR43" s="90"/>
      <c r="PCS43" s="89"/>
      <c r="PCT43" s="164"/>
      <c r="PCU43" s="164"/>
      <c r="PCV43" s="164"/>
      <c r="PCW43" s="164"/>
      <c r="PCX43" s="164"/>
      <c r="PCY43" s="90"/>
      <c r="PCZ43" s="90"/>
      <c r="PDA43" s="89"/>
      <c r="PDB43" s="164"/>
      <c r="PDC43" s="164"/>
      <c r="PDD43" s="164"/>
      <c r="PDE43" s="164"/>
      <c r="PDF43" s="164"/>
      <c r="PDG43" s="90"/>
      <c r="PDH43" s="90"/>
      <c r="PDI43" s="89"/>
      <c r="PDJ43" s="164"/>
      <c r="PDK43" s="164"/>
      <c r="PDL43" s="164"/>
      <c r="PDM43" s="164"/>
      <c r="PDN43" s="164"/>
      <c r="PDO43" s="90"/>
      <c r="PDP43" s="90"/>
      <c r="PDQ43" s="89"/>
      <c r="PDR43" s="164"/>
      <c r="PDS43" s="164"/>
      <c r="PDT43" s="164"/>
      <c r="PDU43" s="164"/>
      <c r="PDV43" s="164"/>
      <c r="PDW43" s="90"/>
      <c r="PDX43" s="90"/>
      <c r="PDY43" s="89"/>
      <c r="PDZ43" s="164"/>
      <c r="PEA43" s="164"/>
      <c r="PEB43" s="164"/>
      <c r="PEC43" s="164"/>
      <c r="PED43" s="164"/>
      <c r="PEE43" s="90"/>
      <c r="PEF43" s="90"/>
      <c r="PEG43" s="89"/>
      <c r="PEH43" s="164"/>
      <c r="PEI43" s="164"/>
      <c r="PEJ43" s="164"/>
      <c r="PEK43" s="164"/>
      <c r="PEL43" s="164"/>
      <c r="PEM43" s="90"/>
      <c r="PEN43" s="90"/>
      <c r="PEO43" s="89"/>
      <c r="PEP43" s="164"/>
      <c r="PEQ43" s="164"/>
      <c r="PER43" s="164"/>
      <c r="PES43" s="164"/>
      <c r="PET43" s="164"/>
      <c r="PEU43" s="90"/>
      <c r="PEV43" s="90"/>
      <c r="PEW43" s="89"/>
      <c r="PEX43" s="164"/>
      <c r="PEY43" s="164"/>
      <c r="PEZ43" s="164"/>
      <c r="PFA43" s="164"/>
      <c r="PFB43" s="164"/>
      <c r="PFC43" s="90"/>
      <c r="PFD43" s="90"/>
      <c r="PFE43" s="89"/>
      <c r="PFF43" s="164"/>
      <c r="PFG43" s="164"/>
      <c r="PFH43" s="164"/>
      <c r="PFI43" s="164"/>
      <c r="PFJ43" s="164"/>
      <c r="PFK43" s="90"/>
      <c r="PFL43" s="90"/>
      <c r="PFM43" s="89"/>
      <c r="PFN43" s="164"/>
      <c r="PFO43" s="164"/>
      <c r="PFP43" s="164"/>
      <c r="PFQ43" s="164"/>
      <c r="PFR43" s="164"/>
      <c r="PFS43" s="90"/>
      <c r="PFT43" s="90"/>
      <c r="PFU43" s="89"/>
      <c r="PFV43" s="164"/>
      <c r="PFW43" s="164"/>
      <c r="PFX43" s="164"/>
      <c r="PFY43" s="164"/>
      <c r="PFZ43" s="164"/>
      <c r="PGA43" s="90"/>
      <c r="PGB43" s="90"/>
      <c r="PGC43" s="89"/>
      <c r="PGD43" s="164"/>
      <c r="PGE43" s="164"/>
      <c r="PGF43" s="164"/>
      <c r="PGG43" s="164"/>
      <c r="PGH43" s="164"/>
      <c r="PGI43" s="90"/>
      <c r="PGJ43" s="90"/>
      <c r="PGK43" s="89"/>
      <c r="PGL43" s="164"/>
      <c r="PGM43" s="164"/>
      <c r="PGN43" s="164"/>
      <c r="PGO43" s="164"/>
      <c r="PGP43" s="164"/>
      <c r="PGQ43" s="90"/>
      <c r="PGR43" s="90"/>
      <c r="PGS43" s="89"/>
      <c r="PGT43" s="164"/>
      <c r="PGU43" s="164"/>
      <c r="PGV43" s="164"/>
      <c r="PGW43" s="164"/>
      <c r="PGX43" s="164"/>
      <c r="PGY43" s="90"/>
      <c r="PGZ43" s="90"/>
      <c r="PHA43" s="89"/>
      <c r="PHB43" s="164"/>
      <c r="PHC43" s="164"/>
      <c r="PHD43" s="164"/>
      <c r="PHE43" s="164"/>
      <c r="PHF43" s="164"/>
      <c r="PHG43" s="90"/>
      <c r="PHH43" s="90"/>
      <c r="PHI43" s="89"/>
      <c r="PHJ43" s="164"/>
      <c r="PHK43" s="164"/>
      <c r="PHL43" s="164"/>
      <c r="PHM43" s="164"/>
      <c r="PHN43" s="164"/>
      <c r="PHO43" s="90"/>
      <c r="PHP43" s="90"/>
      <c r="PHQ43" s="89"/>
      <c r="PHR43" s="164"/>
      <c r="PHS43" s="164"/>
      <c r="PHT43" s="164"/>
      <c r="PHU43" s="164"/>
      <c r="PHV43" s="164"/>
      <c r="PHW43" s="90"/>
      <c r="PHX43" s="90"/>
      <c r="PHY43" s="89"/>
      <c r="PHZ43" s="164"/>
      <c r="PIA43" s="164"/>
      <c r="PIB43" s="164"/>
      <c r="PIC43" s="164"/>
      <c r="PID43" s="164"/>
      <c r="PIE43" s="90"/>
      <c r="PIF43" s="90"/>
      <c r="PIG43" s="89"/>
      <c r="PIH43" s="164"/>
      <c r="PII43" s="164"/>
      <c r="PIJ43" s="164"/>
      <c r="PIK43" s="164"/>
      <c r="PIL43" s="164"/>
      <c r="PIM43" s="90"/>
      <c r="PIN43" s="90"/>
      <c r="PIO43" s="89"/>
      <c r="PIP43" s="164"/>
      <c r="PIQ43" s="164"/>
      <c r="PIR43" s="164"/>
      <c r="PIS43" s="164"/>
      <c r="PIT43" s="164"/>
      <c r="PIU43" s="90"/>
      <c r="PIV43" s="90"/>
      <c r="PIW43" s="89"/>
      <c r="PIX43" s="164"/>
      <c r="PIY43" s="164"/>
      <c r="PIZ43" s="164"/>
      <c r="PJA43" s="164"/>
      <c r="PJB43" s="164"/>
      <c r="PJC43" s="90"/>
      <c r="PJD43" s="90"/>
      <c r="PJE43" s="89"/>
      <c r="PJF43" s="164"/>
      <c r="PJG43" s="164"/>
      <c r="PJH43" s="164"/>
      <c r="PJI43" s="164"/>
      <c r="PJJ43" s="164"/>
      <c r="PJK43" s="90"/>
      <c r="PJL43" s="90"/>
      <c r="PJM43" s="89"/>
      <c r="PJN43" s="164"/>
      <c r="PJO43" s="164"/>
      <c r="PJP43" s="164"/>
      <c r="PJQ43" s="164"/>
      <c r="PJR43" s="164"/>
      <c r="PJS43" s="90"/>
      <c r="PJT43" s="90"/>
      <c r="PJU43" s="89"/>
      <c r="PJV43" s="164"/>
      <c r="PJW43" s="164"/>
      <c r="PJX43" s="164"/>
      <c r="PJY43" s="164"/>
      <c r="PJZ43" s="164"/>
      <c r="PKA43" s="90"/>
      <c r="PKB43" s="90"/>
      <c r="PKC43" s="89"/>
      <c r="PKD43" s="164"/>
      <c r="PKE43" s="164"/>
      <c r="PKF43" s="164"/>
      <c r="PKG43" s="164"/>
      <c r="PKH43" s="164"/>
      <c r="PKI43" s="90"/>
      <c r="PKJ43" s="90"/>
      <c r="PKK43" s="89"/>
      <c r="PKL43" s="164"/>
      <c r="PKM43" s="164"/>
      <c r="PKN43" s="164"/>
      <c r="PKO43" s="164"/>
      <c r="PKP43" s="164"/>
      <c r="PKQ43" s="90"/>
      <c r="PKR43" s="90"/>
      <c r="PKS43" s="89"/>
      <c r="PKT43" s="164"/>
      <c r="PKU43" s="164"/>
      <c r="PKV43" s="164"/>
      <c r="PKW43" s="164"/>
      <c r="PKX43" s="164"/>
      <c r="PKY43" s="90"/>
      <c r="PKZ43" s="90"/>
      <c r="PLA43" s="89"/>
      <c r="PLB43" s="164"/>
      <c r="PLC43" s="164"/>
      <c r="PLD43" s="164"/>
      <c r="PLE43" s="164"/>
      <c r="PLF43" s="164"/>
      <c r="PLG43" s="90"/>
      <c r="PLH43" s="90"/>
      <c r="PLI43" s="89"/>
      <c r="PLJ43" s="164"/>
      <c r="PLK43" s="164"/>
      <c r="PLL43" s="164"/>
      <c r="PLM43" s="164"/>
      <c r="PLN43" s="164"/>
      <c r="PLO43" s="90"/>
      <c r="PLP43" s="90"/>
      <c r="PLQ43" s="89"/>
      <c r="PLR43" s="164"/>
      <c r="PLS43" s="164"/>
      <c r="PLT43" s="164"/>
      <c r="PLU43" s="164"/>
      <c r="PLV43" s="164"/>
      <c r="PLW43" s="90"/>
      <c r="PLX43" s="90"/>
      <c r="PLY43" s="89"/>
      <c r="PLZ43" s="164"/>
      <c r="PMA43" s="164"/>
      <c r="PMB43" s="164"/>
      <c r="PMC43" s="164"/>
      <c r="PMD43" s="164"/>
      <c r="PME43" s="90"/>
      <c r="PMF43" s="90"/>
      <c r="PMG43" s="89"/>
      <c r="PMH43" s="164"/>
      <c r="PMI43" s="164"/>
      <c r="PMJ43" s="164"/>
      <c r="PMK43" s="164"/>
      <c r="PML43" s="164"/>
      <c r="PMM43" s="90"/>
      <c r="PMN43" s="90"/>
      <c r="PMO43" s="89"/>
      <c r="PMP43" s="164"/>
      <c r="PMQ43" s="164"/>
      <c r="PMR43" s="164"/>
      <c r="PMS43" s="164"/>
      <c r="PMT43" s="164"/>
      <c r="PMU43" s="90"/>
      <c r="PMV43" s="90"/>
      <c r="PMW43" s="89"/>
      <c r="PMX43" s="164"/>
      <c r="PMY43" s="164"/>
      <c r="PMZ43" s="164"/>
      <c r="PNA43" s="164"/>
      <c r="PNB43" s="164"/>
      <c r="PNC43" s="90"/>
      <c r="PND43" s="90"/>
      <c r="PNE43" s="89"/>
      <c r="PNF43" s="164"/>
      <c r="PNG43" s="164"/>
      <c r="PNH43" s="164"/>
      <c r="PNI43" s="164"/>
      <c r="PNJ43" s="164"/>
      <c r="PNK43" s="90"/>
      <c r="PNL43" s="90"/>
      <c r="PNM43" s="89"/>
      <c r="PNN43" s="164"/>
      <c r="PNO43" s="164"/>
      <c r="PNP43" s="164"/>
      <c r="PNQ43" s="164"/>
      <c r="PNR43" s="164"/>
      <c r="PNS43" s="90"/>
      <c r="PNT43" s="90"/>
      <c r="PNU43" s="89"/>
      <c r="PNV43" s="164"/>
      <c r="PNW43" s="164"/>
      <c r="PNX43" s="164"/>
      <c r="PNY43" s="164"/>
      <c r="PNZ43" s="164"/>
      <c r="POA43" s="90"/>
      <c r="POB43" s="90"/>
      <c r="POC43" s="89"/>
      <c r="POD43" s="164"/>
      <c r="POE43" s="164"/>
      <c r="POF43" s="164"/>
      <c r="POG43" s="164"/>
      <c r="POH43" s="164"/>
      <c r="POI43" s="90"/>
      <c r="POJ43" s="90"/>
      <c r="POK43" s="89"/>
      <c r="POL43" s="164"/>
      <c r="POM43" s="164"/>
      <c r="PON43" s="164"/>
      <c r="POO43" s="164"/>
      <c r="POP43" s="164"/>
      <c r="POQ43" s="90"/>
      <c r="POR43" s="90"/>
      <c r="POS43" s="89"/>
      <c r="POT43" s="164"/>
      <c r="POU43" s="164"/>
      <c r="POV43" s="164"/>
      <c r="POW43" s="164"/>
      <c r="POX43" s="164"/>
      <c r="POY43" s="90"/>
      <c r="POZ43" s="90"/>
      <c r="PPA43" s="89"/>
      <c r="PPB43" s="164"/>
      <c r="PPC43" s="164"/>
      <c r="PPD43" s="164"/>
      <c r="PPE43" s="164"/>
      <c r="PPF43" s="164"/>
      <c r="PPG43" s="90"/>
      <c r="PPH43" s="90"/>
      <c r="PPI43" s="89"/>
      <c r="PPJ43" s="164"/>
      <c r="PPK43" s="164"/>
      <c r="PPL43" s="164"/>
      <c r="PPM43" s="164"/>
      <c r="PPN43" s="164"/>
      <c r="PPO43" s="90"/>
      <c r="PPP43" s="90"/>
      <c r="PPQ43" s="89"/>
      <c r="PPR43" s="164"/>
      <c r="PPS43" s="164"/>
      <c r="PPT43" s="164"/>
      <c r="PPU43" s="164"/>
      <c r="PPV43" s="164"/>
      <c r="PPW43" s="90"/>
      <c r="PPX43" s="90"/>
      <c r="PPY43" s="89"/>
      <c r="PPZ43" s="164"/>
      <c r="PQA43" s="164"/>
      <c r="PQB43" s="164"/>
      <c r="PQC43" s="164"/>
      <c r="PQD43" s="164"/>
      <c r="PQE43" s="90"/>
      <c r="PQF43" s="90"/>
      <c r="PQG43" s="89"/>
      <c r="PQH43" s="164"/>
      <c r="PQI43" s="164"/>
      <c r="PQJ43" s="164"/>
      <c r="PQK43" s="164"/>
      <c r="PQL43" s="164"/>
      <c r="PQM43" s="90"/>
      <c r="PQN43" s="90"/>
      <c r="PQO43" s="89"/>
      <c r="PQP43" s="164"/>
      <c r="PQQ43" s="164"/>
      <c r="PQR43" s="164"/>
      <c r="PQS43" s="164"/>
      <c r="PQT43" s="164"/>
      <c r="PQU43" s="90"/>
      <c r="PQV43" s="90"/>
      <c r="PQW43" s="89"/>
      <c r="PQX43" s="164"/>
      <c r="PQY43" s="164"/>
      <c r="PQZ43" s="164"/>
      <c r="PRA43" s="164"/>
      <c r="PRB43" s="164"/>
      <c r="PRC43" s="90"/>
      <c r="PRD43" s="90"/>
      <c r="PRE43" s="89"/>
      <c r="PRF43" s="164"/>
      <c r="PRG43" s="164"/>
      <c r="PRH43" s="164"/>
      <c r="PRI43" s="164"/>
      <c r="PRJ43" s="164"/>
      <c r="PRK43" s="90"/>
      <c r="PRL43" s="90"/>
      <c r="PRM43" s="89"/>
      <c r="PRN43" s="164"/>
      <c r="PRO43" s="164"/>
      <c r="PRP43" s="164"/>
      <c r="PRQ43" s="164"/>
      <c r="PRR43" s="164"/>
      <c r="PRS43" s="90"/>
      <c r="PRT43" s="90"/>
      <c r="PRU43" s="89"/>
      <c r="PRV43" s="164"/>
      <c r="PRW43" s="164"/>
      <c r="PRX43" s="164"/>
      <c r="PRY43" s="164"/>
      <c r="PRZ43" s="164"/>
      <c r="PSA43" s="90"/>
      <c r="PSB43" s="90"/>
      <c r="PSC43" s="89"/>
      <c r="PSD43" s="164"/>
      <c r="PSE43" s="164"/>
      <c r="PSF43" s="164"/>
      <c r="PSG43" s="164"/>
      <c r="PSH43" s="164"/>
      <c r="PSI43" s="90"/>
      <c r="PSJ43" s="90"/>
      <c r="PSK43" s="89"/>
      <c r="PSL43" s="164"/>
      <c r="PSM43" s="164"/>
      <c r="PSN43" s="164"/>
      <c r="PSO43" s="164"/>
      <c r="PSP43" s="164"/>
      <c r="PSQ43" s="90"/>
      <c r="PSR43" s="90"/>
      <c r="PSS43" s="89"/>
      <c r="PST43" s="164"/>
      <c r="PSU43" s="164"/>
      <c r="PSV43" s="164"/>
      <c r="PSW43" s="164"/>
      <c r="PSX43" s="164"/>
      <c r="PSY43" s="90"/>
      <c r="PSZ43" s="90"/>
      <c r="PTA43" s="89"/>
      <c r="PTB43" s="164"/>
      <c r="PTC43" s="164"/>
      <c r="PTD43" s="164"/>
      <c r="PTE43" s="164"/>
      <c r="PTF43" s="164"/>
      <c r="PTG43" s="90"/>
      <c r="PTH43" s="90"/>
      <c r="PTI43" s="89"/>
      <c r="PTJ43" s="164"/>
      <c r="PTK43" s="164"/>
      <c r="PTL43" s="164"/>
      <c r="PTM43" s="164"/>
      <c r="PTN43" s="164"/>
      <c r="PTO43" s="90"/>
      <c r="PTP43" s="90"/>
      <c r="PTQ43" s="89"/>
      <c r="PTR43" s="164"/>
      <c r="PTS43" s="164"/>
      <c r="PTT43" s="164"/>
      <c r="PTU43" s="164"/>
      <c r="PTV43" s="164"/>
      <c r="PTW43" s="90"/>
      <c r="PTX43" s="90"/>
      <c r="PTY43" s="89"/>
      <c r="PTZ43" s="164"/>
      <c r="PUA43" s="164"/>
      <c r="PUB43" s="164"/>
      <c r="PUC43" s="164"/>
      <c r="PUD43" s="164"/>
      <c r="PUE43" s="90"/>
      <c r="PUF43" s="90"/>
      <c r="PUG43" s="89"/>
      <c r="PUH43" s="164"/>
      <c r="PUI43" s="164"/>
      <c r="PUJ43" s="164"/>
      <c r="PUK43" s="164"/>
      <c r="PUL43" s="164"/>
      <c r="PUM43" s="90"/>
      <c r="PUN43" s="90"/>
      <c r="PUO43" s="89"/>
      <c r="PUP43" s="164"/>
      <c r="PUQ43" s="164"/>
      <c r="PUR43" s="164"/>
      <c r="PUS43" s="164"/>
      <c r="PUT43" s="164"/>
      <c r="PUU43" s="90"/>
      <c r="PUV43" s="90"/>
      <c r="PUW43" s="89"/>
      <c r="PUX43" s="164"/>
      <c r="PUY43" s="164"/>
      <c r="PUZ43" s="164"/>
      <c r="PVA43" s="164"/>
      <c r="PVB43" s="164"/>
      <c r="PVC43" s="90"/>
      <c r="PVD43" s="90"/>
      <c r="PVE43" s="89"/>
      <c r="PVF43" s="164"/>
      <c r="PVG43" s="164"/>
      <c r="PVH43" s="164"/>
      <c r="PVI43" s="164"/>
      <c r="PVJ43" s="164"/>
      <c r="PVK43" s="90"/>
      <c r="PVL43" s="90"/>
      <c r="PVM43" s="89"/>
      <c r="PVN43" s="164"/>
      <c r="PVO43" s="164"/>
      <c r="PVP43" s="164"/>
      <c r="PVQ43" s="164"/>
      <c r="PVR43" s="164"/>
      <c r="PVS43" s="90"/>
      <c r="PVT43" s="90"/>
      <c r="PVU43" s="89"/>
      <c r="PVV43" s="164"/>
      <c r="PVW43" s="164"/>
      <c r="PVX43" s="164"/>
      <c r="PVY43" s="164"/>
      <c r="PVZ43" s="164"/>
      <c r="PWA43" s="90"/>
      <c r="PWB43" s="90"/>
      <c r="PWC43" s="89"/>
      <c r="PWD43" s="164"/>
      <c r="PWE43" s="164"/>
      <c r="PWF43" s="164"/>
      <c r="PWG43" s="164"/>
      <c r="PWH43" s="164"/>
      <c r="PWI43" s="90"/>
      <c r="PWJ43" s="90"/>
      <c r="PWK43" s="89"/>
      <c r="PWL43" s="164"/>
      <c r="PWM43" s="164"/>
      <c r="PWN43" s="164"/>
      <c r="PWO43" s="164"/>
      <c r="PWP43" s="164"/>
      <c r="PWQ43" s="90"/>
      <c r="PWR43" s="90"/>
      <c r="PWS43" s="89"/>
      <c r="PWT43" s="164"/>
      <c r="PWU43" s="164"/>
      <c r="PWV43" s="164"/>
      <c r="PWW43" s="164"/>
      <c r="PWX43" s="164"/>
      <c r="PWY43" s="90"/>
      <c r="PWZ43" s="90"/>
      <c r="PXA43" s="89"/>
      <c r="PXB43" s="164"/>
      <c r="PXC43" s="164"/>
      <c r="PXD43" s="164"/>
      <c r="PXE43" s="164"/>
      <c r="PXF43" s="164"/>
      <c r="PXG43" s="90"/>
      <c r="PXH43" s="90"/>
      <c r="PXI43" s="89"/>
      <c r="PXJ43" s="164"/>
      <c r="PXK43" s="164"/>
      <c r="PXL43" s="164"/>
      <c r="PXM43" s="164"/>
      <c r="PXN43" s="164"/>
      <c r="PXO43" s="90"/>
      <c r="PXP43" s="90"/>
      <c r="PXQ43" s="89"/>
      <c r="PXR43" s="164"/>
      <c r="PXS43" s="164"/>
      <c r="PXT43" s="164"/>
      <c r="PXU43" s="164"/>
      <c r="PXV43" s="164"/>
      <c r="PXW43" s="90"/>
      <c r="PXX43" s="90"/>
      <c r="PXY43" s="89"/>
      <c r="PXZ43" s="164"/>
      <c r="PYA43" s="164"/>
      <c r="PYB43" s="164"/>
      <c r="PYC43" s="164"/>
      <c r="PYD43" s="164"/>
      <c r="PYE43" s="90"/>
      <c r="PYF43" s="90"/>
      <c r="PYG43" s="89"/>
      <c r="PYH43" s="164"/>
      <c r="PYI43" s="164"/>
      <c r="PYJ43" s="164"/>
      <c r="PYK43" s="164"/>
      <c r="PYL43" s="164"/>
      <c r="PYM43" s="90"/>
      <c r="PYN43" s="90"/>
      <c r="PYO43" s="89"/>
      <c r="PYP43" s="164"/>
      <c r="PYQ43" s="164"/>
      <c r="PYR43" s="164"/>
      <c r="PYS43" s="164"/>
      <c r="PYT43" s="164"/>
      <c r="PYU43" s="90"/>
      <c r="PYV43" s="90"/>
      <c r="PYW43" s="89"/>
      <c r="PYX43" s="164"/>
      <c r="PYY43" s="164"/>
      <c r="PYZ43" s="164"/>
      <c r="PZA43" s="164"/>
      <c r="PZB43" s="164"/>
      <c r="PZC43" s="90"/>
      <c r="PZD43" s="90"/>
      <c r="PZE43" s="89"/>
      <c r="PZF43" s="164"/>
      <c r="PZG43" s="164"/>
      <c r="PZH43" s="164"/>
      <c r="PZI43" s="164"/>
      <c r="PZJ43" s="164"/>
      <c r="PZK43" s="90"/>
      <c r="PZL43" s="90"/>
      <c r="PZM43" s="89"/>
      <c r="PZN43" s="164"/>
      <c r="PZO43" s="164"/>
      <c r="PZP43" s="164"/>
      <c r="PZQ43" s="164"/>
      <c r="PZR43" s="164"/>
      <c r="PZS43" s="90"/>
      <c r="PZT43" s="90"/>
      <c r="PZU43" s="89"/>
      <c r="PZV43" s="164"/>
      <c r="PZW43" s="164"/>
      <c r="PZX43" s="164"/>
      <c r="PZY43" s="164"/>
      <c r="PZZ43" s="164"/>
      <c r="QAA43" s="90"/>
      <c r="QAB43" s="90"/>
      <c r="QAC43" s="89"/>
      <c r="QAD43" s="164"/>
      <c r="QAE43" s="164"/>
      <c r="QAF43" s="164"/>
      <c r="QAG43" s="164"/>
      <c r="QAH43" s="164"/>
      <c r="QAI43" s="90"/>
      <c r="QAJ43" s="90"/>
      <c r="QAK43" s="89"/>
      <c r="QAL43" s="164"/>
      <c r="QAM43" s="164"/>
      <c r="QAN43" s="164"/>
      <c r="QAO43" s="164"/>
      <c r="QAP43" s="164"/>
      <c r="QAQ43" s="90"/>
      <c r="QAR43" s="90"/>
      <c r="QAS43" s="89"/>
      <c r="QAT43" s="164"/>
      <c r="QAU43" s="164"/>
      <c r="QAV43" s="164"/>
      <c r="QAW43" s="164"/>
      <c r="QAX43" s="164"/>
      <c r="QAY43" s="90"/>
      <c r="QAZ43" s="90"/>
      <c r="QBA43" s="89"/>
      <c r="QBB43" s="164"/>
      <c r="QBC43" s="164"/>
      <c r="QBD43" s="164"/>
      <c r="QBE43" s="164"/>
      <c r="QBF43" s="164"/>
      <c r="QBG43" s="90"/>
      <c r="QBH43" s="90"/>
      <c r="QBI43" s="89"/>
      <c r="QBJ43" s="164"/>
      <c r="QBK43" s="164"/>
      <c r="QBL43" s="164"/>
      <c r="QBM43" s="164"/>
      <c r="QBN43" s="164"/>
      <c r="QBO43" s="90"/>
      <c r="QBP43" s="90"/>
      <c r="QBQ43" s="89"/>
      <c r="QBR43" s="164"/>
      <c r="QBS43" s="164"/>
      <c r="QBT43" s="164"/>
      <c r="QBU43" s="164"/>
      <c r="QBV43" s="164"/>
      <c r="QBW43" s="90"/>
      <c r="QBX43" s="90"/>
      <c r="QBY43" s="89"/>
      <c r="QBZ43" s="164"/>
      <c r="QCA43" s="164"/>
      <c r="QCB43" s="164"/>
      <c r="QCC43" s="164"/>
      <c r="QCD43" s="164"/>
      <c r="QCE43" s="90"/>
      <c r="QCF43" s="90"/>
      <c r="QCG43" s="89"/>
      <c r="QCH43" s="164"/>
      <c r="QCI43" s="164"/>
      <c r="QCJ43" s="164"/>
      <c r="QCK43" s="164"/>
      <c r="QCL43" s="164"/>
      <c r="QCM43" s="90"/>
      <c r="QCN43" s="90"/>
      <c r="QCO43" s="89"/>
      <c r="QCP43" s="164"/>
      <c r="QCQ43" s="164"/>
      <c r="QCR43" s="164"/>
      <c r="QCS43" s="164"/>
      <c r="QCT43" s="164"/>
      <c r="QCU43" s="90"/>
      <c r="QCV43" s="90"/>
      <c r="QCW43" s="89"/>
      <c r="QCX43" s="164"/>
      <c r="QCY43" s="164"/>
      <c r="QCZ43" s="164"/>
      <c r="QDA43" s="164"/>
      <c r="QDB43" s="164"/>
      <c r="QDC43" s="90"/>
      <c r="QDD43" s="90"/>
      <c r="QDE43" s="89"/>
      <c r="QDF43" s="164"/>
      <c r="QDG43" s="164"/>
      <c r="QDH43" s="164"/>
      <c r="QDI43" s="164"/>
      <c r="QDJ43" s="164"/>
      <c r="QDK43" s="90"/>
      <c r="QDL43" s="90"/>
      <c r="QDM43" s="89"/>
      <c r="QDN43" s="164"/>
      <c r="QDO43" s="164"/>
      <c r="QDP43" s="164"/>
      <c r="QDQ43" s="164"/>
      <c r="QDR43" s="164"/>
      <c r="QDS43" s="90"/>
      <c r="QDT43" s="90"/>
      <c r="QDU43" s="89"/>
      <c r="QDV43" s="164"/>
      <c r="QDW43" s="164"/>
      <c r="QDX43" s="164"/>
      <c r="QDY43" s="164"/>
      <c r="QDZ43" s="164"/>
      <c r="QEA43" s="90"/>
      <c r="QEB43" s="90"/>
      <c r="QEC43" s="89"/>
      <c r="QED43" s="164"/>
      <c r="QEE43" s="164"/>
      <c r="QEF43" s="164"/>
      <c r="QEG43" s="164"/>
      <c r="QEH43" s="164"/>
      <c r="QEI43" s="90"/>
      <c r="QEJ43" s="90"/>
      <c r="QEK43" s="89"/>
      <c r="QEL43" s="164"/>
      <c r="QEM43" s="164"/>
      <c r="QEN43" s="164"/>
      <c r="QEO43" s="164"/>
      <c r="QEP43" s="164"/>
      <c r="QEQ43" s="90"/>
      <c r="QER43" s="90"/>
      <c r="QES43" s="89"/>
      <c r="QET43" s="164"/>
      <c r="QEU43" s="164"/>
      <c r="QEV43" s="164"/>
      <c r="QEW43" s="164"/>
      <c r="QEX43" s="164"/>
      <c r="QEY43" s="90"/>
      <c r="QEZ43" s="90"/>
      <c r="QFA43" s="89"/>
      <c r="QFB43" s="164"/>
      <c r="QFC43" s="164"/>
      <c r="QFD43" s="164"/>
      <c r="QFE43" s="164"/>
      <c r="QFF43" s="164"/>
      <c r="QFG43" s="90"/>
      <c r="QFH43" s="90"/>
      <c r="QFI43" s="89"/>
      <c r="QFJ43" s="164"/>
      <c r="QFK43" s="164"/>
      <c r="QFL43" s="164"/>
      <c r="QFM43" s="164"/>
      <c r="QFN43" s="164"/>
      <c r="QFO43" s="90"/>
      <c r="QFP43" s="90"/>
      <c r="QFQ43" s="89"/>
      <c r="QFR43" s="164"/>
      <c r="QFS43" s="164"/>
      <c r="QFT43" s="164"/>
      <c r="QFU43" s="164"/>
      <c r="QFV43" s="164"/>
      <c r="QFW43" s="90"/>
      <c r="QFX43" s="90"/>
      <c r="QFY43" s="89"/>
      <c r="QFZ43" s="164"/>
      <c r="QGA43" s="164"/>
      <c r="QGB43" s="164"/>
      <c r="QGC43" s="164"/>
      <c r="QGD43" s="164"/>
      <c r="QGE43" s="90"/>
      <c r="QGF43" s="90"/>
      <c r="QGG43" s="89"/>
      <c r="QGH43" s="164"/>
      <c r="QGI43" s="164"/>
      <c r="QGJ43" s="164"/>
      <c r="QGK43" s="164"/>
      <c r="QGL43" s="164"/>
      <c r="QGM43" s="90"/>
      <c r="QGN43" s="90"/>
      <c r="QGO43" s="89"/>
      <c r="QGP43" s="164"/>
      <c r="QGQ43" s="164"/>
      <c r="QGR43" s="164"/>
      <c r="QGS43" s="164"/>
      <c r="QGT43" s="164"/>
      <c r="QGU43" s="90"/>
      <c r="QGV43" s="90"/>
      <c r="QGW43" s="89"/>
      <c r="QGX43" s="164"/>
      <c r="QGY43" s="164"/>
      <c r="QGZ43" s="164"/>
      <c r="QHA43" s="164"/>
      <c r="QHB43" s="164"/>
      <c r="QHC43" s="90"/>
      <c r="QHD43" s="90"/>
      <c r="QHE43" s="89"/>
      <c r="QHF43" s="164"/>
      <c r="QHG43" s="164"/>
      <c r="QHH43" s="164"/>
      <c r="QHI43" s="164"/>
      <c r="QHJ43" s="164"/>
      <c r="QHK43" s="90"/>
      <c r="QHL43" s="90"/>
      <c r="QHM43" s="89"/>
      <c r="QHN43" s="164"/>
      <c r="QHO43" s="164"/>
      <c r="QHP43" s="164"/>
      <c r="QHQ43" s="164"/>
      <c r="QHR43" s="164"/>
      <c r="QHS43" s="90"/>
      <c r="QHT43" s="90"/>
      <c r="QHU43" s="89"/>
      <c r="QHV43" s="164"/>
      <c r="QHW43" s="164"/>
      <c r="QHX43" s="164"/>
      <c r="QHY43" s="164"/>
      <c r="QHZ43" s="164"/>
      <c r="QIA43" s="90"/>
      <c r="QIB43" s="90"/>
      <c r="QIC43" s="89"/>
      <c r="QID43" s="164"/>
      <c r="QIE43" s="164"/>
      <c r="QIF43" s="164"/>
      <c r="QIG43" s="164"/>
      <c r="QIH43" s="164"/>
      <c r="QII43" s="90"/>
      <c r="QIJ43" s="90"/>
      <c r="QIK43" s="89"/>
      <c r="QIL43" s="164"/>
      <c r="QIM43" s="164"/>
      <c r="QIN43" s="164"/>
      <c r="QIO43" s="164"/>
      <c r="QIP43" s="164"/>
      <c r="QIQ43" s="90"/>
      <c r="QIR43" s="90"/>
      <c r="QIS43" s="89"/>
      <c r="QIT43" s="164"/>
      <c r="QIU43" s="164"/>
      <c r="QIV43" s="164"/>
      <c r="QIW43" s="164"/>
      <c r="QIX43" s="164"/>
      <c r="QIY43" s="90"/>
      <c r="QIZ43" s="90"/>
      <c r="QJA43" s="89"/>
      <c r="QJB43" s="164"/>
      <c r="QJC43" s="164"/>
      <c r="QJD43" s="164"/>
      <c r="QJE43" s="164"/>
      <c r="QJF43" s="164"/>
      <c r="QJG43" s="90"/>
      <c r="QJH43" s="90"/>
      <c r="QJI43" s="89"/>
      <c r="QJJ43" s="164"/>
      <c r="QJK43" s="164"/>
      <c r="QJL43" s="164"/>
      <c r="QJM43" s="164"/>
      <c r="QJN43" s="164"/>
      <c r="QJO43" s="90"/>
      <c r="QJP43" s="90"/>
      <c r="QJQ43" s="89"/>
      <c r="QJR43" s="164"/>
      <c r="QJS43" s="164"/>
      <c r="QJT43" s="164"/>
      <c r="QJU43" s="164"/>
      <c r="QJV43" s="164"/>
      <c r="QJW43" s="90"/>
      <c r="QJX43" s="90"/>
      <c r="QJY43" s="89"/>
      <c r="QJZ43" s="164"/>
      <c r="QKA43" s="164"/>
      <c r="QKB43" s="164"/>
      <c r="QKC43" s="164"/>
      <c r="QKD43" s="164"/>
      <c r="QKE43" s="90"/>
      <c r="QKF43" s="90"/>
      <c r="QKG43" s="89"/>
      <c r="QKH43" s="164"/>
      <c r="QKI43" s="164"/>
      <c r="QKJ43" s="164"/>
      <c r="QKK43" s="164"/>
      <c r="QKL43" s="164"/>
      <c r="QKM43" s="90"/>
      <c r="QKN43" s="90"/>
      <c r="QKO43" s="89"/>
      <c r="QKP43" s="164"/>
      <c r="QKQ43" s="164"/>
      <c r="QKR43" s="164"/>
      <c r="QKS43" s="164"/>
      <c r="QKT43" s="164"/>
      <c r="QKU43" s="90"/>
      <c r="QKV43" s="90"/>
      <c r="QKW43" s="89"/>
      <c r="QKX43" s="164"/>
      <c r="QKY43" s="164"/>
      <c r="QKZ43" s="164"/>
      <c r="QLA43" s="164"/>
      <c r="QLB43" s="164"/>
      <c r="QLC43" s="90"/>
      <c r="QLD43" s="90"/>
      <c r="QLE43" s="89"/>
      <c r="QLF43" s="164"/>
      <c r="QLG43" s="164"/>
      <c r="QLH43" s="164"/>
      <c r="QLI43" s="164"/>
      <c r="QLJ43" s="164"/>
      <c r="QLK43" s="90"/>
      <c r="QLL43" s="90"/>
      <c r="QLM43" s="89"/>
      <c r="QLN43" s="164"/>
      <c r="QLO43" s="164"/>
      <c r="QLP43" s="164"/>
      <c r="QLQ43" s="164"/>
      <c r="QLR43" s="164"/>
      <c r="QLS43" s="90"/>
      <c r="QLT43" s="90"/>
      <c r="QLU43" s="89"/>
      <c r="QLV43" s="164"/>
      <c r="QLW43" s="164"/>
      <c r="QLX43" s="164"/>
      <c r="QLY43" s="164"/>
      <c r="QLZ43" s="164"/>
      <c r="QMA43" s="90"/>
      <c r="QMB43" s="90"/>
      <c r="QMC43" s="89"/>
      <c r="QMD43" s="164"/>
      <c r="QME43" s="164"/>
      <c r="QMF43" s="164"/>
      <c r="QMG43" s="164"/>
      <c r="QMH43" s="164"/>
      <c r="QMI43" s="90"/>
      <c r="QMJ43" s="90"/>
      <c r="QMK43" s="89"/>
      <c r="QML43" s="164"/>
      <c r="QMM43" s="164"/>
      <c r="QMN43" s="164"/>
      <c r="QMO43" s="164"/>
      <c r="QMP43" s="164"/>
      <c r="QMQ43" s="90"/>
      <c r="QMR43" s="90"/>
      <c r="QMS43" s="89"/>
      <c r="QMT43" s="164"/>
      <c r="QMU43" s="164"/>
      <c r="QMV43" s="164"/>
      <c r="QMW43" s="164"/>
      <c r="QMX43" s="164"/>
      <c r="QMY43" s="90"/>
      <c r="QMZ43" s="90"/>
      <c r="QNA43" s="89"/>
      <c r="QNB43" s="164"/>
      <c r="QNC43" s="164"/>
      <c r="QND43" s="164"/>
      <c r="QNE43" s="164"/>
      <c r="QNF43" s="164"/>
      <c r="QNG43" s="90"/>
      <c r="QNH43" s="90"/>
      <c r="QNI43" s="89"/>
      <c r="QNJ43" s="164"/>
      <c r="QNK43" s="164"/>
      <c r="QNL43" s="164"/>
      <c r="QNM43" s="164"/>
      <c r="QNN43" s="164"/>
      <c r="QNO43" s="90"/>
      <c r="QNP43" s="90"/>
      <c r="QNQ43" s="89"/>
      <c r="QNR43" s="164"/>
      <c r="QNS43" s="164"/>
      <c r="QNT43" s="164"/>
      <c r="QNU43" s="164"/>
      <c r="QNV43" s="164"/>
      <c r="QNW43" s="90"/>
      <c r="QNX43" s="90"/>
      <c r="QNY43" s="89"/>
      <c r="QNZ43" s="164"/>
      <c r="QOA43" s="164"/>
      <c r="QOB43" s="164"/>
      <c r="QOC43" s="164"/>
      <c r="QOD43" s="164"/>
      <c r="QOE43" s="90"/>
      <c r="QOF43" s="90"/>
      <c r="QOG43" s="89"/>
      <c r="QOH43" s="164"/>
      <c r="QOI43" s="164"/>
      <c r="QOJ43" s="164"/>
      <c r="QOK43" s="164"/>
      <c r="QOL43" s="164"/>
      <c r="QOM43" s="90"/>
      <c r="QON43" s="90"/>
      <c r="QOO43" s="89"/>
      <c r="QOP43" s="164"/>
      <c r="QOQ43" s="164"/>
      <c r="QOR43" s="164"/>
      <c r="QOS43" s="164"/>
      <c r="QOT43" s="164"/>
      <c r="QOU43" s="90"/>
      <c r="QOV43" s="90"/>
      <c r="QOW43" s="89"/>
      <c r="QOX43" s="164"/>
      <c r="QOY43" s="164"/>
      <c r="QOZ43" s="164"/>
      <c r="QPA43" s="164"/>
      <c r="QPB43" s="164"/>
      <c r="QPC43" s="90"/>
      <c r="QPD43" s="90"/>
      <c r="QPE43" s="89"/>
      <c r="QPF43" s="164"/>
      <c r="QPG43" s="164"/>
      <c r="QPH43" s="164"/>
      <c r="QPI43" s="164"/>
      <c r="QPJ43" s="164"/>
      <c r="QPK43" s="90"/>
      <c r="QPL43" s="90"/>
      <c r="QPM43" s="89"/>
      <c r="QPN43" s="164"/>
      <c r="QPO43" s="164"/>
      <c r="QPP43" s="164"/>
      <c r="QPQ43" s="164"/>
      <c r="QPR43" s="164"/>
      <c r="QPS43" s="90"/>
      <c r="QPT43" s="90"/>
      <c r="QPU43" s="89"/>
      <c r="QPV43" s="164"/>
      <c r="QPW43" s="164"/>
      <c r="QPX43" s="164"/>
      <c r="QPY43" s="164"/>
      <c r="QPZ43" s="164"/>
      <c r="QQA43" s="90"/>
      <c r="QQB43" s="90"/>
      <c r="QQC43" s="89"/>
      <c r="QQD43" s="164"/>
      <c r="QQE43" s="164"/>
      <c r="QQF43" s="164"/>
      <c r="QQG43" s="164"/>
      <c r="QQH43" s="164"/>
      <c r="QQI43" s="90"/>
      <c r="QQJ43" s="90"/>
      <c r="QQK43" s="89"/>
      <c r="QQL43" s="164"/>
      <c r="QQM43" s="164"/>
      <c r="QQN43" s="164"/>
      <c r="QQO43" s="164"/>
      <c r="QQP43" s="164"/>
      <c r="QQQ43" s="90"/>
      <c r="QQR43" s="90"/>
      <c r="QQS43" s="89"/>
      <c r="QQT43" s="164"/>
      <c r="QQU43" s="164"/>
      <c r="QQV43" s="164"/>
      <c r="QQW43" s="164"/>
      <c r="QQX43" s="164"/>
      <c r="QQY43" s="90"/>
      <c r="QQZ43" s="90"/>
      <c r="QRA43" s="89"/>
      <c r="QRB43" s="164"/>
      <c r="QRC43" s="164"/>
      <c r="QRD43" s="164"/>
      <c r="QRE43" s="164"/>
      <c r="QRF43" s="164"/>
      <c r="QRG43" s="90"/>
      <c r="QRH43" s="90"/>
      <c r="QRI43" s="89"/>
      <c r="QRJ43" s="164"/>
      <c r="QRK43" s="164"/>
      <c r="QRL43" s="164"/>
      <c r="QRM43" s="164"/>
      <c r="QRN43" s="164"/>
      <c r="QRO43" s="90"/>
      <c r="QRP43" s="90"/>
      <c r="QRQ43" s="89"/>
      <c r="QRR43" s="164"/>
      <c r="QRS43" s="164"/>
      <c r="QRT43" s="164"/>
      <c r="QRU43" s="164"/>
      <c r="QRV43" s="164"/>
      <c r="QRW43" s="90"/>
      <c r="QRX43" s="90"/>
      <c r="QRY43" s="89"/>
      <c r="QRZ43" s="164"/>
      <c r="QSA43" s="164"/>
      <c r="QSB43" s="164"/>
      <c r="QSC43" s="164"/>
      <c r="QSD43" s="164"/>
      <c r="QSE43" s="90"/>
      <c r="QSF43" s="90"/>
      <c r="QSG43" s="89"/>
      <c r="QSH43" s="164"/>
      <c r="QSI43" s="164"/>
      <c r="QSJ43" s="164"/>
      <c r="QSK43" s="164"/>
      <c r="QSL43" s="164"/>
      <c r="QSM43" s="90"/>
      <c r="QSN43" s="90"/>
      <c r="QSO43" s="89"/>
      <c r="QSP43" s="164"/>
      <c r="QSQ43" s="164"/>
      <c r="QSR43" s="164"/>
      <c r="QSS43" s="164"/>
      <c r="QST43" s="164"/>
      <c r="QSU43" s="90"/>
      <c r="QSV43" s="90"/>
      <c r="QSW43" s="89"/>
      <c r="QSX43" s="164"/>
      <c r="QSY43" s="164"/>
      <c r="QSZ43" s="164"/>
      <c r="QTA43" s="164"/>
      <c r="QTB43" s="164"/>
      <c r="QTC43" s="90"/>
      <c r="QTD43" s="90"/>
      <c r="QTE43" s="89"/>
      <c r="QTF43" s="164"/>
      <c r="QTG43" s="164"/>
      <c r="QTH43" s="164"/>
      <c r="QTI43" s="164"/>
      <c r="QTJ43" s="164"/>
      <c r="QTK43" s="90"/>
      <c r="QTL43" s="90"/>
      <c r="QTM43" s="89"/>
      <c r="QTN43" s="164"/>
      <c r="QTO43" s="164"/>
      <c r="QTP43" s="164"/>
      <c r="QTQ43" s="164"/>
      <c r="QTR43" s="164"/>
      <c r="QTS43" s="90"/>
      <c r="QTT43" s="90"/>
      <c r="QTU43" s="89"/>
      <c r="QTV43" s="164"/>
      <c r="QTW43" s="164"/>
      <c r="QTX43" s="164"/>
      <c r="QTY43" s="164"/>
      <c r="QTZ43" s="164"/>
      <c r="QUA43" s="90"/>
      <c r="QUB43" s="90"/>
      <c r="QUC43" s="89"/>
      <c r="QUD43" s="164"/>
      <c r="QUE43" s="164"/>
      <c r="QUF43" s="164"/>
      <c r="QUG43" s="164"/>
      <c r="QUH43" s="164"/>
      <c r="QUI43" s="90"/>
      <c r="QUJ43" s="90"/>
      <c r="QUK43" s="89"/>
      <c r="QUL43" s="164"/>
      <c r="QUM43" s="164"/>
      <c r="QUN43" s="164"/>
      <c r="QUO43" s="164"/>
      <c r="QUP43" s="164"/>
      <c r="QUQ43" s="90"/>
      <c r="QUR43" s="90"/>
      <c r="QUS43" s="89"/>
      <c r="QUT43" s="164"/>
      <c r="QUU43" s="164"/>
      <c r="QUV43" s="164"/>
      <c r="QUW43" s="164"/>
      <c r="QUX43" s="164"/>
      <c r="QUY43" s="90"/>
      <c r="QUZ43" s="90"/>
      <c r="QVA43" s="89"/>
      <c r="QVB43" s="164"/>
      <c r="QVC43" s="164"/>
      <c r="QVD43" s="164"/>
      <c r="QVE43" s="164"/>
      <c r="QVF43" s="164"/>
      <c r="QVG43" s="90"/>
      <c r="QVH43" s="90"/>
      <c r="QVI43" s="89"/>
      <c r="QVJ43" s="164"/>
      <c r="QVK43" s="164"/>
      <c r="QVL43" s="164"/>
      <c r="QVM43" s="164"/>
      <c r="QVN43" s="164"/>
      <c r="QVO43" s="90"/>
      <c r="QVP43" s="90"/>
      <c r="QVQ43" s="89"/>
      <c r="QVR43" s="164"/>
      <c r="QVS43" s="164"/>
      <c r="QVT43" s="164"/>
      <c r="QVU43" s="164"/>
      <c r="QVV43" s="164"/>
      <c r="QVW43" s="90"/>
      <c r="QVX43" s="90"/>
      <c r="QVY43" s="89"/>
      <c r="QVZ43" s="164"/>
      <c r="QWA43" s="164"/>
      <c r="QWB43" s="164"/>
      <c r="QWC43" s="164"/>
      <c r="QWD43" s="164"/>
      <c r="QWE43" s="90"/>
      <c r="QWF43" s="90"/>
      <c r="QWG43" s="89"/>
      <c r="QWH43" s="164"/>
      <c r="QWI43" s="164"/>
      <c r="QWJ43" s="164"/>
      <c r="QWK43" s="164"/>
      <c r="QWL43" s="164"/>
      <c r="QWM43" s="90"/>
      <c r="QWN43" s="90"/>
      <c r="QWO43" s="89"/>
      <c r="QWP43" s="164"/>
      <c r="QWQ43" s="164"/>
      <c r="QWR43" s="164"/>
      <c r="QWS43" s="164"/>
      <c r="QWT43" s="164"/>
      <c r="QWU43" s="90"/>
      <c r="QWV43" s="90"/>
      <c r="QWW43" s="89"/>
      <c r="QWX43" s="164"/>
      <c r="QWY43" s="164"/>
      <c r="QWZ43" s="164"/>
      <c r="QXA43" s="164"/>
      <c r="QXB43" s="164"/>
      <c r="QXC43" s="90"/>
      <c r="QXD43" s="90"/>
      <c r="QXE43" s="89"/>
      <c r="QXF43" s="164"/>
      <c r="QXG43" s="164"/>
      <c r="QXH43" s="164"/>
      <c r="QXI43" s="164"/>
      <c r="QXJ43" s="164"/>
      <c r="QXK43" s="90"/>
      <c r="QXL43" s="90"/>
      <c r="QXM43" s="89"/>
      <c r="QXN43" s="164"/>
      <c r="QXO43" s="164"/>
      <c r="QXP43" s="164"/>
      <c r="QXQ43" s="164"/>
      <c r="QXR43" s="164"/>
      <c r="QXS43" s="90"/>
      <c r="QXT43" s="90"/>
      <c r="QXU43" s="89"/>
      <c r="QXV43" s="164"/>
      <c r="QXW43" s="164"/>
      <c r="QXX43" s="164"/>
      <c r="QXY43" s="164"/>
      <c r="QXZ43" s="164"/>
      <c r="QYA43" s="90"/>
      <c r="QYB43" s="90"/>
      <c r="QYC43" s="89"/>
      <c r="QYD43" s="164"/>
      <c r="QYE43" s="164"/>
      <c r="QYF43" s="164"/>
      <c r="QYG43" s="164"/>
      <c r="QYH43" s="164"/>
      <c r="QYI43" s="90"/>
      <c r="QYJ43" s="90"/>
      <c r="QYK43" s="89"/>
      <c r="QYL43" s="164"/>
      <c r="QYM43" s="164"/>
      <c r="QYN43" s="164"/>
      <c r="QYO43" s="164"/>
      <c r="QYP43" s="164"/>
      <c r="QYQ43" s="90"/>
      <c r="QYR43" s="90"/>
      <c r="QYS43" s="89"/>
      <c r="QYT43" s="164"/>
      <c r="QYU43" s="164"/>
      <c r="QYV43" s="164"/>
      <c r="QYW43" s="164"/>
      <c r="QYX43" s="164"/>
      <c r="QYY43" s="90"/>
      <c r="QYZ43" s="90"/>
      <c r="QZA43" s="89"/>
      <c r="QZB43" s="164"/>
      <c r="QZC43" s="164"/>
      <c r="QZD43" s="164"/>
      <c r="QZE43" s="164"/>
      <c r="QZF43" s="164"/>
      <c r="QZG43" s="90"/>
      <c r="QZH43" s="90"/>
      <c r="QZI43" s="89"/>
      <c r="QZJ43" s="164"/>
      <c r="QZK43" s="164"/>
      <c r="QZL43" s="164"/>
      <c r="QZM43" s="164"/>
      <c r="QZN43" s="164"/>
      <c r="QZO43" s="90"/>
      <c r="QZP43" s="90"/>
      <c r="QZQ43" s="89"/>
      <c r="QZR43" s="164"/>
      <c r="QZS43" s="164"/>
      <c r="QZT43" s="164"/>
      <c r="QZU43" s="164"/>
      <c r="QZV43" s="164"/>
      <c r="QZW43" s="90"/>
      <c r="QZX43" s="90"/>
      <c r="QZY43" s="89"/>
      <c r="QZZ43" s="164"/>
      <c r="RAA43" s="164"/>
      <c r="RAB43" s="164"/>
      <c r="RAC43" s="164"/>
      <c r="RAD43" s="164"/>
      <c r="RAE43" s="90"/>
      <c r="RAF43" s="90"/>
      <c r="RAG43" s="89"/>
      <c r="RAH43" s="164"/>
      <c r="RAI43" s="164"/>
      <c r="RAJ43" s="164"/>
      <c r="RAK43" s="164"/>
      <c r="RAL43" s="164"/>
      <c r="RAM43" s="90"/>
      <c r="RAN43" s="90"/>
      <c r="RAO43" s="89"/>
      <c r="RAP43" s="164"/>
      <c r="RAQ43" s="164"/>
      <c r="RAR43" s="164"/>
      <c r="RAS43" s="164"/>
      <c r="RAT43" s="164"/>
      <c r="RAU43" s="90"/>
      <c r="RAV43" s="90"/>
      <c r="RAW43" s="89"/>
      <c r="RAX43" s="164"/>
      <c r="RAY43" s="164"/>
      <c r="RAZ43" s="164"/>
      <c r="RBA43" s="164"/>
      <c r="RBB43" s="164"/>
      <c r="RBC43" s="90"/>
      <c r="RBD43" s="90"/>
      <c r="RBE43" s="89"/>
      <c r="RBF43" s="164"/>
      <c r="RBG43" s="164"/>
      <c r="RBH43" s="164"/>
      <c r="RBI43" s="164"/>
      <c r="RBJ43" s="164"/>
      <c r="RBK43" s="90"/>
      <c r="RBL43" s="90"/>
      <c r="RBM43" s="89"/>
      <c r="RBN43" s="164"/>
      <c r="RBO43" s="164"/>
      <c r="RBP43" s="164"/>
      <c r="RBQ43" s="164"/>
      <c r="RBR43" s="164"/>
      <c r="RBS43" s="90"/>
      <c r="RBT43" s="90"/>
      <c r="RBU43" s="89"/>
      <c r="RBV43" s="164"/>
      <c r="RBW43" s="164"/>
      <c r="RBX43" s="164"/>
      <c r="RBY43" s="164"/>
      <c r="RBZ43" s="164"/>
      <c r="RCA43" s="90"/>
      <c r="RCB43" s="90"/>
      <c r="RCC43" s="89"/>
      <c r="RCD43" s="164"/>
      <c r="RCE43" s="164"/>
      <c r="RCF43" s="164"/>
      <c r="RCG43" s="164"/>
      <c r="RCH43" s="164"/>
      <c r="RCI43" s="90"/>
      <c r="RCJ43" s="90"/>
      <c r="RCK43" s="89"/>
      <c r="RCL43" s="164"/>
      <c r="RCM43" s="164"/>
      <c r="RCN43" s="164"/>
      <c r="RCO43" s="164"/>
      <c r="RCP43" s="164"/>
      <c r="RCQ43" s="90"/>
      <c r="RCR43" s="90"/>
      <c r="RCS43" s="89"/>
      <c r="RCT43" s="164"/>
      <c r="RCU43" s="164"/>
      <c r="RCV43" s="164"/>
      <c r="RCW43" s="164"/>
      <c r="RCX43" s="164"/>
      <c r="RCY43" s="90"/>
      <c r="RCZ43" s="90"/>
      <c r="RDA43" s="89"/>
      <c r="RDB43" s="164"/>
      <c r="RDC43" s="164"/>
      <c r="RDD43" s="164"/>
      <c r="RDE43" s="164"/>
      <c r="RDF43" s="164"/>
      <c r="RDG43" s="90"/>
      <c r="RDH43" s="90"/>
      <c r="RDI43" s="89"/>
      <c r="RDJ43" s="164"/>
      <c r="RDK43" s="164"/>
      <c r="RDL43" s="164"/>
      <c r="RDM43" s="164"/>
      <c r="RDN43" s="164"/>
      <c r="RDO43" s="90"/>
      <c r="RDP43" s="90"/>
      <c r="RDQ43" s="89"/>
      <c r="RDR43" s="164"/>
      <c r="RDS43" s="164"/>
      <c r="RDT43" s="164"/>
      <c r="RDU43" s="164"/>
      <c r="RDV43" s="164"/>
      <c r="RDW43" s="90"/>
      <c r="RDX43" s="90"/>
      <c r="RDY43" s="89"/>
      <c r="RDZ43" s="164"/>
      <c r="REA43" s="164"/>
      <c r="REB43" s="164"/>
      <c r="REC43" s="164"/>
      <c r="RED43" s="164"/>
      <c r="REE43" s="90"/>
      <c r="REF43" s="90"/>
      <c r="REG43" s="89"/>
      <c r="REH43" s="164"/>
      <c r="REI43" s="164"/>
      <c r="REJ43" s="164"/>
      <c r="REK43" s="164"/>
      <c r="REL43" s="164"/>
      <c r="REM43" s="90"/>
      <c r="REN43" s="90"/>
      <c r="REO43" s="89"/>
      <c r="REP43" s="164"/>
      <c r="REQ43" s="164"/>
      <c r="RER43" s="164"/>
      <c r="RES43" s="164"/>
      <c r="RET43" s="164"/>
      <c r="REU43" s="90"/>
      <c r="REV43" s="90"/>
      <c r="REW43" s="89"/>
      <c r="REX43" s="164"/>
      <c r="REY43" s="164"/>
      <c r="REZ43" s="164"/>
      <c r="RFA43" s="164"/>
      <c r="RFB43" s="164"/>
      <c r="RFC43" s="90"/>
      <c r="RFD43" s="90"/>
      <c r="RFE43" s="89"/>
      <c r="RFF43" s="164"/>
      <c r="RFG43" s="164"/>
      <c r="RFH43" s="164"/>
      <c r="RFI43" s="164"/>
      <c r="RFJ43" s="164"/>
      <c r="RFK43" s="90"/>
      <c r="RFL43" s="90"/>
      <c r="RFM43" s="89"/>
      <c r="RFN43" s="164"/>
      <c r="RFO43" s="164"/>
      <c r="RFP43" s="164"/>
      <c r="RFQ43" s="164"/>
      <c r="RFR43" s="164"/>
      <c r="RFS43" s="90"/>
      <c r="RFT43" s="90"/>
      <c r="RFU43" s="89"/>
      <c r="RFV43" s="164"/>
      <c r="RFW43" s="164"/>
      <c r="RFX43" s="164"/>
      <c r="RFY43" s="164"/>
      <c r="RFZ43" s="164"/>
      <c r="RGA43" s="90"/>
      <c r="RGB43" s="90"/>
      <c r="RGC43" s="89"/>
      <c r="RGD43" s="164"/>
      <c r="RGE43" s="164"/>
      <c r="RGF43" s="164"/>
      <c r="RGG43" s="164"/>
      <c r="RGH43" s="164"/>
      <c r="RGI43" s="90"/>
      <c r="RGJ43" s="90"/>
      <c r="RGK43" s="89"/>
      <c r="RGL43" s="164"/>
      <c r="RGM43" s="164"/>
      <c r="RGN43" s="164"/>
      <c r="RGO43" s="164"/>
      <c r="RGP43" s="164"/>
      <c r="RGQ43" s="90"/>
      <c r="RGR43" s="90"/>
      <c r="RGS43" s="89"/>
      <c r="RGT43" s="164"/>
      <c r="RGU43" s="164"/>
      <c r="RGV43" s="164"/>
      <c r="RGW43" s="164"/>
      <c r="RGX43" s="164"/>
      <c r="RGY43" s="90"/>
      <c r="RGZ43" s="90"/>
      <c r="RHA43" s="89"/>
      <c r="RHB43" s="164"/>
      <c r="RHC43" s="164"/>
      <c r="RHD43" s="164"/>
      <c r="RHE43" s="164"/>
      <c r="RHF43" s="164"/>
      <c r="RHG43" s="90"/>
      <c r="RHH43" s="90"/>
      <c r="RHI43" s="89"/>
      <c r="RHJ43" s="164"/>
      <c r="RHK43" s="164"/>
      <c r="RHL43" s="164"/>
      <c r="RHM43" s="164"/>
      <c r="RHN43" s="164"/>
      <c r="RHO43" s="90"/>
      <c r="RHP43" s="90"/>
      <c r="RHQ43" s="89"/>
      <c r="RHR43" s="164"/>
      <c r="RHS43" s="164"/>
      <c r="RHT43" s="164"/>
      <c r="RHU43" s="164"/>
      <c r="RHV43" s="164"/>
      <c r="RHW43" s="90"/>
      <c r="RHX43" s="90"/>
      <c r="RHY43" s="89"/>
      <c r="RHZ43" s="164"/>
      <c r="RIA43" s="164"/>
      <c r="RIB43" s="164"/>
      <c r="RIC43" s="164"/>
      <c r="RID43" s="164"/>
      <c r="RIE43" s="90"/>
      <c r="RIF43" s="90"/>
      <c r="RIG43" s="89"/>
      <c r="RIH43" s="164"/>
      <c r="RII43" s="164"/>
      <c r="RIJ43" s="164"/>
      <c r="RIK43" s="164"/>
      <c r="RIL43" s="164"/>
      <c r="RIM43" s="90"/>
      <c r="RIN43" s="90"/>
      <c r="RIO43" s="89"/>
      <c r="RIP43" s="164"/>
      <c r="RIQ43" s="164"/>
      <c r="RIR43" s="164"/>
      <c r="RIS43" s="164"/>
      <c r="RIT43" s="164"/>
      <c r="RIU43" s="90"/>
      <c r="RIV43" s="90"/>
      <c r="RIW43" s="89"/>
      <c r="RIX43" s="164"/>
      <c r="RIY43" s="164"/>
      <c r="RIZ43" s="164"/>
      <c r="RJA43" s="164"/>
      <c r="RJB43" s="164"/>
      <c r="RJC43" s="90"/>
      <c r="RJD43" s="90"/>
      <c r="RJE43" s="89"/>
      <c r="RJF43" s="164"/>
      <c r="RJG43" s="164"/>
      <c r="RJH43" s="164"/>
      <c r="RJI43" s="164"/>
      <c r="RJJ43" s="164"/>
      <c r="RJK43" s="90"/>
      <c r="RJL43" s="90"/>
      <c r="RJM43" s="89"/>
      <c r="RJN43" s="164"/>
      <c r="RJO43" s="164"/>
      <c r="RJP43" s="164"/>
      <c r="RJQ43" s="164"/>
      <c r="RJR43" s="164"/>
      <c r="RJS43" s="90"/>
      <c r="RJT43" s="90"/>
      <c r="RJU43" s="89"/>
      <c r="RJV43" s="164"/>
      <c r="RJW43" s="164"/>
      <c r="RJX43" s="164"/>
      <c r="RJY43" s="164"/>
      <c r="RJZ43" s="164"/>
      <c r="RKA43" s="90"/>
      <c r="RKB43" s="90"/>
      <c r="RKC43" s="89"/>
      <c r="RKD43" s="164"/>
      <c r="RKE43" s="164"/>
      <c r="RKF43" s="164"/>
      <c r="RKG43" s="164"/>
      <c r="RKH43" s="164"/>
      <c r="RKI43" s="90"/>
      <c r="RKJ43" s="90"/>
      <c r="RKK43" s="89"/>
      <c r="RKL43" s="164"/>
      <c r="RKM43" s="164"/>
      <c r="RKN43" s="164"/>
      <c r="RKO43" s="164"/>
      <c r="RKP43" s="164"/>
      <c r="RKQ43" s="90"/>
      <c r="RKR43" s="90"/>
      <c r="RKS43" s="89"/>
      <c r="RKT43" s="164"/>
      <c r="RKU43" s="164"/>
      <c r="RKV43" s="164"/>
      <c r="RKW43" s="164"/>
      <c r="RKX43" s="164"/>
      <c r="RKY43" s="90"/>
      <c r="RKZ43" s="90"/>
      <c r="RLA43" s="89"/>
      <c r="RLB43" s="164"/>
      <c r="RLC43" s="164"/>
      <c r="RLD43" s="164"/>
      <c r="RLE43" s="164"/>
      <c r="RLF43" s="164"/>
      <c r="RLG43" s="90"/>
      <c r="RLH43" s="90"/>
      <c r="RLI43" s="89"/>
      <c r="RLJ43" s="164"/>
      <c r="RLK43" s="164"/>
      <c r="RLL43" s="164"/>
      <c r="RLM43" s="164"/>
      <c r="RLN43" s="164"/>
      <c r="RLO43" s="90"/>
      <c r="RLP43" s="90"/>
      <c r="RLQ43" s="89"/>
      <c r="RLR43" s="164"/>
      <c r="RLS43" s="164"/>
      <c r="RLT43" s="164"/>
      <c r="RLU43" s="164"/>
      <c r="RLV43" s="164"/>
      <c r="RLW43" s="90"/>
      <c r="RLX43" s="90"/>
      <c r="RLY43" s="89"/>
      <c r="RLZ43" s="164"/>
      <c r="RMA43" s="164"/>
      <c r="RMB43" s="164"/>
      <c r="RMC43" s="164"/>
      <c r="RMD43" s="164"/>
      <c r="RME43" s="90"/>
      <c r="RMF43" s="90"/>
      <c r="RMG43" s="89"/>
      <c r="RMH43" s="164"/>
      <c r="RMI43" s="164"/>
      <c r="RMJ43" s="164"/>
      <c r="RMK43" s="164"/>
      <c r="RML43" s="164"/>
      <c r="RMM43" s="90"/>
      <c r="RMN43" s="90"/>
      <c r="RMO43" s="89"/>
      <c r="RMP43" s="164"/>
      <c r="RMQ43" s="164"/>
      <c r="RMR43" s="164"/>
      <c r="RMS43" s="164"/>
      <c r="RMT43" s="164"/>
      <c r="RMU43" s="90"/>
      <c r="RMV43" s="90"/>
      <c r="RMW43" s="89"/>
      <c r="RMX43" s="164"/>
      <c r="RMY43" s="164"/>
      <c r="RMZ43" s="164"/>
      <c r="RNA43" s="164"/>
      <c r="RNB43" s="164"/>
      <c r="RNC43" s="90"/>
      <c r="RND43" s="90"/>
      <c r="RNE43" s="89"/>
      <c r="RNF43" s="164"/>
      <c r="RNG43" s="164"/>
      <c r="RNH43" s="164"/>
      <c r="RNI43" s="164"/>
      <c r="RNJ43" s="164"/>
      <c r="RNK43" s="90"/>
      <c r="RNL43" s="90"/>
      <c r="RNM43" s="89"/>
      <c r="RNN43" s="164"/>
      <c r="RNO43" s="164"/>
      <c r="RNP43" s="164"/>
      <c r="RNQ43" s="164"/>
      <c r="RNR43" s="164"/>
      <c r="RNS43" s="90"/>
      <c r="RNT43" s="90"/>
      <c r="RNU43" s="89"/>
      <c r="RNV43" s="164"/>
      <c r="RNW43" s="164"/>
      <c r="RNX43" s="164"/>
      <c r="RNY43" s="164"/>
      <c r="RNZ43" s="164"/>
      <c r="ROA43" s="90"/>
      <c r="ROB43" s="90"/>
      <c r="ROC43" s="89"/>
      <c r="ROD43" s="164"/>
      <c r="ROE43" s="164"/>
      <c r="ROF43" s="164"/>
      <c r="ROG43" s="164"/>
      <c r="ROH43" s="164"/>
      <c r="ROI43" s="90"/>
      <c r="ROJ43" s="90"/>
      <c r="ROK43" s="89"/>
      <c r="ROL43" s="164"/>
      <c r="ROM43" s="164"/>
      <c r="RON43" s="164"/>
      <c r="ROO43" s="164"/>
      <c r="ROP43" s="164"/>
      <c r="ROQ43" s="90"/>
      <c r="ROR43" s="90"/>
      <c r="ROS43" s="89"/>
      <c r="ROT43" s="164"/>
      <c r="ROU43" s="164"/>
      <c r="ROV43" s="164"/>
      <c r="ROW43" s="164"/>
      <c r="ROX43" s="164"/>
      <c r="ROY43" s="90"/>
      <c r="ROZ43" s="90"/>
      <c r="RPA43" s="89"/>
      <c r="RPB43" s="164"/>
      <c r="RPC43" s="164"/>
      <c r="RPD43" s="164"/>
      <c r="RPE43" s="164"/>
      <c r="RPF43" s="164"/>
      <c r="RPG43" s="90"/>
      <c r="RPH43" s="90"/>
      <c r="RPI43" s="89"/>
      <c r="RPJ43" s="164"/>
      <c r="RPK43" s="164"/>
      <c r="RPL43" s="164"/>
      <c r="RPM43" s="164"/>
      <c r="RPN43" s="164"/>
      <c r="RPO43" s="90"/>
      <c r="RPP43" s="90"/>
      <c r="RPQ43" s="89"/>
      <c r="RPR43" s="164"/>
      <c r="RPS43" s="164"/>
      <c r="RPT43" s="164"/>
      <c r="RPU43" s="164"/>
      <c r="RPV43" s="164"/>
      <c r="RPW43" s="90"/>
      <c r="RPX43" s="90"/>
      <c r="RPY43" s="89"/>
      <c r="RPZ43" s="164"/>
      <c r="RQA43" s="164"/>
      <c r="RQB43" s="164"/>
      <c r="RQC43" s="164"/>
      <c r="RQD43" s="164"/>
      <c r="RQE43" s="90"/>
      <c r="RQF43" s="90"/>
      <c r="RQG43" s="89"/>
      <c r="RQH43" s="164"/>
      <c r="RQI43" s="164"/>
      <c r="RQJ43" s="164"/>
      <c r="RQK43" s="164"/>
      <c r="RQL43" s="164"/>
      <c r="RQM43" s="90"/>
      <c r="RQN43" s="90"/>
      <c r="RQO43" s="89"/>
      <c r="RQP43" s="164"/>
      <c r="RQQ43" s="164"/>
      <c r="RQR43" s="164"/>
      <c r="RQS43" s="164"/>
      <c r="RQT43" s="164"/>
      <c r="RQU43" s="90"/>
      <c r="RQV43" s="90"/>
      <c r="RQW43" s="89"/>
      <c r="RQX43" s="164"/>
      <c r="RQY43" s="164"/>
      <c r="RQZ43" s="164"/>
      <c r="RRA43" s="164"/>
      <c r="RRB43" s="164"/>
      <c r="RRC43" s="90"/>
      <c r="RRD43" s="90"/>
      <c r="RRE43" s="89"/>
      <c r="RRF43" s="164"/>
      <c r="RRG43" s="164"/>
      <c r="RRH43" s="164"/>
      <c r="RRI43" s="164"/>
      <c r="RRJ43" s="164"/>
      <c r="RRK43" s="90"/>
      <c r="RRL43" s="90"/>
      <c r="RRM43" s="89"/>
      <c r="RRN43" s="164"/>
      <c r="RRO43" s="164"/>
      <c r="RRP43" s="164"/>
      <c r="RRQ43" s="164"/>
      <c r="RRR43" s="164"/>
      <c r="RRS43" s="90"/>
      <c r="RRT43" s="90"/>
      <c r="RRU43" s="89"/>
      <c r="RRV43" s="164"/>
      <c r="RRW43" s="164"/>
      <c r="RRX43" s="164"/>
      <c r="RRY43" s="164"/>
      <c r="RRZ43" s="164"/>
      <c r="RSA43" s="90"/>
      <c r="RSB43" s="90"/>
      <c r="RSC43" s="89"/>
      <c r="RSD43" s="164"/>
      <c r="RSE43" s="164"/>
      <c r="RSF43" s="164"/>
      <c r="RSG43" s="164"/>
      <c r="RSH43" s="164"/>
      <c r="RSI43" s="90"/>
      <c r="RSJ43" s="90"/>
      <c r="RSK43" s="89"/>
      <c r="RSL43" s="164"/>
      <c r="RSM43" s="164"/>
      <c r="RSN43" s="164"/>
      <c r="RSO43" s="164"/>
      <c r="RSP43" s="164"/>
      <c r="RSQ43" s="90"/>
      <c r="RSR43" s="90"/>
      <c r="RSS43" s="89"/>
      <c r="RST43" s="164"/>
      <c r="RSU43" s="164"/>
      <c r="RSV43" s="164"/>
      <c r="RSW43" s="164"/>
      <c r="RSX43" s="164"/>
      <c r="RSY43" s="90"/>
      <c r="RSZ43" s="90"/>
      <c r="RTA43" s="89"/>
      <c r="RTB43" s="164"/>
      <c r="RTC43" s="164"/>
      <c r="RTD43" s="164"/>
      <c r="RTE43" s="164"/>
      <c r="RTF43" s="164"/>
      <c r="RTG43" s="90"/>
      <c r="RTH43" s="90"/>
      <c r="RTI43" s="89"/>
      <c r="RTJ43" s="164"/>
      <c r="RTK43" s="164"/>
      <c r="RTL43" s="164"/>
      <c r="RTM43" s="164"/>
      <c r="RTN43" s="164"/>
      <c r="RTO43" s="90"/>
      <c r="RTP43" s="90"/>
      <c r="RTQ43" s="89"/>
      <c r="RTR43" s="164"/>
      <c r="RTS43" s="164"/>
      <c r="RTT43" s="164"/>
      <c r="RTU43" s="164"/>
      <c r="RTV43" s="164"/>
      <c r="RTW43" s="90"/>
      <c r="RTX43" s="90"/>
      <c r="RTY43" s="89"/>
      <c r="RTZ43" s="164"/>
      <c r="RUA43" s="164"/>
      <c r="RUB43" s="164"/>
      <c r="RUC43" s="164"/>
      <c r="RUD43" s="164"/>
      <c r="RUE43" s="90"/>
      <c r="RUF43" s="90"/>
      <c r="RUG43" s="89"/>
      <c r="RUH43" s="164"/>
      <c r="RUI43" s="164"/>
      <c r="RUJ43" s="164"/>
      <c r="RUK43" s="164"/>
      <c r="RUL43" s="164"/>
      <c r="RUM43" s="90"/>
      <c r="RUN43" s="90"/>
      <c r="RUO43" s="89"/>
      <c r="RUP43" s="164"/>
      <c r="RUQ43" s="164"/>
      <c r="RUR43" s="164"/>
      <c r="RUS43" s="164"/>
      <c r="RUT43" s="164"/>
      <c r="RUU43" s="90"/>
      <c r="RUV43" s="90"/>
      <c r="RUW43" s="89"/>
      <c r="RUX43" s="164"/>
      <c r="RUY43" s="164"/>
      <c r="RUZ43" s="164"/>
      <c r="RVA43" s="164"/>
      <c r="RVB43" s="164"/>
      <c r="RVC43" s="90"/>
      <c r="RVD43" s="90"/>
      <c r="RVE43" s="89"/>
      <c r="RVF43" s="164"/>
      <c r="RVG43" s="164"/>
      <c r="RVH43" s="164"/>
      <c r="RVI43" s="164"/>
      <c r="RVJ43" s="164"/>
      <c r="RVK43" s="90"/>
      <c r="RVL43" s="90"/>
      <c r="RVM43" s="89"/>
      <c r="RVN43" s="164"/>
      <c r="RVO43" s="164"/>
      <c r="RVP43" s="164"/>
      <c r="RVQ43" s="164"/>
      <c r="RVR43" s="164"/>
      <c r="RVS43" s="90"/>
      <c r="RVT43" s="90"/>
      <c r="RVU43" s="89"/>
      <c r="RVV43" s="164"/>
      <c r="RVW43" s="164"/>
      <c r="RVX43" s="164"/>
      <c r="RVY43" s="164"/>
      <c r="RVZ43" s="164"/>
      <c r="RWA43" s="90"/>
      <c r="RWB43" s="90"/>
      <c r="RWC43" s="89"/>
      <c r="RWD43" s="164"/>
      <c r="RWE43" s="164"/>
      <c r="RWF43" s="164"/>
      <c r="RWG43" s="164"/>
      <c r="RWH43" s="164"/>
      <c r="RWI43" s="90"/>
      <c r="RWJ43" s="90"/>
      <c r="RWK43" s="89"/>
      <c r="RWL43" s="164"/>
      <c r="RWM43" s="164"/>
      <c r="RWN43" s="164"/>
      <c r="RWO43" s="164"/>
      <c r="RWP43" s="164"/>
      <c r="RWQ43" s="90"/>
      <c r="RWR43" s="90"/>
      <c r="RWS43" s="89"/>
      <c r="RWT43" s="164"/>
      <c r="RWU43" s="164"/>
      <c r="RWV43" s="164"/>
      <c r="RWW43" s="164"/>
      <c r="RWX43" s="164"/>
      <c r="RWY43" s="90"/>
      <c r="RWZ43" s="90"/>
      <c r="RXA43" s="89"/>
      <c r="RXB43" s="164"/>
      <c r="RXC43" s="164"/>
      <c r="RXD43" s="164"/>
      <c r="RXE43" s="164"/>
      <c r="RXF43" s="164"/>
      <c r="RXG43" s="90"/>
      <c r="RXH43" s="90"/>
      <c r="RXI43" s="89"/>
      <c r="RXJ43" s="164"/>
      <c r="RXK43" s="164"/>
      <c r="RXL43" s="164"/>
      <c r="RXM43" s="164"/>
      <c r="RXN43" s="164"/>
      <c r="RXO43" s="90"/>
      <c r="RXP43" s="90"/>
      <c r="RXQ43" s="89"/>
      <c r="RXR43" s="164"/>
      <c r="RXS43" s="164"/>
      <c r="RXT43" s="164"/>
      <c r="RXU43" s="164"/>
      <c r="RXV43" s="164"/>
      <c r="RXW43" s="90"/>
      <c r="RXX43" s="90"/>
      <c r="RXY43" s="89"/>
      <c r="RXZ43" s="164"/>
      <c r="RYA43" s="164"/>
      <c r="RYB43" s="164"/>
      <c r="RYC43" s="164"/>
      <c r="RYD43" s="164"/>
      <c r="RYE43" s="90"/>
      <c r="RYF43" s="90"/>
      <c r="RYG43" s="89"/>
      <c r="RYH43" s="164"/>
      <c r="RYI43" s="164"/>
      <c r="RYJ43" s="164"/>
      <c r="RYK43" s="164"/>
      <c r="RYL43" s="164"/>
      <c r="RYM43" s="90"/>
      <c r="RYN43" s="90"/>
      <c r="RYO43" s="89"/>
      <c r="RYP43" s="164"/>
      <c r="RYQ43" s="164"/>
      <c r="RYR43" s="164"/>
      <c r="RYS43" s="164"/>
      <c r="RYT43" s="164"/>
      <c r="RYU43" s="90"/>
      <c r="RYV43" s="90"/>
      <c r="RYW43" s="89"/>
      <c r="RYX43" s="164"/>
      <c r="RYY43" s="164"/>
      <c r="RYZ43" s="164"/>
      <c r="RZA43" s="164"/>
      <c r="RZB43" s="164"/>
      <c r="RZC43" s="90"/>
      <c r="RZD43" s="90"/>
      <c r="RZE43" s="89"/>
      <c r="RZF43" s="164"/>
      <c r="RZG43" s="164"/>
      <c r="RZH43" s="164"/>
      <c r="RZI43" s="164"/>
      <c r="RZJ43" s="164"/>
      <c r="RZK43" s="90"/>
      <c r="RZL43" s="90"/>
      <c r="RZM43" s="89"/>
      <c r="RZN43" s="164"/>
      <c r="RZO43" s="164"/>
      <c r="RZP43" s="164"/>
      <c r="RZQ43" s="164"/>
      <c r="RZR43" s="164"/>
      <c r="RZS43" s="90"/>
      <c r="RZT43" s="90"/>
      <c r="RZU43" s="89"/>
      <c r="RZV43" s="164"/>
      <c r="RZW43" s="164"/>
      <c r="RZX43" s="164"/>
      <c r="RZY43" s="164"/>
      <c r="RZZ43" s="164"/>
      <c r="SAA43" s="90"/>
      <c r="SAB43" s="90"/>
      <c r="SAC43" s="89"/>
      <c r="SAD43" s="164"/>
      <c r="SAE43" s="164"/>
      <c r="SAF43" s="164"/>
      <c r="SAG43" s="164"/>
      <c r="SAH43" s="164"/>
      <c r="SAI43" s="90"/>
      <c r="SAJ43" s="90"/>
      <c r="SAK43" s="89"/>
      <c r="SAL43" s="164"/>
      <c r="SAM43" s="164"/>
      <c r="SAN43" s="164"/>
      <c r="SAO43" s="164"/>
      <c r="SAP43" s="164"/>
      <c r="SAQ43" s="90"/>
      <c r="SAR43" s="90"/>
      <c r="SAS43" s="89"/>
      <c r="SAT43" s="164"/>
      <c r="SAU43" s="164"/>
      <c r="SAV43" s="164"/>
      <c r="SAW43" s="164"/>
      <c r="SAX43" s="164"/>
      <c r="SAY43" s="90"/>
      <c r="SAZ43" s="90"/>
      <c r="SBA43" s="89"/>
      <c r="SBB43" s="164"/>
      <c r="SBC43" s="164"/>
      <c r="SBD43" s="164"/>
      <c r="SBE43" s="164"/>
      <c r="SBF43" s="164"/>
      <c r="SBG43" s="90"/>
      <c r="SBH43" s="90"/>
      <c r="SBI43" s="89"/>
      <c r="SBJ43" s="164"/>
      <c r="SBK43" s="164"/>
      <c r="SBL43" s="164"/>
      <c r="SBM43" s="164"/>
      <c r="SBN43" s="164"/>
      <c r="SBO43" s="90"/>
      <c r="SBP43" s="90"/>
      <c r="SBQ43" s="89"/>
      <c r="SBR43" s="164"/>
      <c r="SBS43" s="164"/>
      <c r="SBT43" s="164"/>
      <c r="SBU43" s="164"/>
      <c r="SBV43" s="164"/>
      <c r="SBW43" s="90"/>
      <c r="SBX43" s="90"/>
      <c r="SBY43" s="89"/>
      <c r="SBZ43" s="164"/>
      <c r="SCA43" s="164"/>
      <c r="SCB43" s="164"/>
      <c r="SCC43" s="164"/>
      <c r="SCD43" s="164"/>
      <c r="SCE43" s="90"/>
      <c r="SCF43" s="90"/>
      <c r="SCG43" s="89"/>
      <c r="SCH43" s="164"/>
      <c r="SCI43" s="164"/>
      <c r="SCJ43" s="164"/>
      <c r="SCK43" s="164"/>
      <c r="SCL43" s="164"/>
      <c r="SCM43" s="90"/>
      <c r="SCN43" s="90"/>
      <c r="SCO43" s="89"/>
      <c r="SCP43" s="164"/>
      <c r="SCQ43" s="164"/>
      <c r="SCR43" s="164"/>
      <c r="SCS43" s="164"/>
      <c r="SCT43" s="164"/>
      <c r="SCU43" s="90"/>
      <c r="SCV43" s="90"/>
      <c r="SCW43" s="89"/>
      <c r="SCX43" s="164"/>
      <c r="SCY43" s="164"/>
      <c r="SCZ43" s="164"/>
      <c r="SDA43" s="164"/>
      <c r="SDB43" s="164"/>
      <c r="SDC43" s="90"/>
      <c r="SDD43" s="90"/>
      <c r="SDE43" s="89"/>
      <c r="SDF43" s="164"/>
      <c r="SDG43" s="164"/>
      <c r="SDH43" s="164"/>
      <c r="SDI43" s="164"/>
      <c r="SDJ43" s="164"/>
      <c r="SDK43" s="90"/>
      <c r="SDL43" s="90"/>
      <c r="SDM43" s="89"/>
      <c r="SDN43" s="164"/>
      <c r="SDO43" s="164"/>
      <c r="SDP43" s="164"/>
      <c r="SDQ43" s="164"/>
      <c r="SDR43" s="164"/>
      <c r="SDS43" s="90"/>
      <c r="SDT43" s="90"/>
      <c r="SDU43" s="89"/>
      <c r="SDV43" s="164"/>
      <c r="SDW43" s="164"/>
      <c r="SDX43" s="164"/>
      <c r="SDY43" s="164"/>
      <c r="SDZ43" s="164"/>
      <c r="SEA43" s="90"/>
      <c r="SEB43" s="90"/>
      <c r="SEC43" s="89"/>
      <c r="SED43" s="164"/>
      <c r="SEE43" s="164"/>
      <c r="SEF43" s="164"/>
      <c r="SEG43" s="164"/>
      <c r="SEH43" s="164"/>
      <c r="SEI43" s="90"/>
      <c r="SEJ43" s="90"/>
      <c r="SEK43" s="89"/>
      <c r="SEL43" s="164"/>
      <c r="SEM43" s="164"/>
      <c r="SEN43" s="164"/>
      <c r="SEO43" s="164"/>
      <c r="SEP43" s="164"/>
      <c r="SEQ43" s="90"/>
      <c r="SER43" s="90"/>
      <c r="SES43" s="89"/>
      <c r="SET43" s="164"/>
      <c r="SEU43" s="164"/>
      <c r="SEV43" s="164"/>
      <c r="SEW43" s="164"/>
      <c r="SEX43" s="164"/>
      <c r="SEY43" s="90"/>
      <c r="SEZ43" s="90"/>
      <c r="SFA43" s="89"/>
      <c r="SFB43" s="164"/>
      <c r="SFC43" s="164"/>
      <c r="SFD43" s="164"/>
      <c r="SFE43" s="164"/>
      <c r="SFF43" s="164"/>
      <c r="SFG43" s="90"/>
      <c r="SFH43" s="90"/>
      <c r="SFI43" s="89"/>
      <c r="SFJ43" s="164"/>
      <c r="SFK43" s="164"/>
      <c r="SFL43" s="164"/>
      <c r="SFM43" s="164"/>
      <c r="SFN43" s="164"/>
      <c r="SFO43" s="90"/>
      <c r="SFP43" s="90"/>
      <c r="SFQ43" s="89"/>
      <c r="SFR43" s="164"/>
      <c r="SFS43" s="164"/>
      <c r="SFT43" s="164"/>
      <c r="SFU43" s="164"/>
      <c r="SFV43" s="164"/>
      <c r="SFW43" s="90"/>
      <c r="SFX43" s="90"/>
      <c r="SFY43" s="89"/>
      <c r="SFZ43" s="164"/>
      <c r="SGA43" s="164"/>
      <c r="SGB43" s="164"/>
      <c r="SGC43" s="164"/>
      <c r="SGD43" s="164"/>
      <c r="SGE43" s="90"/>
      <c r="SGF43" s="90"/>
      <c r="SGG43" s="89"/>
      <c r="SGH43" s="164"/>
      <c r="SGI43" s="164"/>
      <c r="SGJ43" s="164"/>
      <c r="SGK43" s="164"/>
      <c r="SGL43" s="164"/>
      <c r="SGM43" s="90"/>
      <c r="SGN43" s="90"/>
      <c r="SGO43" s="89"/>
      <c r="SGP43" s="164"/>
      <c r="SGQ43" s="164"/>
      <c r="SGR43" s="164"/>
      <c r="SGS43" s="164"/>
      <c r="SGT43" s="164"/>
      <c r="SGU43" s="90"/>
      <c r="SGV43" s="90"/>
      <c r="SGW43" s="89"/>
      <c r="SGX43" s="164"/>
      <c r="SGY43" s="164"/>
      <c r="SGZ43" s="164"/>
      <c r="SHA43" s="164"/>
      <c r="SHB43" s="164"/>
      <c r="SHC43" s="90"/>
      <c r="SHD43" s="90"/>
      <c r="SHE43" s="89"/>
      <c r="SHF43" s="164"/>
      <c r="SHG43" s="164"/>
      <c r="SHH43" s="164"/>
      <c r="SHI43" s="164"/>
      <c r="SHJ43" s="164"/>
      <c r="SHK43" s="90"/>
      <c r="SHL43" s="90"/>
      <c r="SHM43" s="89"/>
      <c r="SHN43" s="164"/>
      <c r="SHO43" s="164"/>
      <c r="SHP43" s="164"/>
      <c r="SHQ43" s="164"/>
      <c r="SHR43" s="164"/>
      <c r="SHS43" s="90"/>
      <c r="SHT43" s="90"/>
      <c r="SHU43" s="89"/>
      <c r="SHV43" s="164"/>
      <c r="SHW43" s="164"/>
      <c r="SHX43" s="164"/>
      <c r="SHY43" s="164"/>
      <c r="SHZ43" s="164"/>
      <c r="SIA43" s="90"/>
      <c r="SIB43" s="90"/>
      <c r="SIC43" s="89"/>
      <c r="SID43" s="164"/>
      <c r="SIE43" s="164"/>
      <c r="SIF43" s="164"/>
      <c r="SIG43" s="164"/>
      <c r="SIH43" s="164"/>
      <c r="SII43" s="90"/>
      <c r="SIJ43" s="90"/>
      <c r="SIK43" s="89"/>
      <c r="SIL43" s="164"/>
      <c r="SIM43" s="164"/>
      <c r="SIN43" s="164"/>
      <c r="SIO43" s="164"/>
      <c r="SIP43" s="164"/>
      <c r="SIQ43" s="90"/>
      <c r="SIR43" s="90"/>
      <c r="SIS43" s="89"/>
      <c r="SIT43" s="164"/>
      <c r="SIU43" s="164"/>
      <c r="SIV43" s="164"/>
      <c r="SIW43" s="164"/>
      <c r="SIX43" s="164"/>
      <c r="SIY43" s="90"/>
      <c r="SIZ43" s="90"/>
      <c r="SJA43" s="89"/>
      <c r="SJB43" s="164"/>
      <c r="SJC43" s="164"/>
      <c r="SJD43" s="164"/>
      <c r="SJE43" s="164"/>
      <c r="SJF43" s="164"/>
      <c r="SJG43" s="90"/>
      <c r="SJH43" s="90"/>
      <c r="SJI43" s="89"/>
      <c r="SJJ43" s="164"/>
      <c r="SJK43" s="164"/>
      <c r="SJL43" s="164"/>
      <c r="SJM43" s="164"/>
      <c r="SJN43" s="164"/>
      <c r="SJO43" s="90"/>
      <c r="SJP43" s="90"/>
      <c r="SJQ43" s="89"/>
      <c r="SJR43" s="164"/>
      <c r="SJS43" s="164"/>
      <c r="SJT43" s="164"/>
      <c r="SJU43" s="164"/>
      <c r="SJV43" s="164"/>
      <c r="SJW43" s="90"/>
      <c r="SJX43" s="90"/>
      <c r="SJY43" s="89"/>
      <c r="SJZ43" s="164"/>
      <c r="SKA43" s="164"/>
      <c r="SKB43" s="164"/>
      <c r="SKC43" s="164"/>
      <c r="SKD43" s="164"/>
      <c r="SKE43" s="90"/>
      <c r="SKF43" s="90"/>
      <c r="SKG43" s="89"/>
      <c r="SKH43" s="164"/>
      <c r="SKI43" s="164"/>
      <c r="SKJ43" s="164"/>
      <c r="SKK43" s="164"/>
      <c r="SKL43" s="164"/>
      <c r="SKM43" s="90"/>
      <c r="SKN43" s="90"/>
      <c r="SKO43" s="89"/>
      <c r="SKP43" s="164"/>
      <c r="SKQ43" s="164"/>
      <c r="SKR43" s="164"/>
      <c r="SKS43" s="164"/>
      <c r="SKT43" s="164"/>
      <c r="SKU43" s="90"/>
      <c r="SKV43" s="90"/>
      <c r="SKW43" s="89"/>
      <c r="SKX43" s="164"/>
      <c r="SKY43" s="164"/>
      <c r="SKZ43" s="164"/>
      <c r="SLA43" s="164"/>
      <c r="SLB43" s="164"/>
      <c r="SLC43" s="90"/>
      <c r="SLD43" s="90"/>
      <c r="SLE43" s="89"/>
      <c r="SLF43" s="164"/>
      <c r="SLG43" s="164"/>
      <c r="SLH43" s="164"/>
      <c r="SLI43" s="164"/>
      <c r="SLJ43" s="164"/>
      <c r="SLK43" s="90"/>
      <c r="SLL43" s="90"/>
      <c r="SLM43" s="89"/>
      <c r="SLN43" s="164"/>
      <c r="SLO43" s="164"/>
      <c r="SLP43" s="164"/>
      <c r="SLQ43" s="164"/>
      <c r="SLR43" s="164"/>
      <c r="SLS43" s="90"/>
      <c r="SLT43" s="90"/>
      <c r="SLU43" s="89"/>
      <c r="SLV43" s="164"/>
      <c r="SLW43" s="164"/>
      <c r="SLX43" s="164"/>
      <c r="SLY43" s="164"/>
      <c r="SLZ43" s="164"/>
      <c r="SMA43" s="90"/>
      <c r="SMB43" s="90"/>
      <c r="SMC43" s="89"/>
      <c r="SMD43" s="164"/>
      <c r="SME43" s="164"/>
      <c r="SMF43" s="164"/>
      <c r="SMG43" s="164"/>
      <c r="SMH43" s="164"/>
      <c r="SMI43" s="90"/>
      <c r="SMJ43" s="90"/>
      <c r="SMK43" s="89"/>
      <c r="SML43" s="164"/>
      <c r="SMM43" s="164"/>
      <c r="SMN43" s="164"/>
      <c r="SMO43" s="164"/>
      <c r="SMP43" s="164"/>
      <c r="SMQ43" s="90"/>
      <c r="SMR43" s="90"/>
      <c r="SMS43" s="89"/>
      <c r="SMT43" s="164"/>
      <c r="SMU43" s="164"/>
      <c r="SMV43" s="164"/>
      <c r="SMW43" s="164"/>
      <c r="SMX43" s="164"/>
      <c r="SMY43" s="90"/>
      <c r="SMZ43" s="90"/>
      <c r="SNA43" s="89"/>
      <c r="SNB43" s="164"/>
      <c r="SNC43" s="164"/>
      <c r="SND43" s="164"/>
      <c r="SNE43" s="164"/>
      <c r="SNF43" s="164"/>
      <c r="SNG43" s="90"/>
      <c r="SNH43" s="90"/>
      <c r="SNI43" s="89"/>
      <c r="SNJ43" s="164"/>
      <c r="SNK43" s="164"/>
      <c r="SNL43" s="164"/>
      <c r="SNM43" s="164"/>
      <c r="SNN43" s="164"/>
      <c r="SNO43" s="90"/>
      <c r="SNP43" s="90"/>
      <c r="SNQ43" s="89"/>
      <c r="SNR43" s="164"/>
      <c r="SNS43" s="164"/>
      <c r="SNT43" s="164"/>
      <c r="SNU43" s="164"/>
      <c r="SNV43" s="164"/>
      <c r="SNW43" s="90"/>
      <c r="SNX43" s="90"/>
      <c r="SNY43" s="89"/>
      <c r="SNZ43" s="164"/>
      <c r="SOA43" s="164"/>
      <c r="SOB43" s="164"/>
      <c r="SOC43" s="164"/>
      <c r="SOD43" s="164"/>
      <c r="SOE43" s="90"/>
      <c r="SOF43" s="90"/>
      <c r="SOG43" s="89"/>
      <c r="SOH43" s="164"/>
      <c r="SOI43" s="164"/>
      <c r="SOJ43" s="164"/>
      <c r="SOK43" s="164"/>
      <c r="SOL43" s="164"/>
      <c r="SOM43" s="90"/>
      <c r="SON43" s="90"/>
      <c r="SOO43" s="89"/>
      <c r="SOP43" s="164"/>
      <c r="SOQ43" s="164"/>
      <c r="SOR43" s="164"/>
      <c r="SOS43" s="164"/>
      <c r="SOT43" s="164"/>
      <c r="SOU43" s="90"/>
      <c r="SOV43" s="90"/>
      <c r="SOW43" s="89"/>
      <c r="SOX43" s="164"/>
      <c r="SOY43" s="164"/>
      <c r="SOZ43" s="164"/>
      <c r="SPA43" s="164"/>
      <c r="SPB43" s="164"/>
      <c r="SPC43" s="90"/>
      <c r="SPD43" s="90"/>
      <c r="SPE43" s="89"/>
      <c r="SPF43" s="164"/>
      <c r="SPG43" s="164"/>
      <c r="SPH43" s="164"/>
      <c r="SPI43" s="164"/>
      <c r="SPJ43" s="164"/>
      <c r="SPK43" s="90"/>
      <c r="SPL43" s="90"/>
      <c r="SPM43" s="89"/>
      <c r="SPN43" s="164"/>
      <c r="SPO43" s="164"/>
      <c r="SPP43" s="164"/>
      <c r="SPQ43" s="164"/>
      <c r="SPR43" s="164"/>
      <c r="SPS43" s="90"/>
      <c r="SPT43" s="90"/>
      <c r="SPU43" s="89"/>
      <c r="SPV43" s="164"/>
      <c r="SPW43" s="164"/>
      <c r="SPX43" s="164"/>
      <c r="SPY43" s="164"/>
      <c r="SPZ43" s="164"/>
      <c r="SQA43" s="90"/>
      <c r="SQB43" s="90"/>
      <c r="SQC43" s="89"/>
      <c r="SQD43" s="164"/>
      <c r="SQE43" s="164"/>
      <c r="SQF43" s="164"/>
      <c r="SQG43" s="164"/>
      <c r="SQH43" s="164"/>
      <c r="SQI43" s="90"/>
      <c r="SQJ43" s="90"/>
      <c r="SQK43" s="89"/>
      <c r="SQL43" s="164"/>
      <c r="SQM43" s="164"/>
      <c r="SQN43" s="164"/>
      <c r="SQO43" s="164"/>
      <c r="SQP43" s="164"/>
      <c r="SQQ43" s="90"/>
      <c r="SQR43" s="90"/>
      <c r="SQS43" s="89"/>
      <c r="SQT43" s="164"/>
      <c r="SQU43" s="164"/>
      <c r="SQV43" s="164"/>
      <c r="SQW43" s="164"/>
      <c r="SQX43" s="164"/>
      <c r="SQY43" s="90"/>
      <c r="SQZ43" s="90"/>
      <c r="SRA43" s="89"/>
      <c r="SRB43" s="164"/>
      <c r="SRC43" s="164"/>
      <c r="SRD43" s="164"/>
      <c r="SRE43" s="164"/>
      <c r="SRF43" s="164"/>
      <c r="SRG43" s="90"/>
      <c r="SRH43" s="90"/>
      <c r="SRI43" s="89"/>
      <c r="SRJ43" s="164"/>
      <c r="SRK43" s="164"/>
      <c r="SRL43" s="164"/>
      <c r="SRM43" s="164"/>
      <c r="SRN43" s="164"/>
      <c r="SRO43" s="90"/>
      <c r="SRP43" s="90"/>
      <c r="SRQ43" s="89"/>
      <c r="SRR43" s="164"/>
      <c r="SRS43" s="164"/>
      <c r="SRT43" s="164"/>
      <c r="SRU43" s="164"/>
      <c r="SRV43" s="164"/>
      <c r="SRW43" s="90"/>
      <c r="SRX43" s="90"/>
      <c r="SRY43" s="89"/>
      <c r="SRZ43" s="164"/>
      <c r="SSA43" s="164"/>
      <c r="SSB43" s="164"/>
      <c r="SSC43" s="164"/>
      <c r="SSD43" s="164"/>
      <c r="SSE43" s="90"/>
      <c r="SSF43" s="90"/>
      <c r="SSG43" s="89"/>
      <c r="SSH43" s="164"/>
      <c r="SSI43" s="164"/>
      <c r="SSJ43" s="164"/>
      <c r="SSK43" s="164"/>
      <c r="SSL43" s="164"/>
      <c r="SSM43" s="90"/>
      <c r="SSN43" s="90"/>
      <c r="SSO43" s="89"/>
      <c r="SSP43" s="164"/>
      <c r="SSQ43" s="164"/>
      <c r="SSR43" s="164"/>
      <c r="SSS43" s="164"/>
      <c r="SST43" s="164"/>
      <c r="SSU43" s="90"/>
      <c r="SSV43" s="90"/>
      <c r="SSW43" s="89"/>
      <c r="SSX43" s="164"/>
      <c r="SSY43" s="164"/>
      <c r="SSZ43" s="164"/>
      <c r="STA43" s="164"/>
      <c r="STB43" s="164"/>
      <c r="STC43" s="90"/>
      <c r="STD43" s="90"/>
      <c r="STE43" s="89"/>
      <c r="STF43" s="164"/>
      <c r="STG43" s="164"/>
      <c r="STH43" s="164"/>
      <c r="STI43" s="164"/>
      <c r="STJ43" s="164"/>
      <c r="STK43" s="90"/>
      <c r="STL43" s="90"/>
      <c r="STM43" s="89"/>
      <c r="STN43" s="164"/>
      <c r="STO43" s="164"/>
      <c r="STP43" s="164"/>
      <c r="STQ43" s="164"/>
      <c r="STR43" s="164"/>
      <c r="STS43" s="90"/>
      <c r="STT43" s="90"/>
      <c r="STU43" s="89"/>
      <c r="STV43" s="164"/>
      <c r="STW43" s="164"/>
      <c r="STX43" s="164"/>
      <c r="STY43" s="164"/>
      <c r="STZ43" s="164"/>
      <c r="SUA43" s="90"/>
      <c r="SUB43" s="90"/>
      <c r="SUC43" s="89"/>
      <c r="SUD43" s="164"/>
      <c r="SUE43" s="164"/>
      <c r="SUF43" s="164"/>
      <c r="SUG43" s="164"/>
      <c r="SUH43" s="164"/>
      <c r="SUI43" s="90"/>
      <c r="SUJ43" s="90"/>
      <c r="SUK43" s="89"/>
      <c r="SUL43" s="164"/>
      <c r="SUM43" s="164"/>
      <c r="SUN43" s="164"/>
      <c r="SUO43" s="164"/>
      <c r="SUP43" s="164"/>
      <c r="SUQ43" s="90"/>
      <c r="SUR43" s="90"/>
      <c r="SUS43" s="89"/>
      <c r="SUT43" s="164"/>
      <c r="SUU43" s="164"/>
      <c r="SUV43" s="164"/>
      <c r="SUW43" s="164"/>
      <c r="SUX43" s="164"/>
      <c r="SUY43" s="90"/>
      <c r="SUZ43" s="90"/>
      <c r="SVA43" s="89"/>
      <c r="SVB43" s="164"/>
      <c r="SVC43" s="164"/>
      <c r="SVD43" s="164"/>
      <c r="SVE43" s="164"/>
      <c r="SVF43" s="164"/>
      <c r="SVG43" s="90"/>
      <c r="SVH43" s="90"/>
      <c r="SVI43" s="89"/>
      <c r="SVJ43" s="164"/>
      <c r="SVK43" s="164"/>
      <c r="SVL43" s="164"/>
      <c r="SVM43" s="164"/>
      <c r="SVN43" s="164"/>
      <c r="SVO43" s="90"/>
      <c r="SVP43" s="90"/>
      <c r="SVQ43" s="89"/>
      <c r="SVR43" s="164"/>
      <c r="SVS43" s="164"/>
      <c r="SVT43" s="164"/>
      <c r="SVU43" s="164"/>
      <c r="SVV43" s="164"/>
      <c r="SVW43" s="90"/>
      <c r="SVX43" s="90"/>
      <c r="SVY43" s="89"/>
      <c r="SVZ43" s="164"/>
      <c r="SWA43" s="164"/>
      <c r="SWB43" s="164"/>
      <c r="SWC43" s="164"/>
      <c r="SWD43" s="164"/>
      <c r="SWE43" s="90"/>
      <c r="SWF43" s="90"/>
      <c r="SWG43" s="89"/>
      <c r="SWH43" s="164"/>
      <c r="SWI43" s="164"/>
      <c r="SWJ43" s="164"/>
      <c r="SWK43" s="164"/>
      <c r="SWL43" s="164"/>
      <c r="SWM43" s="90"/>
      <c r="SWN43" s="90"/>
      <c r="SWO43" s="89"/>
      <c r="SWP43" s="164"/>
      <c r="SWQ43" s="164"/>
      <c r="SWR43" s="164"/>
      <c r="SWS43" s="164"/>
      <c r="SWT43" s="164"/>
      <c r="SWU43" s="90"/>
      <c r="SWV43" s="90"/>
      <c r="SWW43" s="89"/>
      <c r="SWX43" s="164"/>
      <c r="SWY43" s="164"/>
      <c r="SWZ43" s="164"/>
      <c r="SXA43" s="164"/>
      <c r="SXB43" s="164"/>
      <c r="SXC43" s="90"/>
      <c r="SXD43" s="90"/>
      <c r="SXE43" s="89"/>
      <c r="SXF43" s="164"/>
      <c r="SXG43" s="164"/>
      <c r="SXH43" s="164"/>
      <c r="SXI43" s="164"/>
      <c r="SXJ43" s="164"/>
      <c r="SXK43" s="90"/>
      <c r="SXL43" s="90"/>
      <c r="SXM43" s="89"/>
      <c r="SXN43" s="164"/>
      <c r="SXO43" s="164"/>
      <c r="SXP43" s="164"/>
      <c r="SXQ43" s="164"/>
      <c r="SXR43" s="164"/>
      <c r="SXS43" s="90"/>
      <c r="SXT43" s="90"/>
      <c r="SXU43" s="89"/>
      <c r="SXV43" s="164"/>
      <c r="SXW43" s="164"/>
      <c r="SXX43" s="164"/>
      <c r="SXY43" s="164"/>
      <c r="SXZ43" s="164"/>
      <c r="SYA43" s="90"/>
      <c r="SYB43" s="90"/>
      <c r="SYC43" s="89"/>
      <c r="SYD43" s="164"/>
      <c r="SYE43" s="164"/>
      <c r="SYF43" s="164"/>
      <c r="SYG43" s="164"/>
      <c r="SYH43" s="164"/>
      <c r="SYI43" s="90"/>
      <c r="SYJ43" s="90"/>
      <c r="SYK43" s="89"/>
      <c r="SYL43" s="164"/>
      <c r="SYM43" s="164"/>
      <c r="SYN43" s="164"/>
      <c r="SYO43" s="164"/>
      <c r="SYP43" s="164"/>
      <c r="SYQ43" s="90"/>
      <c r="SYR43" s="90"/>
      <c r="SYS43" s="89"/>
      <c r="SYT43" s="164"/>
      <c r="SYU43" s="164"/>
      <c r="SYV43" s="164"/>
      <c r="SYW43" s="164"/>
      <c r="SYX43" s="164"/>
      <c r="SYY43" s="90"/>
      <c r="SYZ43" s="90"/>
      <c r="SZA43" s="89"/>
      <c r="SZB43" s="164"/>
      <c r="SZC43" s="164"/>
      <c r="SZD43" s="164"/>
      <c r="SZE43" s="164"/>
      <c r="SZF43" s="164"/>
      <c r="SZG43" s="90"/>
      <c r="SZH43" s="90"/>
      <c r="SZI43" s="89"/>
      <c r="SZJ43" s="164"/>
      <c r="SZK43" s="164"/>
      <c r="SZL43" s="164"/>
      <c r="SZM43" s="164"/>
      <c r="SZN43" s="164"/>
      <c r="SZO43" s="90"/>
      <c r="SZP43" s="90"/>
      <c r="SZQ43" s="89"/>
      <c r="SZR43" s="164"/>
      <c r="SZS43" s="164"/>
      <c r="SZT43" s="164"/>
      <c r="SZU43" s="164"/>
      <c r="SZV43" s="164"/>
      <c r="SZW43" s="90"/>
      <c r="SZX43" s="90"/>
      <c r="SZY43" s="89"/>
      <c r="SZZ43" s="164"/>
      <c r="TAA43" s="164"/>
      <c r="TAB43" s="164"/>
      <c r="TAC43" s="164"/>
      <c r="TAD43" s="164"/>
      <c r="TAE43" s="90"/>
      <c r="TAF43" s="90"/>
      <c r="TAG43" s="89"/>
      <c r="TAH43" s="164"/>
      <c r="TAI43" s="164"/>
      <c r="TAJ43" s="164"/>
      <c r="TAK43" s="164"/>
      <c r="TAL43" s="164"/>
      <c r="TAM43" s="90"/>
      <c r="TAN43" s="90"/>
      <c r="TAO43" s="89"/>
      <c r="TAP43" s="164"/>
      <c r="TAQ43" s="164"/>
      <c r="TAR43" s="164"/>
      <c r="TAS43" s="164"/>
      <c r="TAT43" s="164"/>
      <c r="TAU43" s="90"/>
      <c r="TAV43" s="90"/>
      <c r="TAW43" s="89"/>
      <c r="TAX43" s="164"/>
      <c r="TAY43" s="164"/>
      <c r="TAZ43" s="164"/>
      <c r="TBA43" s="164"/>
      <c r="TBB43" s="164"/>
      <c r="TBC43" s="90"/>
      <c r="TBD43" s="90"/>
      <c r="TBE43" s="89"/>
      <c r="TBF43" s="164"/>
      <c r="TBG43" s="164"/>
      <c r="TBH43" s="164"/>
      <c r="TBI43" s="164"/>
      <c r="TBJ43" s="164"/>
      <c r="TBK43" s="90"/>
      <c r="TBL43" s="90"/>
      <c r="TBM43" s="89"/>
      <c r="TBN43" s="164"/>
      <c r="TBO43" s="164"/>
      <c r="TBP43" s="164"/>
      <c r="TBQ43" s="164"/>
      <c r="TBR43" s="164"/>
      <c r="TBS43" s="90"/>
      <c r="TBT43" s="90"/>
      <c r="TBU43" s="89"/>
      <c r="TBV43" s="164"/>
      <c r="TBW43" s="164"/>
      <c r="TBX43" s="164"/>
      <c r="TBY43" s="164"/>
      <c r="TBZ43" s="164"/>
      <c r="TCA43" s="90"/>
      <c r="TCB43" s="90"/>
      <c r="TCC43" s="89"/>
      <c r="TCD43" s="164"/>
      <c r="TCE43" s="164"/>
      <c r="TCF43" s="164"/>
      <c r="TCG43" s="164"/>
      <c r="TCH43" s="164"/>
      <c r="TCI43" s="90"/>
      <c r="TCJ43" s="90"/>
      <c r="TCK43" s="89"/>
      <c r="TCL43" s="164"/>
      <c r="TCM43" s="164"/>
      <c r="TCN43" s="164"/>
      <c r="TCO43" s="164"/>
      <c r="TCP43" s="164"/>
      <c r="TCQ43" s="90"/>
      <c r="TCR43" s="90"/>
      <c r="TCS43" s="89"/>
      <c r="TCT43" s="164"/>
      <c r="TCU43" s="164"/>
      <c r="TCV43" s="164"/>
      <c r="TCW43" s="164"/>
      <c r="TCX43" s="164"/>
      <c r="TCY43" s="90"/>
      <c r="TCZ43" s="90"/>
      <c r="TDA43" s="89"/>
      <c r="TDB43" s="164"/>
      <c r="TDC43" s="164"/>
      <c r="TDD43" s="164"/>
      <c r="TDE43" s="164"/>
      <c r="TDF43" s="164"/>
      <c r="TDG43" s="90"/>
      <c r="TDH43" s="90"/>
      <c r="TDI43" s="89"/>
      <c r="TDJ43" s="164"/>
      <c r="TDK43" s="164"/>
      <c r="TDL43" s="164"/>
      <c r="TDM43" s="164"/>
      <c r="TDN43" s="164"/>
      <c r="TDO43" s="90"/>
      <c r="TDP43" s="90"/>
      <c r="TDQ43" s="89"/>
      <c r="TDR43" s="164"/>
      <c r="TDS43" s="164"/>
      <c r="TDT43" s="164"/>
      <c r="TDU43" s="164"/>
      <c r="TDV43" s="164"/>
      <c r="TDW43" s="90"/>
      <c r="TDX43" s="90"/>
      <c r="TDY43" s="89"/>
      <c r="TDZ43" s="164"/>
      <c r="TEA43" s="164"/>
      <c r="TEB43" s="164"/>
      <c r="TEC43" s="164"/>
      <c r="TED43" s="164"/>
      <c r="TEE43" s="90"/>
      <c r="TEF43" s="90"/>
      <c r="TEG43" s="89"/>
      <c r="TEH43" s="164"/>
      <c r="TEI43" s="164"/>
      <c r="TEJ43" s="164"/>
      <c r="TEK43" s="164"/>
      <c r="TEL43" s="164"/>
      <c r="TEM43" s="90"/>
      <c r="TEN43" s="90"/>
      <c r="TEO43" s="89"/>
      <c r="TEP43" s="164"/>
      <c r="TEQ43" s="164"/>
      <c r="TER43" s="164"/>
      <c r="TES43" s="164"/>
      <c r="TET43" s="164"/>
      <c r="TEU43" s="90"/>
      <c r="TEV43" s="90"/>
      <c r="TEW43" s="89"/>
      <c r="TEX43" s="164"/>
      <c r="TEY43" s="164"/>
      <c r="TEZ43" s="164"/>
      <c r="TFA43" s="164"/>
      <c r="TFB43" s="164"/>
      <c r="TFC43" s="90"/>
      <c r="TFD43" s="90"/>
      <c r="TFE43" s="89"/>
      <c r="TFF43" s="164"/>
      <c r="TFG43" s="164"/>
      <c r="TFH43" s="164"/>
      <c r="TFI43" s="164"/>
      <c r="TFJ43" s="164"/>
      <c r="TFK43" s="90"/>
      <c r="TFL43" s="90"/>
      <c r="TFM43" s="89"/>
      <c r="TFN43" s="164"/>
      <c r="TFO43" s="164"/>
      <c r="TFP43" s="164"/>
      <c r="TFQ43" s="164"/>
      <c r="TFR43" s="164"/>
      <c r="TFS43" s="90"/>
      <c r="TFT43" s="90"/>
      <c r="TFU43" s="89"/>
      <c r="TFV43" s="164"/>
      <c r="TFW43" s="164"/>
      <c r="TFX43" s="164"/>
      <c r="TFY43" s="164"/>
      <c r="TFZ43" s="164"/>
      <c r="TGA43" s="90"/>
      <c r="TGB43" s="90"/>
      <c r="TGC43" s="89"/>
      <c r="TGD43" s="164"/>
      <c r="TGE43" s="164"/>
      <c r="TGF43" s="164"/>
      <c r="TGG43" s="164"/>
      <c r="TGH43" s="164"/>
      <c r="TGI43" s="90"/>
      <c r="TGJ43" s="90"/>
      <c r="TGK43" s="89"/>
      <c r="TGL43" s="164"/>
      <c r="TGM43" s="164"/>
      <c r="TGN43" s="164"/>
      <c r="TGO43" s="164"/>
      <c r="TGP43" s="164"/>
      <c r="TGQ43" s="90"/>
      <c r="TGR43" s="90"/>
      <c r="TGS43" s="89"/>
      <c r="TGT43" s="164"/>
      <c r="TGU43" s="164"/>
      <c r="TGV43" s="164"/>
      <c r="TGW43" s="164"/>
      <c r="TGX43" s="164"/>
      <c r="TGY43" s="90"/>
      <c r="TGZ43" s="90"/>
      <c r="THA43" s="89"/>
      <c r="THB43" s="164"/>
      <c r="THC43" s="164"/>
      <c r="THD43" s="164"/>
      <c r="THE43" s="164"/>
      <c r="THF43" s="164"/>
      <c r="THG43" s="90"/>
      <c r="THH43" s="90"/>
      <c r="THI43" s="89"/>
      <c r="THJ43" s="164"/>
      <c r="THK43" s="164"/>
      <c r="THL43" s="164"/>
      <c r="THM43" s="164"/>
      <c r="THN43" s="164"/>
      <c r="THO43" s="90"/>
      <c r="THP43" s="90"/>
      <c r="THQ43" s="89"/>
      <c r="THR43" s="164"/>
      <c r="THS43" s="164"/>
      <c r="THT43" s="164"/>
      <c r="THU43" s="164"/>
      <c r="THV43" s="164"/>
      <c r="THW43" s="90"/>
      <c r="THX43" s="90"/>
      <c r="THY43" s="89"/>
      <c r="THZ43" s="164"/>
      <c r="TIA43" s="164"/>
      <c r="TIB43" s="164"/>
      <c r="TIC43" s="164"/>
      <c r="TID43" s="164"/>
      <c r="TIE43" s="90"/>
      <c r="TIF43" s="90"/>
      <c r="TIG43" s="89"/>
      <c r="TIH43" s="164"/>
      <c r="TII43" s="164"/>
      <c r="TIJ43" s="164"/>
      <c r="TIK43" s="164"/>
      <c r="TIL43" s="164"/>
      <c r="TIM43" s="90"/>
      <c r="TIN43" s="90"/>
      <c r="TIO43" s="89"/>
      <c r="TIP43" s="164"/>
      <c r="TIQ43" s="164"/>
      <c r="TIR43" s="164"/>
      <c r="TIS43" s="164"/>
      <c r="TIT43" s="164"/>
      <c r="TIU43" s="90"/>
      <c r="TIV43" s="90"/>
      <c r="TIW43" s="89"/>
      <c r="TIX43" s="164"/>
      <c r="TIY43" s="164"/>
      <c r="TIZ43" s="164"/>
      <c r="TJA43" s="164"/>
      <c r="TJB43" s="164"/>
      <c r="TJC43" s="90"/>
      <c r="TJD43" s="90"/>
      <c r="TJE43" s="89"/>
      <c r="TJF43" s="164"/>
      <c r="TJG43" s="164"/>
      <c r="TJH43" s="164"/>
      <c r="TJI43" s="164"/>
      <c r="TJJ43" s="164"/>
      <c r="TJK43" s="90"/>
      <c r="TJL43" s="90"/>
      <c r="TJM43" s="89"/>
      <c r="TJN43" s="164"/>
      <c r="TJO43" s="164"/>
      <c r="TJP43" s="164"/>
      <c r="TJQ43" s="164"/>
      <c r="TJR43" s="164"/>
      <c r="TJS43" s="90"/>
      <c r="TJT43" s="90"/>
      <c r="TJU43" s="89"/>
      <c r="TJV43" s="164"/>
      <c r="TJW43" s="164"/>
      <c r="TJX43" s="164"/>
      <c r="TJY43" s="164"/>
      <c r="TJZ43" s="164"/>
      <c r="TKA43" s="90"/>
      <c r="TKB43" s="90"/>
      <c r="TKC43" s="89"/>
      <c r="TKD43" s="164"/>
      <c r="TKE43" s="164"/>
      <c r="TKF43" s="164"/>
      <c r="TKG43" s="164"/>
      <c r="TKH43" s="164"/>
      <c r="TKI43" s="90"/>
      <c r="TKJ43" s="90"/>
      <c r="TKK43" s="89"/>
      <c r="TKL43" s="164"/>
      <c r="TKM43" s="164"/>
      <c r="TKN43" s="164"/>
      <c r="TKO43" s="164"/>
      <c r="TKP43" s="164"/>
      <c r="TKQ43" s="90"/>
      <c r="TKR43" s="90"/>
      <c r="TKS43" s="89"/>
      <c r="TKT43" s="164"/>
      <c r="TKU43" s="164"/>
      <c r="TKV43" s="164"/>
      <c r="TKW43" s="164"/>
      <c r="TKX43" s="164"/>
      <c r="TKY43" s="90"/>
      <c r="TKZ43" s="90"/>
      <c r="TLA43" s="89"/>
      <c r="TLB43" s="164"/>
      <c r="TLC43" s="164"/>
      <c r="TLD43" s="164"/>
      <c r="TLE43" s="164"/>
      <c r="TLF43" s="164"/>
      <c r="TLG43" s="90"/>
      <c r="TLH43" s="90"/>
      <c r="TLI43" s="89"/>
      <c r="TLJ43" s="164"/>
      <c r="TLK43" s="164"/>
      <c r="TLL43" s="164"/>
      <c r="TLM43" s="164"/>
      <c r="TLN43" s="164"/>
      <c r="TLO43" s="90"/>
      <c r="TLP43" s="90"/>
      <c r="TLQ43" s="89"/>
      <c r="TLR43" s="164"/>
      <c r="TLS43" s="164"/>
      <c r="TLT43" s="164"/>
      <c r="TLU43" s="164"/>
      <c r="TLV43" s="164"/>
      <c r="TLW43" s="90"/>
      <c r="TLX43" s="90"/>
      <c r="TLY43" s="89"/>
      <c r="TLZ43" s="164"/>
      <c r="TMA43" s="164"/>
      <c r="TMB43" s="164"/>
      <c r="TMC43" s="164"/>
      <c r="TMD43" s="164"/>
      <c r="TME43" s="90"/>
      <c r="TMF43" s="90"/>
      <c r="TMG43" s="89"/>
      <c r="TMH43" s="164"/>
      <c r="TMI43" s="164"/>
      <c r="TMJ43" s="164"/>
      <c r="TMK43" s="164"/>
      <c r="TML43" s="164"/>
      <c r="TMM43" s="90"/>
      <c r="TMN43" s="90"/>
      <c r="TMO43" s="89"/>
      <c r="TMP43" s="164"/>
      <c r="TMQ43" s="164"/>
      <c r="TMR43" s="164"/>
      <c r="TMS43" s="164"/>
      <c r="TMT43" s="164"/>
      <c r="TMU43" s="90"/>
      <c r="TMV43" s="90"/>
      <c r="TMW43" s="89"/>
      <c r="TMX43" s="164"/>
      <c r="TMY43" s="164"/>
      <c r="TMZ43" s="164"/>
      <c r="TNA43" s="164"/>
      <c r="TNB43" s="164"/>
      <c r="TNC43" s="90"/>
      <c r="TND43" s="90"/>
      <c r="TNE43" s="89"/>
      <c r="TNF43" s="164"/>
      <c r="TNG43" s="164"/>
      <c r="TNH43" s="164"/>
      <c r="TNI43" s="164"/>
      <c r="TNJ43" s="164"/>
      <c r="TNK43" s="90"/>
      <c r="TNL43" s="90"/>
      <c r="TNM43" s="89"/>
      <c r="TNN43" s="164"/>
      <c r="TNO43" s="164"/>
      <c r="TNP43" s="164"/>
      <c r="TNQ43" s="164"/>
      <c r="TNR43" s="164"/>
      <c r="TNS43" s="90"/>
      <c r="TNT43" s="90"/>
      <c r="TNU43" s="89"/>
      <c r="TNV43" s="164"/>
      <c r="TNW43" s="164"/>
      <c r="TNX43" s="164"/>
      <c r="TNY43" s="164"/>
      <c r="TNZ43" s="164"/>
      <c r="TOA43" s="90"/>
      <c r="TOB43" s="90"/>
      <c r="TOC43" s="89"/>
      <c r="TOD43" s="164"/>
      <c r="TOE43" s="164"/>
      <c r="TOF43" s="164"/>
      <c r="TOG43" s="164"/>
      <c r="TOH43" s="164"/>
      <c r="TOI43" s="90"/>
      <c r="TOJ43" s="90"/>
      <c r="TOK43" s="89"/>
      <c r="TOL43" s="164"/>
      <c r="TOM43" s="164"/>
      <c r="TON43" s="164"/>
      <c r="TOO43" s="164"/>
      <c r="TOP43" s="164"/>
      <c r="TOQ43" s="90"/>
      <c r="TOR43" s="90"/>
      <c r="TOS43" s="89"/>
      <c r="TOT43" s="164"/>
      <c r="TOU43" s="164"/>
      <c r="TOV43" s="164"/>
      <c r="TOW43" s="164"/>
      <c r="TOX43" s="164"/>
      <c r="TOY43" s="90"/>
      <c r="TOZ43" s="90"/>
      <c r="TPA43" s="89"/>
      <c r="TPB43" s="164"/>
      <c r="TPC43" s="164"/>
      <c r="TPD43" s="164"/>
      <c r="TPE43" s="164"/>
      <c r="TPF43" s="164"/>
      <c r="TPG43" s="90"/>
      <c r="TPH43" s="90"/>
      <c r="TPI43" s="89"/>
      <c r="TPJ43" s="164"/>
      <c r="TPK43" s="164"/>
      <c r="TPL43" s="164"/>
      <c r="TPM43" s="164"/>
      <c r="TPN43" s="164"/>
      <c r="TPO43" s="90"/>
      <c r="TPP43" s="90"/>
      <c r="TPQ43" s="89"/>
      <c r="TPR43" s="164"/>
      <c r="TPS43" s="164"/>
      <c r="TPT43" s="164"/>
      <c r="TPU43" s="164"/>
      <c r="TPV43" s="164"/>
      <c r="TPW43" s="90"/>
      <c r="TPX43" s="90"/>
      <c r="TPY43" s="89"/>
      <c r="TPZ43" s="164"/>
      <c r="TQA43" s="164"/>
      <c r="TQB43" s="164"/>
      <c r="TQC43" s="164"/>
      <c r="TQD43" s="164"/>
      <c r="TQE43" s="90"/>
      <c r="TQF43" s="90"/>
      <c r="TQG43" s="89"/>
      <c r="TQH43" s="164"/>
      <c r="TQI43" s="164"/>
      <c r="TQJ43" s="164"/>
      <c r="TQK43" s="164"/>
      <c r="TQL43" s="164"/>
      <c r="TQM43" s="90"/>
      <c r="TQN43" s="90"/>
      <c r="TQO43" s="89"/>
      <c r="TQP43" s="164"/>
      <c r="TQQ43" s="164"/>
      <c r="TQR43" s="164"/>
      <c r="TQS43" s="164"/>
      <c r="TQT43" s="164"/>
      <c r="TQU43" s="90"/>
      <c r="TQV43" s="90"/>
      <c r="TQW43" s="89"/>
      <c r="TQX43" s="164"/>
      <c r="TQY43" s="164"/>
      <c r="TQZ43" s="164"/>
      <c r="TRA43" s="164"/>
      <c r="TRB43" s="164"/>
      <c r="TRC43" s="90"/>
      <c r="TRD43" s="90"/>
      <c r="TRE43" s="89"/>
      <c r="TRF43" s="164"/>
      <c r="TRG43" s="164"/>
      <c r="TRH43" s="164"/>
      <c r="TRI43" s="164"/>
      <c r="TRJ43" s="164"/>
      <c r="TRK43" s="90"/>
      <c r="TRL43" s="90"/>
      <c r="TRM43" s="89"/>
      <c r="TRN43" s="164"/>
      <c r="TRO43" s="164"/>
      <c r="TRP43" s="164"/>
      <c r="TRQ43" s="164"/>
      <c r="TRR43" s="164"/>
      <c r="TRS43" s="90"/>
      <c r="TRT43" s="90"/>
      <c r="TRU43" s="89"/>
      <c r="TRV43" s="164"/>
      <c r="TRW43" s="164"/>
      <c r="TRX43" s="164"/>
      <c r="TRY43" s="164"/>
      <c r="TRZ43" s="164"/>
      <c r="TSA43" s="90"/>
      <c r="TSB43" s="90"/>
      <c r="TSC43" s="89"/>
      <c r="TSD43" s="164"/>
      <c r="TSE43" s="164"/>
      <c r="TSF43" s="164"/>
      <c r="TSG43" s="164"/>
      <c r="TSH43" s="164"/>
      <c r="TSI43" s="90"/>
      <c r="TSJ43" s="90"/>
      <c r="TSK43" s="89"/>
      <c r="TSL43" s="164"/>
      <c r="TSM43" s="164"/>
      <c r="TSN43" s="164"/>
      <c r="TSO43" s="164"/>
      <c r="TSP43" s="164"/>
      <c r="TSQ43" s="90"/>
      <c r="TSR43" s="90"/>
      <c r="TSS43" s="89"/>
      <c r="TST43" s="164"/>
      <c r="TSU43" s="164"/>
      <c r="TSV43" s="164"/>
      <c r="TSW43" s="164"/>
      <c r="TSX43" s="164"/>
      <c r="TSY43" s="90"/>
      <c r="TSZ43" s="90"/>
      <c r="TTA43" s="89"/>
      <c r="TTB43" s="164"/>
      <c r="TTC43" s="164"/>
      <c r="TTD43" s="164"/>
      <c r="TTE43" s="164"/>
      <c r="TTF43" s="164"/>
      <c r="TTG43" s="90"/>
      <c r="TTH43" s="90"/>
      <c r="TTI43" s="89"/>
      <c r="TTJ43" s="164"/>
      <c r="TTK43" s="164"/>
      <c r="TTL43" s="164"/>
      <c r="TTM43" s="164"/>
      <c r="TTN43" s="164"/>
      <c r="TTO43" s="90"/>
      <c r="TTP43" s="90"/>
      <c r="TTQ43" s="89"/>
      <c r="TTR43" s="164"/>
      <c r="TTS43" s="164"/>
      <c r="TTT43" s="164"/>
      <c r="TTU43" s="164"/>
      <c r="TTV43" s="164"/>
      <c r="TTW43" s="90"/>
      <c r="TTX43" s="90"/>
      <c r="TTY43" s="89"/>
      <c r="TTZ43" s="164"/>
      <c r="TUA43" s="164"/>
      <c r="TUB43" s="164"/>
      <c r="TUC43" s="164"/>
      <c r="TUD43" s="164"/>
      <c r="TUE43" s="90"/>
      <c r="TUF43" s="90"/>
      <c r="TUG43" s="89"/>
      <c r="TUH43" s="164"/>
      <c r="TUI43" s="164"/>
      <c r="TUJ43" s="164"/>
      <c r="TUK43" s="164"/>
      <c r="TUL43" s="164"/>
      <c r="TUM43" s="90"/>
      <c r="TUN43" s="90"/>
      <c r="TUO43" s="89"/>
      <c r="TUP43" s="164"/>
      <c r="TUQ43" s="164"/>
      <c r="TUR43" s="164"/>
      <c r="TUS43" s="164"/>
      <c r="TUT43" s="164"/>
      <c r="TUU43" s="90"/>
      <c r="TUV43" s="90"/>
      <c r="TUW43" s="89"/>
      <c r="TUX43" s="164"/>
      <c r="TUY43" s="164"/>
      <c r="TUZ43" s="164"/>
      <c r="TVA43" s="164"/>
      <c r="TVB43" s="164"/>
      <c r="TVC43" s="90"/>
      <c r="TVD43" s="90"/>
      <c r="TVE43" s="89"/>
      <c r="TVF43" s="164"/>
      <c r="TVG43" s="164"/>
      <c r="TVH43" s="164"/>
      <c r="TVI43" s="164"/>
      <c r="TVJ43" s="164"/>
      <c r="TVK43" s="90"/>
      <c r="TVL43" s="90"/>
      <c r="TVM43" s="89"/>
      <c r="TVN43" s="164"/>
      <c r="TVO43" s="164"/>
      <c r="TVP43" s="164"/>
      <c r="TVQ43" s="164"/>
      <c r="TVR43" s="164"/>
      <c r="TVS43" s="90"/>
      <c r="TVT43" s="90"/>
      <c r="TVU43" s="89"/>
      <c r="TVV43" s="164"/>
      <c r="TVW43" s="164"/>
      <c r="TVX43" s="164"/>
      <c r="TVY43" s="164"/>
      <c r="TVZ43" s="164"/>
      <c r="TWA43" s="90"/>
      <c r="TWB43" s="90"/>
      <c r="TWC43" s="89"/>
      <c r="TWD43" s="164"/>
      <c r="TWE43" s="164"/>
      <c r="TWF43" s="164"/>
      <c r="TWG43" s="164"/>
      <c r="TWH43" s="164"/>
      <c r="TWI43" s="90"/>
      <c r="TWJ43" s="90"/>
      <c r="TWK43" s="89"/>
      <c r="TWL43" s="164"/>
      <c r="TWM43" s="164"/>
      <c r="TWN43" s="164"/>
      <c r="TWO43" s="164"/>
      <c r="TWP43" s="164"/>
      <c r="TWQ43" s="90"/>
      <c r="TWR43" s="90"/>
      <c r="TWS43" s="89"/>
      <c r="TWT43" s="164"/>
      <c r="TWU43" s="164"/>
      <c r="TWV43" s="164"/>
      <c r="TWW43" s="164"/>
      <c r="TWX43" s="164"/>
      <c r="TWY43" s="90"/>
      <c r="TWZ43" s="90"/>
      <c r="TXA43" s="89"/>
      <c r="TXB43" s="164"/>
      <c r="TXC43" s="164"/>
      <c r="TXD43" s="164"/>
      <c r="TXE43" s="164"/>
      <c r="TXF43" s="164"/>
      <c r="TXG43" s="90"/>
      <c r="TXH43" s="90"/>
      <c r="TXI43" s="89"/>
      <c r="TXJ43" s="164"/>
      <c r="TXK43" s="164"/>
      <c r="TXL43" s="164"/>
      <c r="TXM43" s="164"/>
      <c r="TXN43" s="164"/>
      <c r="TXO43" s="90"/>
      <c r="TXP43" s="90"/>
      <c r="TXQ43" s="89"/>
      <c r="TXR43" s="164"/>
      <c r="TXS43" s="164"/>
      <c r="TXT43" s="164"/>
      <c r="TXU43" s="164"/>
      <c r="TXV43" s="164"/>
      <c r="TXW43" s="90"/>
      <c r="TXX43" s="90"/>
      <c r="TXY43" s="89"/>
      <c r="TXZ43" s="164"/>
      <c r="TYA43" s="164"/>
      <c r="TYB43" s="164"/>
      <c r="TYC43" s="164"/>
      <c r="TYD43" s="164"/>
      <c r="TYE43" s="90"/>
      <c r="TYF43" s="90"/>
      <c r="TYG43" s="89"/>
      <c r="TYH43" s="164"/>
      <c r="TYI43" s="164"/>
      <c r="TYJ43" s="164"/>
      <c r="TYK43" s="164"/>
      <c r="TYL43" s="164"/>
      <c r="TYM43" s="90"/>
      <c r="TYN43" s="90"/>
      <c r="TYO43" s="89"/>
      <c r="TYP43" s="164"/>
      <c r="TYQ43" s="164"/>
      <c r="TYR43" s="164"/>
      <c r="TYS43" s="164"/>
      <c r="TYT43" s="164"/>
      <c r="TYU43" s="90"/>
      <c r="TYV43" s="90"/>
      <c r="TYW43" s="89"/>
      <c r="TYX43" s="164"/>
      <c r="TYY43" s="164"/>
      <c r="TYZ43" s="164"/>
      <c r="TZA43" s="164"/>
      <c r="TZB43" s="164"/>
      <c r="TZC43" s="90"/>
      <c r="TZD43" s="90"/>
      <c r="TZE43" s="89"/>
      <c r="TZF43" s="164"/>
      <c r="TZG43" s="164"/>
      <c r="TZH43" s="164"/>
      <c r="TZI43" s="164"/>
      <c r="TZJ43" s="164"/>
      <c r="TZK43" s="90"/>
      <c r="TZL43" s="90"/>
      <c r="TZM43" s="89"/>
      <c r="TZN43" s="164"/>
      <c r="TZO43" s="164"/>
      <c r="TZP43" s="164"/>
      <c r="TZQ43" s="164"/>
      <c r="TZR43" s="164"/>
      <c r="TZS43" s="90"/>
      <c r="TZT43" s="90"/>
      <c r="TZU43" s="89"/>
      <c r="TZV43" s="164"/>
      <c r="TZW43" s="164"/>
      <c r="TZX43" s="164"/>
      <c r="TZY43" s="164"/>
      <c r="TZZ43" s="164"/>
      <c r="UAA43" s="90"/>
      <c r="UAB43" s="90"/>
      <c r="UAC43" s="89"/>
      <c r="UAD43" s="164"/>
      <c r="UAE43" s="164"/>
      <c r="UAF43" s="164"/>
      <c r="UAG43" s="164"/>
      <c r="UAH43" s="164"/>
      <c r="UAI43" s="90"/>
      <c r="UAJ43" s="90"/>
      <c r="UAK43" s="89"/>
      <c r="UAL43" s="164"/>
      <c r="UAM43" s="164"/>
      <c r="UAN43" s="164"/>
      <c r="UAO43" s="164"/>
      <c r="UAP43" s="164"/>
      <c r="UAQ43" s="90"/>
      <c r="UAR43" s="90"/>
      <c r="UAS43" s="89"/>
      <c r="UAT43" s="164"/>
      <c r="UAU43" s="164"/>
      <c r="UAV43" s="164"/>
      <c r="UAW43" s="164"/>
      <c r="UAX43" s="164"/>
      <c r="UAY43" s="90"/>
      <c r="UAZ43" s="90"/>
      <c r="UBA43" s="89"/>
      <c r="UBB43" s="164"/>
      <c r="UBC43" s="164"/>
      <c r="UBD43" s="164"/>
      <c r="UBE43" s="164"/>
      <c r="UBF43" s="164"/>
      <c r="UBG43" s="90"/>
      <c r="UBH43" s="90"/>
      <c r="UBI43" s="89"/>
      <c r="UBJ43" s="164"/>
      <c r="UBK43" s="164"/>
      <c r="UBL43" s="164"/>
      <c r="UBM43" s="164"/>
      <c r="UBN43" s="164"/>
      <c r="UBO43" s="90"/>
      <c r="UBP43" s="90"/>
      <c r="UBQ43" s="89"/>
      <c r="UBR43" s="164"/>
      <c r="UBS43" s="164"/>
      <c r="UBT43" s="164"/>
      <c r="UBU43" s="164"/>
      <c r="UBV43" s="164"/>
      <c r="UBW43" s="90"/>
      <c r="UBX43" s="90"/>
      <c r="UBY43" s="89"/>
      <c r="UBZ43" s="164"/>
      <c r="UCA43" s="164"/>
      <c r="UCB43" s="164"/>
      <c r="UCC43" s="164"/>
      <c r="UCD43" s="164"/>
      <c r="UCE43" s="90"/>
      <c r="UCF43" s="90"/>
      <c r="UCG43" s="89"/>
      <c r="UCH43" s="164"/>
      <c r="UCI43" s="164"/>
      <c r="UCJ43" s="164"/>
      <c r="UCK43" s="164"/>
      <c r="UCL43" s="164"/>
      <c r="UCM43" s="90"/>
      <c r="UCN43" s="90"/>
      <c r="UCO43" s="89"/>
      <c r="UCP43" s="164"/>
      <c r="UCQ43" s="164"/>
      <c r="UCR43" s="164"/>
      <c r="UCS43" s="164"/>
      <c r="UCT43" s="164"/>
      <c r="UCU43" s="90"/>
      <c r="UCV43" s="90"/>
      <c r="UCW43" s="89"/>
      <c r="UCX43" s="164"/>
      <c r="UCY43" s="164"/>
      <c r="UCZ43" s="164"/>
      <c r="UDA43" s="164"/>
      <c r="UDB43" s="164"/>
      <c r="UDC43" s="90"/>
      <c r="UDD43" s="90"/>
      <c r="UDE43" s="89"/>
      <c r="UDF43" s="164"/>
      <c r="UDG43" s="164"/>
      <c r="UDH43" s="164"/>
      <c r="UDI43" s="164"/>
      <c r="UDJ43" s="164"/>
      <c r="UDK43" s="90"/>
      <c r="UDL43" s="90"/>
      <c r="UDM43" s="89"/>
      <c r="UDN43" s="164"/>
      <c r="UDO43" s="164"/>
      <c r="UDP43" s="164"/>
      <c r="UDQ43" s="164"/>
      <c r="UDR43" s="164"/>
      <c r="UDS43" s="90"/>
      <c r="UDT43" s="90"/>
      <c r="UDU43" s="89"/>
      <c r="UDV43" s="164"/>
      <c r="UDW43" s="164"/>
      <c r="UDX43" s="164"/>
      <c r="UDY43" s="164"/>
      <c r="UDZ43" s="164"/>
      <c r="UEA43" s="90"/>
      <c r="UEB43" s="90"/>
      <c r="UEC43" s="89"/>
      <c r="UED43" s="164"/>
      <c r="UEE43" s="164"/>
      <c r="UEF43" s="164"/>
      <c r="UEG43" s="164"/>
      <c r="UEH43" s="164"/>
      <c r="UEI43" s="90"/>
      <c r="UEJ43" s="90"/>
      <c r="UEK43" s="89"/>
      <c r="UEL43" s="164"/>
      <c r="UEM43" s="164"/>
      <c r="UEN43" s="164"/>
      <c r="UEO43" s="164"/>
      <c r="UEP43" s="164"/>
      <c r="UEQ43" s="90"/>
      <c r="UER43" s="90"/>
      <c r="UES43" s="89"/>
      <c r="UET43" s="164"/>
      <c r="UEU43" s="164"/>
      <c r="UEV43" s="164"/>
      <c r="UEW43" s="164"/>
      <c r="UEX43" s="164"/>
      <c r="UEY43" s="90"/>
      <c r="UEZ43" s="90"/>
      <c r="UFA43" s="89"/>
      <c r="UFB43" s="164"/>
      <c r="UFC43" s="164"/>
      <c r="UFD43" s="164"/>
      <c r="UFE43" s="164"/>
      <c r="UFF43" s="164"/>
      <c r="UFG43" s="90"/>
      <c r="UFH43" s="90"/>
      <c r="UFI43" s="89"/>
      <c r="UFJ43" s="164"/>
      <c r="UFK43" s="164"/>
      <c r="UFL43" s="164"/>
      <c r="UFM43" s="164"/>
      <c r="UFN43" s="164"/>
      <c r="UFO43" s="90"/>
      <c r="UFP43" s="90"/>
      <c r="UFQ43" s="89"/>
      <c r="UFR43" s="164"/>
      <c r="UFS43" s="164"/>
      <c r="UFT43" s="164"/>
      <c r="UFU43" s="164"/>
      <c r="UFV43" s="164"/>
      <c r="UFW43" s="90"/>
      <c r="UFX43" s="90"/>
      <c r="UFY43" s="89"/>
      <c r="UFZ43" s="164"/>
      <c r="UGA43" s="164"/>
      <c r="UGB43" s="164"/>
      <c r="UGC43" s="164"/>
      <c r="UGD43" s="164"/>
      <c r="UGE43" s="90"/>
      <c r="UGF43" s="90"/>
      <c r="UGG43" s="89"/>
      <c r="UGH43" s="164"/>
      <c r="UGI43" s="164"/>
      <c r="UGJ43" s="164"/>
      <c r="UGK43" s="164"/>
      <c r="UGL43" s="164"/>
      <c r="UGM43" s="90"/>
      <c r="UGN43" s="90"/>
      <c r="UGO43" s="89"/>
      <c r="UGP43" s="164"/>
      <c r="UGQ43" s="164"/>
      <c r="UGR43" s="164"/>
      <c r="UGS43" s="164"/>
      <c r="UGT43" s="164"/>
      <c r="UGU43" s="90"/>
      <c r="UGV43" s="90"/>
      <c r="UGW43" s="89"/>
      <c r="UGX43" s="164"/>
      <c r="UGY43" s="164"/>
      <c r="UGZ43" s="164"/>
      <c r="UHA43" s="164"/>
      <c r="UHB43" s="164"/>
      <c r="UHC43" s="90"/>
      <c r="UHD43" s="90"/>
      <c r="UHE43" s="89"/>
      <c r="UHF43" s="164"/>
      <c r="UHG43" s="164"/>
      <c r="UHH43" s="164"/>
      <c r="UHI43" s="164"/>
      <c r="UHJ43" s="164"/>
      <c r="UHK43" s="90"/>
      <c r="UHL43" s="90"/>
      <c r="UHM43" s="89"/>
      <c r="UHN43" s="164"/>
      <c r="UHO43" s="164"/>
      <c r="UHP43" s="164"/>
      <c r="UHQ43" s="164"/>
      <c r="UHR43" s="164"/>
      <c r="UHS43" s="90"/>
      <c r="UHT43" s="90"/>
      <c r="UHU43" s="89"/>
      <c r="UHV43" s="164"/>
      <c r="UHW43" s="164"/>
      <c r="UHX43" s="164"/>
      <c r="UHY43" s="164"/>
      <c r="UHZ43" s="164"/>
      <c r="UIA43" s="90"/>
      <c r="UIB43" s="90"/>
      <c r="UIC43" s="89"/>
      <c r="UID43" s="164"/>
      <c r="UIE43" s="164"/>
      <c r="UIF43" s="164"/>
      <c r="UIG43" s="164"/>
      <c r="UIH43" s="164"/>
      <c r="UII43" s="90"/>
      <c r="UIJ43" s="90"/>
      <c r="UIK43" s="89"/>
      <c r="UIL43" s="164"/>
      <c r="UIM43" s="164"/>
      <c r="UIN43" s="164"/>
      <c r="UIO43" s="164"/>
      <c r="UIP43" s="164"/>
      <c r="UIQ43" s="90"/>
      <c r="UIR43" s="90"/>
      <c r="UIS43" s="89"/>
      <c r="UIT43" s="164"/>
      <c r="UIU43" s="164"/>
      <c r="UIV43" s="164"/>
      <c r="UIW43" s="164"/>
      <c r="UIX43" s="164"/>
      <c r="UIY43" s="90"/>
      <c r="UIZ43" s="90"/>
      <c r="UJA43" s="89"/>
      <c r="UJB43" s="164"/>
      <c r="UJC43" s="164"/>
      <c r="UJD43" s="164"/>
      <c r="UJE43" s="164"/>
      <c r="UJF43" s="164"/>
      <c r="UJG43" s="90"/>
      <c r="UJH43" s="90"/>
      <c r="UJI43" s="89"/>
      <c r="UJJ43" s="164"/>
      <c r="UJK43" s="164"/>
      <c r="UJL43" s="164"/>
      <c r="UJM43" s="164"/>
      <c r="UJN43" s="164"/>
      <c r="UJO43" s="90"/>
      <c r="UJP43" s="90"/>
      <c r="UJQ43" s="89"/>
      <c r="UJR43" s="164"/>
      <c r="UJS43" s="164"/>
      <c r="UJT43" s="164"/>
      <c r="UJU43" s="164"/>
      <c r="UJV43" s="164"/>
      <c r="UJW43" s="90"/>
      <c r="UJX43" s="90"/>
      <c r="UJY43" s="89"/>
      <c r="UJZ43" s="164"/>
      <c r="UKA43" s="164"/>
      <c r="UKB43" s="164"/>
      <c r="UKC43" s="164"/>
      <c r="UKD43" s="164"/>
      <c r="UKE43" s="90"/>
      <c r="UKF43" s="90"/>
      <c r="UKG43" s="89"/>
      <c r="UKH43" s="164"/>
      <c r="UKI43" s="164"/>
      <c r="UKJ43" s="164"/>
      <c r="UKK43" s="164"/>
      <c r="UKL43" s="164"/>
      <c r="UKM43" s="90"/>
      <c r="UKN43" s="90"/>
      <c r="UKO43" s="89"/>
      <c r="UKP43" s="164"/>
      <c r="UKQ43" s="164"/>
      <c r="UKR43" s="164"/>
      <c r="UKS43" s="164"/>
      <c r="UKT43" s="164"/>
      <c r="UKU43" s="90"/>
      <c r="UKV43" s="90"/>
      <c r="UKW43" s="89"/>
      <c r="UKX43" s="164"/>
      <c r="UKY43" s="164"/>
      <c r="UKZ43" s="164"/>
      <c r="ULA43" s="164"/>
      <c r="ULB43" s="164"/>
      <c r="ULC43" s="90"/>
      <c r="ULD43" s="90"/>
      <c r="ULE43" s="89"/>
      <c r="ULF43" s="164"/>
      <c r="ULG43" s="164"/>
      <c r="ULH43" s="164"/>
      <c r="ULI43" s="164"/>
      <c r="ULJ43" s="164"/>
      <c r="ULK43" s="90"/>
      <c r="ULL43" s="90"/>
      <c r="ULM43" s="89"/>
      <c r="ULN43" s="164"/>
      <c r="ULO43" s="164"/>
      <c r="ULP43" s="164"/>
      <c r="ULQ43" s="164"/>
      <c r="ULR43" s="164"/>
      <c r="ULS43" s="90"/>
      <c r="ULT43" s="90"/>
      <c r="ULU43" s="89"/>
      <c r="ULV43" s="164"/>
      <c r="ULW43" s="164"/>
      <c r="ULX43" s="164"/>
      <c r="ULY43" s="164"/>
      <c r="ULZ43" s="164"/>
      <c r="UMA43" s="90"/>
      <c r="UMB43" s="90"/>
      <c r="UMC43" s="89"/>
      <c r="UMD43" s="164"/>
      <c r="UME43" s="164"/>
      <c r="UMF43" s="164"/>
      <c r="UMG43" s="164"/>
      <c r="UMH43" s="164"/>
      <c r="UMI43" s="90"/>
      <c r="UMJ43" s="90"/>
      <c r="UMK43" s="89"/>
      <c r="UML43" s="164"/>
      <c r="UMM43" s="164"/>
      <c r="UMN43" s="164"/>
      <c r="UMO43" s="164"/>
      <c r="UMP43" s="164"/>
      <c r="UMQ43" s="90"/>
      <c r="UMR43" s="90"/>
      <c r="UMS43" s="89"/>
      <c r="UMT43" s="164"/>
      <c r="UMU43" s="164"/>
      <c r="UMV43" s="164"/>
      <c r="UMW43" s="164"/>
      <c r="UMX43" s="164"/>
      <c r="UMY43" s="90"/>
      <c r="UMZ43" s="90"/>
      <c r="UNA43" s="89"/>
      <c r="UNB43" s="164"/>
      <c r="UNC43" s="164"/>
      <c r="UND43" s="164"/>
      <c r="UNE43" s="164"/>
      <c r="UNF43" s="164"/>
      <c r="UNG43" s="90"/>
      <c r="UNH43" s="90"/>
      <c r="UNI43" s="89"/>
      <c r="UNJ43" s="164"/>
      <c r="UNK43" s="164"/>
      <c r="UNL43" s="164"/>
      <c r="UNM43" s="164"/>
      <c r="UNN43" s="164"/>
      <c r="UNO43" s="90"/>
      <c r="UNP43" s="90"/>
      <c r="UNQ43" s="89"/>
      <c r="UNR43" s="164"/>
      <c r="UNS43" s="164"/>
      <c r="UNT43" s="164"/>
      <c r="UNU43" s="164"/>
      <c r="UNV43" s="164"/>
      <c r="UNW43" s="90"/>
      <c r="UNX43" s="90"/>
      <c r="UNY43" s="89"/>
      <c r="UNZ43" s="164"/>
      <c r="UOA43" s="164"/>
      <c r="UOB43" s="164"/>
      <c r="UOC43" s="164"/>
      <c r="UOD43" s="164"/>
      <c r="UOE43" s="90"/>
      <c r="UOF43" s="90"/>
      <c r="UOG43" s="89"/>
      <c r="UOH43" s="164"/>
      <c r="UOI43" s="164"/>
      <c r="UOJ43" s="164"/>
      <c r="UOK43" s="164"/>
      <c r="UOL43" s="164"/>
      <c r="UOM43" s="90"/>
      <c r="UON43" s="90"/>
      <c r="UOO43" s="89"/>
      <c r="UOP43" s="164"/>
      <c r="UOQ43" s="164"/>
      <c r="UOR43" s="164"/>
      <c r="UOS43" s="164"/>
      <c r="UOT43" s="164"/>
      <c r="UOU43" s="90"/>
      <c r="UOV43" s="90"/>
      <c r="UOW43" s="89"/>
      <c r="UOX43" s="164"/>
      <c r="UOY43" s="164"/>
      <c r="UOZ43" s="164"/>
      <c r="UPA43" s="164"/>
      <c r="UPB43" s="164"/>
      <c r="UPC43" s="90"/>
      <c r="UPD43" s="90"/>
      <c r="UPE43" s="89"/>
      <c r="UPF43" s="164"/>
      <c r="UPG43" s="164"/>
      <c r="UPH43" s="164"/>
      <c r="UPI43" s="164"/>
      <c r="UPJ43" s="164"/>
      <c r="UPK43" s="90"/>
      <c r="UPL43" s="90"/>
      <c r="UPM43" s="89"/>
      <c r="UPN43" s="164"/>
      <c r="UPO43" s="164"/>
      <c r="UPP43" s="164"/>
      <c r="UPQ43" s="164"/>
      <c r="UPR43" s="164"/>
      <c r="UPS43" s="90"/>
      <c r="UPT43" s="90"/>
      <c r="UPU43" s="89"/>
      <c r="UPV43" s="164"/>
      <c r="UPW43" s="164"/>
      <c r="UPX43" s="164"/>
      <c r="UPY43" s="164"/>
      <c r="UPZ43" s="164"/>
      <c r="UQA43" s="90"/>
      <c r="UQB43" s="90"/>
      <c r="UQC43" s="89"/>
      <c r="UQD43" s="164"/>
      <c r="UQE43" s="164"/>
      <c r="UQF43" s="164"/>
      <c r="UQG43" s="164"/>
      <c r="UQH43" s="164"/>
      <c r="UQI43" s="90"/>
      <c r="UQJ43" s="90"/>
      <c r="UQK43" s="89"/>
      <c r="UQL43" s="164"/>
      <c r="UQM43" s="164"/>
      <c r="UQN43" s="164"/>
      <c r="UQO43" s="164"/>
      <c r="UQP43" s="164"/>
      <c r="UQQ43" s="90"/>
      <c r="UQR43" s="90"/>
      <c r="UQS43" s="89"/>
      <c r="UQT43" s="164"/>
      <c r="UQU43" s="164"/>
      <c r="UQV43" s="164"/>
      <c r="UQW43" s="164"/>
      <c r="UQX43" s="164"/>
      <c r="UQY43" s="90"/>
      <c r="UQZ43" s="90"/>
      <c r="URA43" s="89"/>
      <c r="URB43" s="164"/>
      <c r="URC43" s="164"/>
      <c r="URD43" s="164"/>
      <c r="URE43" s="164"/>
      <c r="URF43" s="164"/>
      <c r="URG43" s="90"/>
      <c r="URH43" s="90"/>
      <c r="URI43" s="89"/>
      <c r="URJ43" s="164"/>
      <c r="URK43" s="164"/>
      <c r="URL43" s="164"/>
      <c r="URM43" s="164"/>
      <c r="URN43" s="164"/>
      <c r="URO43" s="90"/>
      <c r="URP43" s="90"/>
      <c r="URQ43" s="89"/>
      <c r="URR43" s="164"/>
      <c r="URS43" s="164"/>
      <c r="URT43" s="164"/>
      <c r="URU43" s="164"/>
      <c r="URV43" s="164"/>
      <c r="URW43" s="90"/>
      <c r="URX43" s="90"/>
      <c r="URY43" s="89"/>
      <c r="URZ43" s="164"/>
      <c r="USA43" s="164"/>
      <c r="USB43" s="164"/>
      <c r="USC43" s="164"/>
      <c r="USD43" s="164"/>
      <c r="USE43" s="90"/>
      <c r="USF43" s="90"/>
      <c r="USG43" s="89"/>
      <c r="USH43" s="164"/>
      <c r="USI43" s="164"/>
      <c r="USJ43" s="164"/>
      <c r="USK43" s="164"/>
      <c r="USL43" s="164"/>
      <c r="USM43" s="90"/>
      <c r="USN43" s="90"/>
      <c r="USO43" s="89"/>
      <c r="USP43" s="164"/>
      <c r="USQ43" s="164"/>
      <c r="USR43" s="164"/>
      <c r="USS43" s="164"/>
      <c r="UST43" s="164"/>
      <c r="USU43" s="90"/>
      <c r="USV43" s="90"/>
      <c r="USW43" s="89"/>
      <c r="USX43" s="164"/>
      <c r="USY43" s="164"/>
      <c r="USZ43" s="164"/>
      <c r="UTA43" s="164"/>
      <c r="UTB43" s="164"/>
      <c r="UTC43" s="90"/>
      <c r="UTD43" s="90"/>
      <c r="UTE43" s="89"/>
      <c r="UTF43" s="164"/>
      <c r="UTG43" s="164"/>
      <c r="UTH43" s="164"/>
      <c r="UTI43" s="164"/>
      <c r="UTJ43" s="164"/>
      <c r="UTK43" s="90"/>
      <c r="UTL43" s="90"/>
      <c r="UTM43" s="89"/>
      <c r="UTN43" s="164"/>
      <c r="UTO43" s="164"/>
      <c r="UTP43" s="164"/>
      <c r="UTQ43" s="164"/>
      <c r="UTR43" s="164"/>
      <c r="UTS43" s="90"/>
      <c r="UTT43" s="90"/>
      <c r="UTU43" s="89"/>
      <c r="UTV43" s="164"/>
      <c r="UTW43" s="164"/>
      <c r="UTX43" s="164"/>
      <c r="UTY43" s="164"/>
      <c r="UTZ43" s="164"/>
      <c r="UUA43" s="90"/>
      <c r="UUB43" s="90"/>
      <c r="UUC43" s="89"/>
      <c r="UUD43" s="164"/>
      <c r="UUE43" s="164"/>
      <c r="UUF43" s="164"/>
      <c r="UUG43" s="164"/>
      <c r="UUH43" s="164"/>
      <c r="UUI43" s="90"/>
      <c r="UUJ43" s="90"/>
      <c r="UUK43" s="89"/>
      <c r="UUL43" s="164"/>
      <c r="UUM43" s="164"/>
      <c r="UUN43" s="164"/>
      <c r="UUO43" s="164"/>
      <c r="UUP43" s="164"/>
      <c r="UUQ43" s="90"/>
      <c r="UUR43" s="90"/>
      <c r="UUS43" s="89"/>
      <c r="UUT43" s="164"/>
      <c r="UUU43" s="164"/>
      <c r="UUV43" s="164"/>
      <c r="UUW43" s="164"/>
      <c r="UUX43" s="164"/>
      <c r="UUY43" s="90"/>
      <c r="UUZ43" s="90"/>
      <c r="UVA43" s="89"/>
      <c r="UVB43" s="164"/>
      <c r="UVC43" s="164"/>
      <c r="UVD43" s="164"/>
      <c r="UVE43" s="164"/>
      <c r="UVF43" s="164"/>
      <c r="UVG43" s="90"/>
      <c r="UVH43" s="90"/>
      <c r="UVI43" s="89"/>
      <c r="UVJ43" s="164"/>
      <c r="UVK43" s="164"/>
      <c r="UVL43" s="164"/>
      <c r="UVM43" s="164"/>
      <c r="UVN43" s="164"/>
      <c r="UVO43" s="90"/>
      <c r="UVP43" s="90"/>
      <c r="UVQ43" s="89"/>
      <c r="UVR43" s="164"/>
      <c r="UVS43" s="164"/>
      <c r="UVT43" s="164"/>
      <c r="UVU43" s="164"/>
      <c r="UVV43" s="164"/>
      <c r="UVW43" s="90"/>
      <c r="UVX43" s="90"/>
      <c r="UVY43" s="89"/>
      <c r="UVZ43" s="164"/>
      <c r="UWA43" s="164"/>
      <c r="UWB43" s="164"/>
      <c r="UWC43" s="164"/>
      <c r="UWD43" s="164"/>
      <c r="UWE43" s="90"/>
      <c r="UWF43" s="90"/>
      <c r="UWG43" s="89"/>
      <c r="UWH43" s="164"/>
      <c r="UWI43" s="164"/>
      <c r="UWJ43" s="164"/>
      <c r="UWK43" s="164"/>
      <c r="UWL43" s="164"/>
      <c r="UWM43" s="90"/>
      <c r="UWN43" s="90"/>
      <c r="UWO43" s="89"/>
      <c r="UWP43" s="164"/>
      <c r="UWQ43" s="164"/>
      <c r="UWR43" s="164"/>
      <c r="UWS43" s="164"/>
      <c r="UWT43" s="164"/>
      <c r="UWU43" s="90"/>
      <c r="UWV43" s="90"/>
      <c r="UWW43" s="89"/>
      <c r="UWX43" s="164"/>
      <c r="UWY43" s="164"/>
      <c r="UWZ43" s="164"/>
      <c r="UXA43" s="164"/>
      <c r="UXB43" s="164"/>
      <c r="UXC43" s="90"/>
      <c r="UXD43" s="90"/>
      <c r="UXE43" s="89"/>
      <c r="UXF43" s="164"/>
      <c r="UXG43" s="164"/>
      <c r="UXH43" s="164"/>
      <c r="UXI43" s="164"/>
      <c r="UXJ43" s="164"/>
      <c r="UXK43" s="90"/>
      <c r="UXL43" s="90"/>
      <c r="UXM43" s="89"/>
      <c r="UXN43" s="164"/>
      <c r="UXO43" s="164"/>
      <c r="UXP43" s="164"/>
      <c r="UXQ43" s="164"/>
      <c r="UXR43" s="164"/>
      <c r="UXS43" s="90"/>
      <c r="UXT43" s="90"/>
      <c r="UXU43" s="89"/>
      <c r="UXV43" s="164"/>
      <c r="UXW43" s="164"/>
      <c r="UXX43" s="164"/>
      <c r="UXY43" s="164"/>
      <c r="UXZ43" s="164"/>
      <c r="UYA43" s="90"/>
      <c r="UYB43" s="90"/>
      <c r="UYC43" s="89"/>
      <c r="UYD43" s="164"/>
      <c r="UYE43" s="164"/>
      <c r="UYF43" s="164"/>
      <c r="UYG43" s="164"/>
      <c r="UYH43" s="164"/>
      <c r="UYI43" s="90"/>
      <c r="UYJ43" s="90"/>
      <c r="UYK43" s="89"/>
      <c r="UYL43" s="164"/>
      <c r="UYM43" s="164"/>
      <c r="UYN43" s="164"/>
      <c r="UYO43" s="164"/>
      <c r="UYP43" s="164"/>
      <c r="UYQ43" s="90"/>
      <c r="UYR43" s="90"/>
      <c r="UYS43" s="89"/>
      <c r="UYT43" s="164"/>
      <c r="UYU43" s="164"/>
      <c r="UYV43" s="164"/>
      <c r="UYW43" s="164"/>
      <c r="UYX43" s="164"/>
      <c r="UYY43" s="90"/>
      <c r="UYZ43" s="90"/>
      <c r="UZA43" s="89"/>
      <c r="UZB43" s="164"/>
      <c r="UZC43" s="164"/>
      <c r="UZD43" s="164"/>
      <c r="UZE43" s="164"/>
      <c r="UZF43" s="164"/>
      <c r="UZG43" s="90"/>
      <c r="UZH43" s="90"/>
      <c r="UZI43" s="89"/>
      <c r="UZJ43" s="164"/>
      <c r="UZK43" s="164"/>
      <c r="UZL43" s="164"/>
      <c r="UZM43" s="164"/>
      <c r="UZN43" s="164"/>
      <c r="UZO43" s="90"/>
      <c r="UZP43" s="90"/>
      <c r="UZQ43" s="89"/>
      <c r="UZR43" s="164"/>
      <c r="UZS43" s="164"/>
      <c r="UZT43" s="164"/>
      <c r="UZU43" s="164"/>
      <c r="UZV43" s="164"/>
      <c r="UZW43" s="90"/>
      <c r="UZX43" s="90"/>
      <c r="UZY43" s="89"/>
      <c r="UZZ43" s="164"/>
      <c r="VAA43" s="164"/>
      <c r="VAB43" s="164"/>
      <c r="VAC43" s="164"/>
      <c r="VAD43" s="164"/>
      <c r="VAE43" s="90"/>
      <c r="VAF43" s="90"/>
      <c r="VAG43" s="89"/>
      <c r="VAH43" s="164"/>
      <c r="VAI43" s="164"/>
      <c r="VAJ43" s="164"/>
      <c r="VAK43" s="164"/>
      <c r="VAL43" s="164"/>
      <c r="VAM43" s="90"/>
      <c r="VAN43" s="90"/>
      <c r="VAO43" s="89"/>
      <c r="VAP43" s="164"/>
      <c r="VAQ43" s="164"/>
      <c r="VAR43" s="164"/>
      <c r="VAS43" s="164"/>
      <c r="VAT43" s="164"/>
      <c r="VAU43" s="90"/>
      <c r="VAV43" s="90"/>
      <c r="VAW43" s="89"/>
      <c r="VAX43" s="164"/>
      <c r="VAY43" s="164"/>
      <c r="VAZ43" s="164"/>
      <c r="VBA43" s="164"/>
      <c r="VBB43" s="164"/>
      <c r="VBC43" s="90"/>
      <c r="VBD43" s="90"/>
      <c r="VBE43" s="89"/>
      <c r="VBF43" s="164"/>
      <c r="VBG43" s="164"/>
      <c r="VBH43" s="164"/>
      <c r="VBI43" s="164"/>
      <c r="VBJ43" s="164"/>
      <c r="VBK43" s="90"/>
      <c r="VBL43" s="90"/>
      <c r="VBM43" s="89"/>
      <c r="VBN43" s="164"/>
      <c r="VBO43" s="164"/>
      <c r="VBP43" s="164"/>
      <c r="VBQ43" s="164"/>
      <c r="VBR43" s="164"/>
      <c r="VBS43" s="90"/>
      <c r="VBT43" s="90"/>
      <c r="VBU43" s="89"/>
      <c r="VBV43" s="164"/>
      <c r="VBW43" s="164"/>
      <c r="VBX43" s="164"/>
      <c r="VBY43" s="164"/>
      <c r="VBZ43" s="164"/>
      <c r="VCA43" s="90"/>
      <c r="VCB43" s="90"/>
      <c r="VCC43" s="89"/>
      <c r="VCD43" s="164"/>
      <c r="VCE43" s="164"/>
      <c r="VCF43" s="164"/>
      <c r="VCG43" s="164"/>
      <c r="VCH43" s="164"/>
      <c r="VCI43" s="90"/>
      <c r="VCJ43" s="90"/>
      <c r="VCK43" s="89"/>
      <c r="VCL43" s="164"/>
      <c r="VCM43" s="164"/>
      <c r="VCN43" s="164"/>
      <c r="VCO43" s="164"/>
      <c r="VCP43" s="164"/>
      <c r="VCQ43" s="90"/>
      <c r="VCR43" s="90"/>
      <c r="VCS43" s="89"/>
      <c r="VCT43" s="164"/>
      <c r="VCU43" s="164"/>
      <c r="VCV43" s="164"/>
      <c r="VCW43" s="164"/>
      <c r="VCX43" s="164"/>
      <c r="VCY43" s="90"/>
      <c r="VCZ43" s="90"/>
      <c r="VDA43" s="89"/>
      <c r="VDB43" s="164"/>
      <c r="VDC43" s="164"/>
      <c r="VDD43" s="164"/>
      <c r="VDE43" s="164"/>
      <c r="VDF43" s="164"/>
      <c r="VDG43" s="90"/>
      <c r="VDH43" s="90"/>
      <c r="VDI43" s="89"/>
      <c r="VDJ43" s="164"/>
      <c r="VDK43" s="164"/>
      <c r="VDL43" s="164"/>
      <c r="VDM43" s="164"/>
      <c r="VDN43" s="164"/>
      <c r="VDO43" s="90"/>
      <c r="VDP43" s="90"/>
      <c r="VDQ43" s="89"/>
      <c r="VDR43" s="164"/>
      <c r="VDS43" s="164"/>
      <c r="VDT43" s="164"/>
      <c r="VDU43" s="164"/>
      <c r="VDV43" s="164"/>
      <c r="VDW43" s="90"/>
      <c r="VDX43" s="90"/>
      <c r="VDY43" s="89"/>
      <c r="VDZ43" s="164"/>
      <c r="VEA43" s="164"/>
      <c r="VEB43" s="164"/>
      <c r="VEC43" s="164"/>
      <c r="VED43" s="164"/>
      <c r="VEE43" s="90"/>
      <c r="VEF43" s="90"/>
      <c r="VEG43" s="89"/>
      <c r="VEH43" s="164"/>
      <c r="VEI43" s="164"/>
      <c r="VEJ43" s="164"/>
      <c r="VEK43" s="164"/>
      <c r="VEL43" s="164"/>
      <c r="VEM43" s="90"/>
      <c r="VEN43" s="90"/>
      <c r="VEO43" s="89"/>
      <c r="VEP43" s="164"/>
      <c r="VEQ43" s="164"/>
      <c r="VER43" s="164"/>
      <c r="VES43" s="164"/>
      <c r="VET43" s="164"/>
      <c r="VEU43" s="90"/>
      <c r="VEV43" s="90"/>
      <c r="VEW43" s="89"/>
      <c r="VEX43" s="164"/>
      <c r="VEY43" s="164"/>
      <c r="VEZ43" s="164"/>
      <c r="VFA43" s="164"/>
      <c r="VFB43" s="164"/>
      <c r="VFC43" s="90"/>
      <c r="VFD43" s="90"/>
      <c r="VFE43" s="89"/>
      <c r="VFF43" s="164"/>
      <c r="VFG43" s="164"/>
      <c r="VFH43" s="164"/>
      <c r="VFI43" s="164"/>
      <c r="VFJ43" s="164"/>
      <c r="VFK43" s="90"/>
      <c r="VFL43" s="90"/>
      <c r="VFM43" s="89"/>
      <c r="VFN43" s="164"/>
      <c r="VFO43" s="164"/>
      <c r="VFP43" s="164"/>
      <c r="VFQ43" s="164"/>
      <c r="VFR43" s="164"/>
      <c r="VFS43" s="90"/>
      <c r="VFT43" s="90"/>
      <c r="VFU43" s="89"/>
      <c r="VFV43" s="164"/>
      <c r="VFW43" s="164"/>
      <c r="VFX43" s="164"/>
      <c r="VFY43" s="164"/>
      <c r="VFZ43" s="164"/>
      <c r="VGA43" s="90"/>
      <c r="VGB43" s="90"/>
      <c r="VGC43" s="89"/>
      <c r="VGD43" s="164"/>
      <c r="VGE43" s="164"/>
      <c r="VGF43" s="164"/>
      <c r="VGG43" s="164"/>
      <c r="VGH43" s="164"/>
      <c r="VGI43" s="90"/>
      <c r="VGJ43" s="90"/>
      <c r="VGK43" s="89"/>
      <c r="VGL43" s="164"/>
      <c r="VGM43" s="164"/>
      <c r="VGN43" s="164"/>
      <c r="VGO43" s="164"/>
      <c r="VGP43" s="164"/>
      <c r="VGQ43" s="90"/>
      <c r="VGR43" s="90"/>
      <c r="VGS43" s="89"/>
      <c r="VGT43" s="164"/>
      <c r="VGU43" s="164"/>
      <c r="VGV43" s="164"/>
      <c r="VGW43" s="164"/>
      <c r="VGX43" s="164"/>
      <c r="VGY43" s="90"/>
      <c r="VGZ43" s="90"/>
      <c r="VHA43" s="89"/>
      <c r="VHB43" s="164"/>
      <c r="VHC43" s="164"/>
      <c r="VHD43" s="164"/>
      <c r="VHE43" s="164"/>
      <c r="VHF43" s="164"/>
      <c r="VHG43" s="90"/>
      <c r="VHH43" s="90"/>
      <c r="VHI43" s="89"/>
      <c r="VHJ43" s="164"/>
      <c r="VHK43" s="164"/>
      <c r="VHL43" s="164"/>
      <c r="VHM43" s="164"/>
      <c r="VHN43" s="164"/>
      <c r="VHO43" s="90"/>
      <c r="VHP43" s="90"/>
      <c r="VHQ43" s="89"/>
      <c r="VHR43" s="164"/>
      <c r="VHS43" s="164"/>
      <c r="VHT43" s="164"/>
      <c r="VHU43" s="164"/>
      <c r="VHV43" s="164"/>
      <c r="VHW43" s="90"/>
      <c r="VHX43" s="90"/>
      <c r="VHY43" s="89"/>
      <c r="VHZ43" s="164"/>
      <c r="VIA43" s="164"/>
      <c r="VIB43" s="164"/>
      <c r="VIC43" s="164"/>
      <c r="VID43" s="164"/>
      <c r="VIE43" s="90"/>
      <c r="VIF43" s="90"/>
      <c r="VIG43" s="89"/>
      <c r="VIH43" s="164"/>
      <c r="VII43" s="164"/>
      <c r="VIJ43" s="164"/>
      <c r="VIK43" s="164"/>
      <c r="VIL43" s="164"/>
      <c r="VIM43" s="90"/>
      <c r="VIN43" s="90"/>
      <c r="VIO43" s="89"/>
      <c r="VIP43" s="164"/>
      <c r="VIQ43" s="164"/>
      <c r="VIR43" s="164"/>
      <c r="VIS43" s="164"/>
      <c r="VIT43" s="164"/>
      <c r="VIU43" s="90"/>
      <c r="VIV43" s="90"/>
      <c r="VIW43" s="89"/>
      <c r="VIX43" s="164"/>
      <c r="VIY43" s="164"/>
      <c r="VIZ43" s="164"/>
      <c r="VJA43" s="164"/>
      <c r="VJB43" s="164"/>
      <c r="VJC43" s="90"/>
      <c r="VJD43" s="90"/>
      <c r="VJE43" s="89"/>
      <c r="VJF43" s="164"/>
      <c r="VJG43" s="164"/>
      <c r="VJH43" s="164"/>
      <c r="VJI43" s="164"/>
      <c r="VJJ43" s="164"/>
      <c r="VJK43" s="90"/>
      <c r="VJL43" s="90"/>
      <c r="VJM43" s="89"/>
      <c r="VJN43" s="164"/>
      <c r="VJO43" s="164"/>
      <c r="VJP43" s="164"/>
      <c r="VJQ43" s="164"/>
      <c r="VJR43" s="164"/>
      <c r="VJS43" s="90"/>
      <c r="VJT43" s="90"/>
      <c r="VJU43" s="89"/>
      <c r="VJV43" s="164"/>
      <c r="VJW43" s="164"/>
      <c r="VJX43" s="164"/>
      <c r="VJY43" s="164"/>
      <c r="VJZ43" s="164"/>
      <c r="VKA43" s="90"/>
      <c r="VKB43" s="90"/>
      <c r="VKC43" s="89"/>
      <c r="VKD43" s="164"/>
      <c r="VKE43" s="164"/>
      <c r="VKF43" s="164"/>
      <c r="VKG43" s="164"/>
      <c r="VKH43" s="164"/>
      <c r="VKI43" s="90"/>
      <c r="VKJ43" s="90"/>
      <c r="VKK43" s="89"/>
      <c r="VKL43" s="164"/>
      <c r="VKM43" s="164"/>
      <c r="VKN43" s="164"/>
      <c r="VKO43" s="164"/>
      <c r="VKP43" s="164"/>
      <c r="VKQ43" s="90"/>
      <c r="VKR43" s="90"/>
      <c r="VKS43" s="89"/>
      <c r="VKT43" s="164"/>
      <c r="VKU43" s="164"/>
      <c r="VKV43" s="164"/>
      <c r="VKW43" s="164"/>
      <c r="VKX43" s="164"/>
      <c r="VKY43" s="90"/>
      <c r="VKZ43" s="90"/>
      <c r="VLA43" s="89"/>
      <c r="VLB43" s="164"/>
      <c r="VLC43" s="164"/>
      <c r="VLD43" s="164"/>
      <c r="VLE43" s="164"/>
      <c r="VLF43" s="164"/>
      <c r="VLG43" s="90"/>
      <c r="VLH43" s="90"/>
      <c r="VLI43" s="89"/>
      <c r="VLJ43" s="164"/>
      <c r="VLK43" s="164"/>
      <c r="VLL43" s="164"/>
      <c r="VLM43" s="164"/>
      <c r="VLN43" s="164"/>
      <c r="VLO43" s="90"/>
      <c r="VLP43" s="90"/>
      <c r="VLQ43" s="89"/>
      <c r="VLR43" s="164"/>
      <c r="VLS43" s="164"/>
      <c r="VLT43" s="164"/>
      <c r="VLU43" s="164"/>
      <c r="VLV43" s="164"/>
      <c r="VLW43" s="90"/>
      <c r="VLX43" s="90"/>
      <c r="VLY43" s="89"/>
      <c r="VLZ43" s="164"/>
      <c r="VMA43" s="164"/>
      <c r="VMB43" s="164"/>
      <c r="VMC43" s="164"/>
      <c r="VMD43" s="164"/>
      <c r="VME43" s="90"/>
      <c r="VMF43" s="90"/>
      <c r="VMG43" s="89"/>
      <c r="VMH43" s="164"/>
      <c r="VMI43" s="164"/>
      <c r="VMJ43" s="164"/>
      <c r="VMK43" s="164"/>
      <c r="VML43" s="164"/>
      <c r="VMM43" s="90"/>
      <c r="VMN43" s="90"/>
      <c r="VMO43" s="89"/>
      <c r="VMP43" s="164"/>
      <c r="VMQ43" s="164"/>
      <c r="VMR43" s="164"/>
      <c r="VMS43" s="164"/>
      <c r="VMT43" s="164"/>
      <c r="VMU43" s="90"/>
      <c r="VMV43" s="90"/>
      <c r="VMW43" s="89"/>
      <c r="VMX43" s="164"/>
      <c r="VMY43" s="164"/>
      <c r="VMZ43" s="164"/>
      <c r="VNA43" s="164"/>
      <c r="VNB43" s="164"/>
      <c r="VNC43" s="90"/>
      <c r="VND43" s="90"/>
      <c r="VNE43" s="89"/>
      <c r="VNF43" s="164"/>
      <c r="VNG43" s="164"/>
      <c r="VNH43" s="164"/>
      <c r="VNI43" s="164"/>
      <c r="VNJ43" s="164"/>
      <c r="VNK43" s="90"/>
      <c r="VNL43" s="90"/>
      <c r="VNM43" s="89"/>
      <c r="VNN43" s="164"/>
      <c r="VNO43" s="164"/>
      <c r="VNP43" s="164"/>
      <c r="VNQ43" s="164"/>
      <c r="VNR43" s="164"/>
      <c r="VNS43" s="90"/>
      <c r="VNT43" s="90"/>
      <c r="VNU43" s="89"/>
      <c r="VNV43" s="164"/>
      <c r="VNW43" s="164"/>
      <c r="VNX43" s="164"/>
      <c r="VNY43" s="164"/>
      <c r="VNZ43" s="164"/>
      <c r="VOA43" s="90"/>
      <c r="VOB43" s="90"/>
      <c r="VOC43" s="89"/>
      <c r="VOD43" s="164"/>
      <c r="VOE43" s="164"/>
      <c r="VOF43" s="164"/>
      <c r="VOG43" s="164"/>
      <c r="VOH43" s="164"/>
      <c r="VOI43" s="90"/>
      <c r="VOJ43" s="90"/>
      <c r="VOK43" s="89"/>
      <c r="VOL43" s="164"/>
      <c r="VOM43" s="164"/>
      <c r="VON43" s="164"/>
      <c r="VOO43" s="164"/>
      <c r="VOP43" s="164"/>
      <c r="VOQ43" s="90"/>
      <c r="VOR43" s="90"/>
      <c r="VOS43" s="89"/>
      <c r="VOT43" s="164"/>
      <c r="VOU43" s="164"/>
      <c r="VOV43" s="164"/>
      <c r="VOW43" s="164"/>
      <c r="VOX43" s="164"/>
      <c r="VOY43" s="90"/>
      <c r="VOZ43" s="90"/>
      <c r="VPA43" s="89"/>
      <c r="VPB43" s="164"/>
      <c r="VPC43" s="164"/>
      <c r="VPD43" s="164"/>
      <c r="VPE43" s="164"/>
      <c r="VPF43" s="164"/>
      <c r="VPG43" s="90"/>
      <c r="VPH43" s="90"/>
      <c r="VPI43" s="89"/>
      <c r="VPJ43" s="164"/>
      <c r="VPK43" s="164"/>
      <c r="VPL43" s="164"/>
      <c r="VPM43" s="164"/>
      <c r="VPN43" s="164"/>
      <c r="VPO43" s="90"/>
      <c r="VPP43" s="90"/>
      <c r="VPQ43" s="89"/>
      <c r="VPR43" s="164"/>
      <c r="VPS43" s="164"/>
      <c r="VPT43" s="164"/>
      <c r="VPU43" s="164"/>
      <c r="VPV43" s="164"/>
      <c r="VPW43" s="90"/>
      <c r="VPX43" s="90"/>
      <c r="VPY43" s="89"/>
      <c r="VPZ43" s="164"/>
      <c r="VQA43" s="164"/>
      <c r="VQB43" s="164"/>
      <c r="VQC43" s="164"/>
      <c r="VQD43" s="164"/>
      <c r="VQE43" s="90"/>
      <c r="VQF43" s="90"/>
      <c r="VQG43" s="89"/>
      <c r="VQH43" s="164"/>
      <c r="VQI43" s="164"/>
      <c r="VQJ43" s="164"/>
      <c r="VQK43" s="164"/>
      <c r="VQL43" s="164"/>
      <c r="VQM43" s="90"/>
      <c r="VQN43" s="90"/>
      <c r="VQO43" s="89"/>
      <c r="VQP43" s="164"/>
      <c r="VQQ43" s="164"/>
      <c r="VQR43" s="164"/>
      <c r="VQS43" s="164"/>
      <c r="VQT43" s="164"/>
      <c r="VQU43" s="90"/>
      <c r="VQV43" s="90"/>
      <c r="VQW43" s="89"/>
      <c r="VQX43" s="164"/>
      <c r="VQY43" s="164"/>
      <c r="VQZ43" s="164"/>
      <c r="VRA43" s="164"/>
      <c r="VRB43" s="164"/>
      <c r="VRC43" s="90"/>
      <c r="VRD43" s="90"/>
      <c r="VRE43" s="89"/>
      <c r="VRF43" s="164"/>
      <c r="VRG43" s="164"/>
      <c r="VRH43" s="164"/>
      <c r="VRI43" s="164"/>
      <c r="VRJ43" s="164"/>
      <c r="VRK43" s="90"/>
      <c r="VRL43" s="90"/>
      <c r="VRM43" s="89"/>
      <c r="VRN43" s="164"/>
      <c r="VRO43" s="164"/>
      <c r="VRP43" s="164"/>
      <c r="VRQ43" s="164"/>
      <c r="VRR43" s="164"/>
      <c r="VRS43" s="90"/>
      <c r="VRT43" s="90"/>
      <c r="VRU43" s="89"/>
      <c r="VRV43" s="164"/>
      <c r="VRW43" s="164"/>
      <c r="VRX43" s="164"/>
      <c r="VRY43" s="164"/>
      <c r="VRZ43" s="164"/>
      <c r="VSA43" s="90"/>
      <c r="VSB43" s="90"/>
      <c r="VSC43" s="89"/>
      <c r="VSD43" s="164"/>
      <c r="VSE43" s="164"/>
      <c r="VSF43" s="164"/>
      <c r="VSG43" s="164"/>
      <c r="VSH43" s="164"/>
      <c r="VSI43" s="90"/>
      <c r="VSJ43" s="90"/>
      <c r="VSK43" s="89"/>
      <c r="VSL43" s="164"/>
      <c r="VSM43" s="164"/>
      <c r="VSN43" s="164"/>
      <c r="VSO43" s="164"/>
      <c r="VSP43" s="164"/>
      <c r="VSQ43" s="90"/>
      <c r="VSR43" s="90"/>
      <c r="VSS43" s="89"/>
      <c r="VST43" s="164"/>
      <c r="VSU43" s="164"/>
      <c r="VSV43" s="164"/>
      <c r="VSW43" s="164"/>
      <c r="VSX43" s="164"/>
      <c r="VSY43" s="90"/>
      <c r="VSZ43" s="90"/>
      <c r="VTA43" s="89"/>
      <c r="VTB43" s="164"/>
      <c r="VTC43" s="164"/>
      <c r="VTD43" s="164"/>
      <c r="VTE43" s="164"/>
      <c r="VTF43" s="164"/>
      <c r="VTG43" s="90"/>
      <c r="VTH43" s="90"/>
      <c r="VTI43" s="89"/>
      <c r="VTJ43" s="164"/>
      <c r="VTK43" s="164"/>
      <c r="VTL43" s="164"/>
      <c r="VTM43" s="164"/>
      <c r="VTN43" s="164"/>
      <c r="VTO43" s="90"/>
      <c r="VTP43" s="90"/>
      <c r="VTQ43" s="89"/>
      <c r="VTR43" s="164"/>
      <c r="VTS43" s="164"/>
      <c r="VTT43" s="164"/>
      <c r="VTU43" s="164"/>
      <c r="VTV43" s="164"/>
      <c r="VTW43" s="90"/>
      <c r="VTX43" s="90"/>
      <c r="VTY43" s="89"/>
      <c r="VTZ43" s="164"/>
      <c r="VUA43" s="164"/>
      <c r="VUB43" s="164"/>
      <c r="VUC43" s="164"/>
      <c r="VUD43" s="164"/>
      <c r="VUE43" s="90"/>
      <c r="VUF43" s="90"/>
      <c r="VUG43" s="89"/>
      <c r="VUH43" s="164"/>
      <c r="VUI43" s="164"/>
      <c r="VUJ43" s="164"/>
      <c r="VUK43" s="164"/>
      <c r="VUL43" s="164"/>
      <c r="VUM43" s="90"/>
      <c r="VUN43" s="90"/>
      <c r="VUO43" s="89"/>
      <c r="VUP43" s="164"/>
      <c r="VUQ43" s="164"/>
      <c r="VUR43" s="164"/>
      <c r="VUS43" s="164"/>
      <c r="VUT43" s="164"/>
      <c r="VUU43" s="90"/>
      <c r="VUV43" s="90"/>
      <c r="VUW43" s="89"/>
      <c r="VUX43" s="164"/>
      <c r="VUY43" s="164"/>
      <c r="VUZ43" s="164"/>
      <c r="VVA43" s="164"/>
      <c r="VVB43" s="164"/>
      <c r="VVC43" s="90"/>
      <c r="VVD43" s="90"/>
      <c r="VVE43" s="89"/>
      <c r="VVF43" s="164"/>
      <c r="VVG43" s="164"/>
      <c r="VVH43" s="164"/>
      <c r="VVI43" s="164"/>
      <c r="VVJ43" s="164"/>
      <c r="VVK43" s="90"/>
      <c r="VVL43" s="90"/>
      <c r="VVM43" s="89"/>
      <c r="VVN43" s="164"/>
      <c r="VVO43" s="164"/>
      <c r="VVP43" s="164"/>
      <c r="VVQ43" s="164"/>
      <c r="VVR43" s="164"/>
      <c r="VVS43" s="90"/>
      <c r="VVT43" s="90"/>
      <c r="VVU43" s="89"/>
      <c r="VVV43" s="164"/>
      <c r="VVW43" s="164"/>
      <c r="VVX43" s="164"/>
      <c r="VVY43" s="164"/>
      <c r="VVZ43" s="164"/>
      <c r="VWA43" s="90"/>
      <c r="VWB43" s="90"/>
      <c r="VWC43" s="89"/>
      <c r="VWD43" s="164"/>
      <c r="VWE43" s="164"/>
      <c r="VWF43" s="164"/>
      <c r="VWG43" s="164"/>
      <c r="VWH43" s="164"/>
      <c r="VWI43" s="90"/>
      <c r="VWJ43" s="90"/>
      <c r="VWK43" s="89"/>
      <c r="VWL43" s="164"/>
      <c r="VWM43" s="164"/>
      <c r="VWN43" s="164"/>
      <c r="VWO43" s="164"/>
      <c r="VWP43" s="164"/>
      <c r="VWQ43" s="90"/>
      <c r="VWR43" s="90"/>
      <c r="VWS43" s="89"/>
      <c r="VWT43" s="164"/>
      <c r="VWU43" s="164"/>
      <c r="VWV43" s="164"/>
      <c r="VWW43" s="164"/>
      <c r="VWX43" s="164"/>
      <c r="VWY43" s="90"/>
      <c r="VWZ43" s="90"/>
      <c r="VXA43" s="89"/>
      <c r="VXB43" s="164"/>
      <c r="VXC43" s="164"/>
      <c r="VXD43" s="164"/>
      <c r="VXE43" s="164"/>
      <c r="VXF43" s="164"/>
      <c r="VXG43" s="90"/>
      <c r="VXH43" s="90"/>
      <c r="VXI43" s="89"/>
      <c r="VXJ43" s="164"/>
      <c r="VXK43" s="164"/>
      <c r="VXL43" s="164"/>
      <c r="VXM43" s="164"/>
      <c r="VXN43" s="164"/>
      <c r="VXO43" s="90"/>
      <c r="VXP43" s="90"/>
      <c r="VXQ43" s="89"/>
      <c r="VXR43" s="164"/>
      <c r="VXS43" s="164"/>
      <c r="VXT43" s="164"/>
      <c r="VXU43" s="164"/>
      <c r="VXV43" s="164"/>
      <c r="VXW43" s="90"/>
      <c r="VXX43" s="90"/>
      <c r="VXY43" s="89"/>
      <c r="VXZ43" s="164"/>
      <c r="VYA43" s="164"/>
      <c r="VYB43" s="164"/>
      <c r="VYC43" s="164"/>
      <c r="VYD43" s="164"/>
      <c r="VYE43" s="90"/>
      <c r="VYF43" s="90"/>
      <c r="VYG43" s="89"/>
      <c r="VYH43" s="164"/>
      <c r="VYI43" s="164"/>
      <c r="VYJ43" s="164"/>
      <c r="VYK43" s="164"/>
      <c r="VYL43" s="164"/>
      <c r="VYM43" s="90"/>
      <c r="VYN43" s="90"/>
      <c r="VYO43" s="89"/>
      <c r="VYP43" s="164"/>
      <c r="VYQ43" s="164"/>
      <c r="VYR43" s="164"/>
      <c r="VYS43" s="164"/>
      <c r="VYT43" s="164"/>
      <c r="VYU43" s="90"/>
      <c r="VYV43" s="90"/>
      <c r="VYW43" s="89"/>
      <c r="VYX43" s="164"/>
      <c r="VYY43" s="164"/>
      <c r="VYZ43" s="164"/>
      <c r="VZA43" s="164"/>
      <c r="VZB43" s="164"/>
      <c r="VZC43" s="90"/>
      <c r="VZD43" s="90"/>
      <c r="VZE43" s="89"/>
      <c r="VZF43" s="164"/>
      <c r="VZG43" s="164"/>
      <c r="VZH43" s="164"/>
      <c r="VZI43" s="164"/>
      <c r="VZJ43" s="164"/>
      <c r="VZK43" s="90"/>
      <c r="VZL43" s="90"/>
      <c r="VZM43" s="89"/>
      <c r="VZN43" s="164"/>
      <c r="VZO43" s="164"/>
      <c r="VZP43" s="164"/>
      <c r="VZQ43" s="164"/>
      <c r="VZR43" s="164"/>
      <c r="VZS43" s="90"/>
      <c r="VZT43" s="90"/>
      <c r="VZU43" s="89"/>
      <c r="VZV43" s="164"/>
      <c r="VZW43" s="164"/>
      <c r="VZX43" s="164"/>
      <c r="VZY43" s="164"/>
      <c r="VZZ43" s="164"/>
      <c r="WAA43" s="90"/>
      <c r="WAB43" s="90"/>
      <c r="WAC43" s="89"/>
      <c r="WAD43" s="164"/>
      <c r="WAE43" s="164"/>
      <c r="WAF43" s="164"/>
      <c r="WAG43" s="164"/>
      <c r="WAH43" s="164"/>
      <c r="WAI43" s="90"/>
      <c r="WAJ43" s="90"/>
      <c r="WAK43" s="89"/>
      <c r="WAL43" s="164"/>
      <c r="WAM43" s="164"/>
      <c r="WAN43" s="164"/>
      <c r="WAO43" s="164"/>
      <c r="WAP43" s="164"/>
      <c r="WAQ43" s="90"/>
      <c r="WAR43" s="90"/>
      <c r="WAS43" s="89"/>
      <c r="WAT43" s="164"/>
      <c r="WAU43" s="164"/>
      <c r="WAV43" s="164"/>
      <c r="WAW43" s="164"/>
      <c r="WAX43" s="164"/>
      <c r="WAY43" s="90"/>
      <c r="WAZ43" s="90"/>
      <c r="WBA43" s="89"/>
      <c r="WBB43" s="164"/>
      <c r="WBC43" s="164"/>
      <c r="WBD43" s="164"/>
      <c r="WBE43" s="164"/>
      <c r="WBF43" s="164"/>
      <c r="WBG43" s="90"/>
      <c r="WBH43" s="90"/>
      <c r="WBI43" s="89"/>
      <c r="WBJ43" s="164"/>
      <c r="WBK43" s="164"/>
      <c r="WBL43" s="164"/>
      <c r="WBM43" s="164"/>
      <c r="WBN43" s="164"/>
      <c r="WBO43" s="90"/>
      <c r="WBP43" s="90"/>
      <c r="WBQ43" s="89"/>
      <c r="WBR43" s="164"/>
      <c r="WBS43" s="164"/>
      <c r="WBT43" s="164"/>
      <c r="WBU43" s="164"/>
      <c r="WBV43" s="164"/>
      <c r="WBW43" s="90"/>
      <c r="WBX43" s="90"/>
      <c r="WBY43" s="89"/>
      <c r="WBZ43" s="164"/>
      <c r="WCA43" s="164"/>
      <c r="WCB43" s="164"/>
      <c r="WCC43" s="164"/>
      <c r="WCD43" s="164"/>
      <c r="WCE43" s="90"/>
      <c r="WCF43" s="90"/>
      <c r="WCG43" s="89"/>
      <c r="WCH43" s="164"/>
      <c r="WCI43" s="164"/>
      <c r="WCJ43" s="164"/>
      <c r="WCK43" s="164"/>
      <c r="WCL43" s="164"/>
      <c r="WCM43" s="90"/>
      <c r="WCN43" s="90"/>
      <c r="WCO43" s="89"/>
      <c r="WCP43" s="164"/>
      <c r="WCQ43" s="164"/>
      <c r="WCR43" s="164"/>
      <c r="WCS43" s="164"/>
      <c r="WCT43" s="164"/>
      <c r="WCU43" s="90"/>
      <c r="WCV43" s="90"/>
      <c r="WCW43" s="89"/>
      <c r="WCX43" s="164"/>
      <c r="WCY43" s="164"/>
      <c r="WCZ43" s="164"/>
      <c r="WDA43" s="164"/>
      <c r="WDB43" s="164"/>
      <c r="WDC43" s="90"/>
      <c r="WDD43" s="90"/>
      <c r="WDE43" s="89"/>
      <c r="WDF43" s="164"/>
      <c r="WDG43" s="164"/>
      <c r="WDH43" s="164"/>
      <c r="WDI43" s="164"/>
      <c r="WDJ43" s="164"/>
      <c r="WDK43" s="90"/>
      <c r="WDL43" s="90"/>
      <c r="WDM43" s="89"/>
      <c r="WDN43" s="164"/>
      <c r="WDO43" s="164"/>
      <c r="WDP43" s="164"/>
      <c r="WDQ43" s="164"/>
      <c r="WDR43" s="164"/>
      <c r="WDS43" s="90"/>
      <c r="WDT43" s="90"/>
      <c r="WDU43" s="89"/>
      <c r="WDV43" s="164"/>
      <c r="WDW43" s="164"/>
      <c r="WDX43" s="164"/>
      <c r="WDY43" s="164"/>
      <c r="WDZ43" s="164"/>
      <c r="WEA43" s="90"/>
      <c r="WEB43" s="90"/>
      <c r="WEC43" s="89"/>
      <c r="WED43" s="164"/>
      <c r="WEE43" s="164"/>
      <c r="WEF43" s="164"/>
      <c r="WEG43" s="164"/>
      <c r="WEH43" s="164"/>
      <c r="WEI43" s="90"/>
      <c r="WEJ43" s="90"/>
      <c r="WEK43" s="89"/>
      <c r="WEL43" s="164"/>
      <c r="WEM43" s="164"/>
      <c r="WEN43" s="164"/>
      <c r="WEO43" s="164"/>
      <c r="WEP43" s="164"/>
      <c r="WEQ43" s="90"/>
      <c r="WER43" s="90"/>
      <c r="WES43" s="89"/>
      <c r="WET43" s="164"/>
      <c r="WEU43" s="164"/>
      <c r="WEV43" s="164"/>
      <c r="WEW43" s="164"/>
      <c r="WEX43" s="164"/>
      <c r="WEY43" s="90"/>
      <c r="WEZ43" s="90"/>
      <c r="WFA43" s="89"/>
      <c r="WFB43" s="164"/>
      <c r="WFC43" s="164"/>
      <c r="WFD43" s="164"/>
      <c r="WFE43" s="164"/>
      <c r="WFF43" s="164"/>
      <c r="WFG43" s="90"/>
      <c r="WFH43" s="90"/>
      <c r="WFI43" s="89"/>
      <c r="WFJ43" s="164"/>
      <c r="WFK43" s="164"/>
      <c r="WFL43" s="164"/>
      <c r="WFM43" s="164"/>
      <c r="WFN43" s="164"/>
      <c r="WFO43" s="90"/>
      <c r="WFP43" s="90"/>
      <c r="WFQ43" s="89"/>
      <c r="WFR43" s="164"/>
      <c r="WFS43" s="164"/>
      <c r="WFT43" s="164"/>
      <c r="WFU43" s="164"/>
      <c r="WFV43" s="164"/>
      <c r="WFW43" s="90"/>
      <c r="WFX43" s="90"/>
      <c r="WFY43" s="89"/>
      <c r="WFZ43" s="164"/>
      <c r="WGA43" s="164"/>
      <c r="WGB43" s="164"/>
      <c r="WGC43" s="164"/>
      <c r="WGD43" s="164"/>
      <c r="WGE43" s="90"/>
      <c r="WGF43" s="90"/>
      <c r="WGG43" s="89"/>
      <c r="WGH43" s="164"/>
      <c r="WGI43" s="164"/>
      <c r="WGJ43" s="164"/>
      <c r="WGK43" s="164"/>
      <c r="WGL43" s="164"/>
      <c r="WGM43" s="90"/>
      <c r="WGN43" s="90"/>
      <c r="WGO43" s="89"/>
      <c r="WGP43" s="164"/>
      <c r="WGQ43" s="164"/>
      <c r="WGR43" s="164"/>
      <c r="WGS43" s="164"/>
      <c r="WGT43" s="164"/>
      <c r="WGU43" s="90"/>
      <c r="WGV43" s="90"/>
      <c r="WGW43" s="89"/>
      <c r="WGX43" s="164"/>
      <c r="WGY43" s="164"/>
      <c r="WGZ43" s="164"/>
      <c r="WHA43" s="164"/>
      <c r="WHB43" s="164"/>
      <c r="WHC43" s="90"/>
      <c r="WHD43" s="90"/>
      <c r="WHE43" s="89"/>
      <c r="WHF43" s="164"/>
      <c r="WHG43" s="164"/>
      <c r="WHH43" s="164"/>
      <c r="WHI43" s="164"/>
      <c r="WHJ43" s="164"/>
      <c r="WHK43" s="90"/>
      <c r="WHL43" s="90"/>
      <c r="WHM43" s="89"/>
      <c r="WHN43" s="164"/>
      <c r="WHO43" s="164"/>
      <c r="WHP43" s="164"/>
      <c r="WHQ43" s="164"/>
      <c r="WHR43" s="164"/>
      <c r="WHS43" s="90"/>
      <c r="WHT43" s="90"/>
      <c r="WHU43" s="89"/>
      <c r="WHV43" s="164"/>
      <c r="WHW43" s="164"/>
      <c r="WHX43" s="164"/>
      <c r="WHY43" s="164"/>
      <c r="WHZ43" s="164"/>
      <c r="WIA43" s="90"/>
      <c r="WIB43" s="90"/>
      <c r="WIC43" s="89"/>
      <c r="WID43" s="164"/>
      <c r="WIE43" s="164"/>
      <c r="WIF43" s="164"/>
      <c r="WIG43" s="164"/>
      <c r="WIH43" s="164"/>
      <c r="WII43" s="90"/>
      <c r="WIJ43" s="90"/>
      <c r="WIK43" s="89"/>
      <c r="WIL43" s="164"/>
      <c r="WIM43" s="164"/>
      <c r="WIN43" s="164"/>
      <c r="WIO43" s="164"/>
      <c r="WIP43" s="164"/>
      <c r="WIQ43" s="90"/>
      <c r="WIR43" s="90"/>
      <c r="WIS43" s="89"/>
      <c r="WIT43" s="164"/>
      <c r="WIU43" s="164"/>
      <c r="WIV43" s="164"/>
      <c r="WIW43" s="164"/>
      <c r="WIX43" s="164"/>
      <c r="WIY43" s="90"/>
      <c r="WIZ43" s="90"/>
      <c r="WJA43" s="89"/>
      <c r="WJB43" s="164"/>
      <c r="WJC43" s="164"/>
      <c r="WJD43" s="164"/>
      <c r="WJE43" s="164"/>
      <c r="WJF43" s="164"/>
      <c r="WJG43" s="90"/>
      <c r="WJH43" s="90"/>
      <c r="WJI43" s="89"/>
      <c r="WJJ43" s="164"/>
      <c r="WJK43" s="164"/>
      <c r="WJL43" s="164"/>
      <c r="WJM43" s="164"/>
      <c r="WJN43" s="164"/>
      <c r="WJO43" s="90"/>
      <c r="WJP43" s="90"/>
      <c r="WJQ43" s="89"/>
      <c r="WJR43" s="164"/>
      <c r="WJS43" s="164"/>
      <c r="WJT43" s="164"/>
      <c r="WJU43" s="164"/>
      <c r="WJV43" s="164"/>
      <c r="WJW43" s="90"/>
      <c r="WJX43" s="90"/>
      <c r="WJY43" s="89"/>
      <c r="WJZ43" s="164"/>
      <c r="WKA43" s="164"/>
      <c r="WKB43" s="164"/>
      <c r="WKC43" s="164"/>
      <c r="WKD43" s="164"/>
      <c r="WKE43" s="90"/>
      <c r="WKF43" s="90"/>
      <c r="WKG43" s="89"/>
      <c r="WKH43" s="164"/>
      <c r="WKI43" s="164"/>
      <c r="WKJ43" s="164"/>
      <c r="WKK43" s="164"/>
      <c r="WKL43" s="164"/>
      <c r="WKM43" s="90"/>
      <c r="WKN43" s="90"/>
      <c r="WKO43" s="89"/>
      <c r="WKP43" s="164"/>
      <c r="WKQ43" s="164"/>
      <c r="WKR43" s="164"/>
      <c r="WKS43" s="164"/>
      <c r="WKT43" s="164"/>
      <c r="WKU43" s="90"/>
      <c r="WKV43" s="90"/>
      <c r="WKW43" s="89"/>
      <c r="WKX43" s="164"/>
      <c r="WKY43" s="164"/>
      <c r="WKZ43" s="164"/>
      <c r="WLA43" s="164"/>
      <c r="WLB43" s="164"/>
      <c r="WLC43" s="90"/>
      <c r="WLD43" s="90"/>
      <c r="WLE43" s="89"/>
      <c r="WLF43" s="164"/>
      <c r="WLG43" s="164"/>
      <c r="WLH43" s="164"/>
      <c r="WLI43" s="164"/>
      <c r="WLJ43" s="164"/>
      <c r="WLK43" s="90"/>
      <c r="WLL43" s="90"/>
      <c r="WLM43" s="89"/>
      <c r="WLN43" s="164"/>
      <c r="WLO43" s="164"/>
      <c r="WLP43" s="164"/>
      <c r="WLQ43" s="164"/>
      <c r="WLR43" s="164"/>
      <c r="WLS43" s="90"/>
      <c r="WLT43" s="90"/>
      <c r="WLU43" s="89"/>
      <c r="WLV43" s="164"/>
      <c r="WLW43" s="164"/>
      <c r="WLX43" s="164"/>
      <c r="WLY43" s="164"/>
      <c r="WLZ43" s="164"/>
      <c r="WMA43" s="90"/>
      <c r="WMB43" s="90"/>
      <c r="WMC43" s="89"/>
      <c r="WMD43" s="164"/>
      <c r="WME43" s="164"/>
      <c r="WMF43" s="164"/>
      <c r="WMG43" s="164"/>
      <c r="WMH43" s="164"/>
      <c r="WMI43" s="90"/>
      <c r="WMJ43" s="90"/>
      <c r="WMK43" s="89"/>
      <c r="WML43" s="164"/>
      <c r="WMM43" s="164"/>
      <c r="WMN43" s="164"/>
      <c r="WMO43" s="164"/>
      <c r="WMP43" s="164"/>
      <c r="WMQ43" s="90"/>
      <c r="WMR43" s="90"/>
      <c r="WMS43" s="89"/>
      <c r="WMT43" s="164"/>
      <c r="WMU43" s="164"/>
      <c r="WMV43" s="164"/>
      <c r="WMW43" s="164"/>
      <c r="WMX43" s="164"/>
      <c r="WMY43" s="90"/>
      <c r="WMZ43" s="90"/>
      <c r="WNA43" s="89"/>
      <c r="WNB43" s="164"/>
      <c r="WNC43" s="164"/>
      <c r="WND43" s="164"/>
      <c r="WNE43" s="164"/>
      <c r="WNF43" s="164"/>
      <c r="WNG43" s="90"/>
      <c r="WNH43" s="90"/>
      <c r="WNI43" s="89"/>
      <c r="WNJ43" s="164"/>
      <c r="WNK43" s="164"/>
      <c r="WNL43" s="164"/>
      <c r="WNM43" s="164"/>
      <c r="WNN43" s="164"/>
      <c r="WNO43" s="90"/>
      <c r="WNP43" s="90"/>
      <c r="WNQ43" s="89"/>
      <c r="WNR43" s="164"/>
      <c r="WNS43" s="164"/>
      <c r="WNT43" s="164"/>
      <c r="WNU43" s="164"/>
      <c r="WNV43" s="164"/>
      <c r="WNW43" s="90"/>
      <c r="WNX43" s="90"/>
      <c r="WNY43" s="89"/>
      <c r="WNZ43" s="164"/>
      <c r="WOA43" s="164"/>
      <c r="WOB43" s="164"/>
      <c r="WOC43" s="164"/>
      <c r="WOD43" s="164"/>
      <c r="WOE43" s="90"/>
      <c r="WOF43" s="90"/>
      <c r="WOG43" s="89"/>
      <c r="WOH43" s="164"/>
      <c r="WOI43" s="164"/>
      <c r="WOJ43" s="164"/>
      <c r="WOK43" s="164"/>
      <c r="WOL43" s="164"/>
      <c r="WOM43" s="90"/>
      <c r="WON43" s="90"/>
      <c r="WOO43" s="89"/>
      <c r="WOP43" s="164"/>
      <c r="WOQ43" s="164"/>
      <c r="WOR43" s="164"/>
      <c r="WOS43" s="164"/>
      <c r="WOT43" s="164"/>
      <c r="WOU43" s="90"/>
      <c r="WOV43" s="90"/>
      <c r="WOW43" s="89"/>
      <c r="WOX43" s="164"/>
      <c r="WOY43" s="164"/>
      <c r="WOZ43" s="164"/>
      <c r="WPA43" s="164"/>
      <c r="WPB43" s="164"/>
      <c r="WPC43" s="90"/>
      <c r="WPD43" s="90"/>
      <c r="WPE43" s="89"/>
      <c r="WPF43" s="164"/>
      <c r="WPG43" s="164"/>
      <c r="WPH43" s="164"/>
      <c r="WPI43" s="164"/>
      <c r="WPJ43" s="164"/>
      <c r="WPK43" s="90"/>
      <c r="WPL43" s="90"/>
      <c r="WPM43" s="89"/>
      <c r="WPN43" s="164"/>
      <c r="WPO43" s="164"/>
      <c r="WPP43" s="164"/>
      <c r="WPQ43" s="164"/>
      <c r="WPR43" s="164"/>
      <c r="WPS43" s="90"/>
      <c r="WPT43" s="90"/>
      <c r="WPU43" s="89"/>
      <c r="WPV43" s="164"/>
      <c r="WPW43" s="164"/>
      <c r="WPX43" s="164"/>
      <c r="WPY43" s="164"/>
      <c r="WPZ43" s="164"/>
      <c r="WQA43" s="90"/>
      <c r="WQB43" s="90"/>
      <c r="WQC43" s="89"/>
      <c r="WQD43" s="164"/>
      <c r="WQE43" s="164"/>
      <c r="WQF43" s="164"/>
      <c r="WQG43" s="164"/>
      <c r="WQH43" s="164"/>
      <c r="WQI43" s="90"/>
      <c r="WQJ43" s="90"/>
      <c r="WQK43" s="89"/>
      <c r="WQL43" s="164"/>
      <c r="WQM43" s="164"/>
      <c r="WQN43" s="164"/>
      <c r="WQO43" s="164"/>
      <c r="WQP43" s="164"/>
      <c r="WQQ43" s="90"/>
      <c r="WQR43" s="90"/>
      <c r="WQS43" s="89"/>
      <c r="WQT43" s="164"/>
      <c r="WQU43" s="164"/>
      <c r="WQV43" s="164"/>
      <c r="WQW43" s="164"/>
      <c r="WQX43" s="164"/>
      <c r="WQY43" s="90"/>
      <c r="WQZ43" s="90"/>
      <c r="WRA43" s="89"/>
      <c r="WRB43" s="164"/>
      <c r="WRC43" s="164"/>
      <c r="WRD43" s="164"/>
      <c r="WRE43" s="164"/>
      <c r="WRF43" s="164"/>
      <c r="WRG43" s="90"/>
      <c r="WRH43" s="90"/>
      <c r="WRI43" s="89"/>
      <c r="WRJ43" s="164"/>
      <c r="WRK43" s="164"/>
      <c r="WRL43" s="164"/>
      <c r="WRM43" s="164"/>
      <c r="WRN43" s="164"/>
      <c r="WRO43" s="90"/>
      <c r="WRP43" s="90"/>
      <c r="WRQ43" s="89"/>
      <c r="WRR43" s="164"/>
      <c r="WRS43" s="164"/>
      <c r="WRT43" s="164"/>
      <c r="WRU43" s="164"/>
      <c r="WRV43" s="164"/>
      <c r="WRW43" s="90"/>
      <c r="WRX43" s="90"/>
      <c r="WRY43" s="89"/>
      <c r="WRZ43" s="164"/>
      <c r="WSA43" s="164"/>
      <c r="WSB43" s="164"/>
      <c r="WSC43" s="164"/>
      <c r="WSD43" s="164"/>
      <c r="WSE43" s="90"/>
      <c r="WSF43" s="90"/>
      <c r="WSG43" s="89"/>
      <c r="WSH43" s="164"/>
      <c r="WSI43" s="164"/>
      <c r="WSJ43" s="164"/>
      <c r="WSK43" s="164"/>
      <c r="WSL43" s="164"/>
      <c r="WSM43" s="90"/>
      <c r="WSN43" s="90"/>
      <c r="WSO43" s="89"/>
      <c r="WSP43" s="164"/>
      <c r="WSQ43" s="164"/>
      <c r="WSR43" s="164"/>
      <c r="WSS43" s="164"/>
      <c r="WST43" s="164"/>
      <c r="WSU43" s="90"/>
      <c r="WSV43" s="90"/>
      <c r="WSW43" s="89"/>
      <c r="WSX43" s="164"/>
      <c r="WSY43" s="164"/>
      <c r="WSZ43" s="164"/>
      <c r="WTA43" s="164"/>
      <c r="WTB43" s="164"/>
      <c r="WTC43" s="90"/>
      <c r="WTD43" s="90"/>
      <c r="WTE43" s="89"/>
      <c r="WTF43" s="164"/>
      <c r="WTG43" s="164"/>
      <c r="WTH43" s="164"/>
      <c r="WTI43" s="164"/>
      <c r="WTJ43" s="164"/>
      <c r="WTK43" s="90"/>
      <c r="WTL43" s="90"/>
      <c r="WTM43" s="89"/>
      <c r="WTN43" s="164"/>
      <c r="WTO43" s="164"/>
      <c r="WTP43" s="164"/>
      <c r="WTQ43" s="164"/>
      <c r="WTR43" s="164"/>
      <c r="WTS43" s="90"/>
      <c r="WTT43" s="90"/>
      <c r="WTU43" s="89"/>
      <c r="WTV43" s="164"/>
      <c r="WTW43" s="164"/>
      <c r="WTX43" s="164"/>
      <c r="WTY43" s="164"/>
      <c r="WTZ43" s="164"/>
      <c r="WUA43" s="90"/>
      <c r="WUB43" s="90"/>
      <c r="WUC43" s="89"/>
      <c r="WUD43" s="164"/>
      <c r="WUE43" s="164"/>
      <c r="WUF43" s="164"/>
      <c r="WUG43" s="164"/>
      <c r="WUH43" s="164"/>
      <c r="WUI43" s="90"/>
      <c r="WUJ43" s="90"/>
      <c r="WUK43" s="89"/>
      <c r="WUL43" s="164"/>
      <c r="WUM43" s="164"/>
      <c r="WUN43" s="164"/>
      <c r="WUO43" s="164"/>
      <c r="WUP43" s="164"/>
      <c r="WUQ43" s="90"/>
      <c r="WUR43" s="90"/>
      <c r="WUS43" s="89"/>
      <c r="WUT43" s="164"/>
      <c r="WUU43" s="164"/>
      <c r="WUV43" s="164"/>
      <c r="WUW43" s="164"/>
      <c r="WUX43" s="164"/>
      <c r="WUY43" s="90"/>
      <c r="WUZ43" s="90"/>
      <c r="WVA43" s="89"/>
      <c r="WVB43" s="164"/>
      <c r="WVC43" s="164"/>
      <c r="WVD43" s="164"/>
      <c r="WVE43" s="164"/>
      <c r="WVF43" s="164"/>
      <c r="WVG43" s="90"/>
      <c r="WVH43" s="90"/>
      <c r="WVI43" s="89"/>
      <c r="WVJ43" s="164"/>
      <c r="WVK43" s="164"/>
      <c r="WVL43" s="164"/>
      <c r="WVM43" s="164"/>
      <c r="WVN43" s="164"/>
      <c r="WVO43" s="90"/>
      <c r="WVP43" s="90"/>
      <c r="WVQ43" s="89"/>
      <c r="WVR43" s="164"/>
      <c r="WVS43" s="164"/>
      <c r="WVT43" s="164"/>
      <c r="WVU43" s="164"/>
      <c r="WVV43" s="164"/>
      <c r="WVW43" s="90"/>
      <c r="WVX43" s="90"/>
      <c r="WVY43" s="89"/>
      <c r="WVZ43" s="164"/>
      <c r="WWA43" s="164"/>
      <c r="WWB43" s="164"/>
      <c r="WWC43" s="164"/>
      <c r="WWD43" s="164"/>
      <c r="WWE43" s="90"/>
      <c r="WWF43" s="90"/>
      <c r="WWG43" s="89"/>
      <c r="WWH43" s="164"/>
      <c r="WWI43" s="164"/>
      <c r="WWJ43" s="164"/>
      <c r="WWK43" s="164"/>
      <c r="WWL43" s="164"/>
      <c r="WWM43" s="90"/>
      <c r="WWN43" s="90"/>
      <c r="WWO43" s="89"/>
      <c r="WWP43" s="164"/>
      <c r="WWQ43" s="164"/>
      <c r="WWR43" s="164"/>
      <c r="WWS43" s="164"/>
      <c r="WWT43" s="164"/>
      <c r="WWU43" s="90"/>
      <c r="WWV43" s="90"/>
      <c r="WWW43" s="89"/>
      <c r="WWX43" s="164"/>
      <c r="WWY43" s="164"/>
      <c r="WWZ43" s="164"/>
      <c r="WXA43" s="164"/>
      <c r="WXB43" s="164"/>
      <c r="WXC43" s="90"/>
      <c r="WXD43" s="90"/>
      <c r="WXE43" s="89"/>
      <c r="WXF43" s="164"/>
      <c r="WXG43" s="164"/>
      <c r="WXH43" s="164"/>
      <c r="WXI43" s="164"/>
      <c r="WXJ43" s="164"/>
      <c r="WXK43" s="90"/>
      <c r="WXL43" s="90"/>
      <c r="WXM43" s="89"/>
      <c r="WXN43" s="164"/>
      <c r="WXO43" s="164"/>
      <c r="WXP43" s="164"/>
      <c r="WXQ43" s="164"/>
      <c r="WXR43" s="164"/>
      <c r="WXS43" s="90"/>
      <c r="WXT43" s="90"/>
      <c r="WXU43" s="89"/>
      <c r="WXV43" s="164"/>
      <c r="WXW43" s="164"/>
      <c r="WXX43" s="164"/>
      <c r="WXY43" s="164"/>
      <c r="WXZ43" s="164"/>
      <c r="WYA43" s="90"/>
      <c r="WYB43" s="90"/>
      <c r="WYC43" s="89"/>
      <c r="WYD43" s="164"/>
      <c r="WYE43" s="164"/>
      <c r="WYF43" s="164"/>
      <c r="WYG43" s="164"/>
      <c r="WYH43" s="164"/>
      <c r="WYI43" s="90"/>
      <c r="WYJ43" s="90"/>
      <c r="WYK43" s="89"/>
      <c r="WYL43" s="164"/>
      <c r="WYM43" s="164"/>
      <c r="WYN43" s="164"/>
      <c r="WYO43" s="164"/>
      <c r="WYP43" s="164"/>
      <c r="WYQ43" s="90"/>
      <c r="WYR43" s="90"/>
      <c r="WYS43" s="89"/>
      <c r="WYT43" s="164"/>
      <c r="WYU43" s="164"/>
      <c r="WYV43" s="164"/>
      <c r="WYW43" s="164"/>
      <c r="WYX43" s="164"/>
      <c r="WYY43" s="90"/>
      <c r="WYZ43" s="90"/>
      <c r="WZA43" s="89"/>
      <c r="WZB43" s="164"/>
      <c r="WZC43" s="164"/>
      <c r="WZD43" s="164"/>
      <c r="WZE43" s="164"/>
      <c r="WZF43" s="164"/>
      <c r="WZG43" s="90"/>
      <c r="WZH43" s="90"/>
      <c r="WZI43" s="89"/>
      <c r="WZJ43" s="164"/>
      <c r="WZK43" s="164"/>
      <c r="WZL43" s="164"/>
      <c r="WZM43" s="164"/>
      <c r="WZN43" s="164"/>
      <c r="WZO43" s="90"/>
      <c r="WZP43" s="90"/>
      <c r="WZQ43" s="89"/>
      <c r="WZR43" s="164"/>
      <c r="WZS43" s="164"/>
      <c r="WZT43" s="164"/>
      <c r="WZU43" s="164"/>
      <c r="WZV43" s="164"/>
      <c r="WZW43" s="90"/>
      <c r="WZX43" s="90"/>
      <c r="WZY43" s="89"/>
      <c r="WZZ43" s="164"/>
      <c r="XAA43" s="164"/>
      <c r="XAB43" s="164"/>
      <c r="XAC43" s="164"/>
      <c r="XAD43" s="164"/>
      <c r="XAE43" s="90"/>
      <c r="XAF43" s="90"/>
      <c r="XAG43" s="89"/>
      <c r="XAH43" s="164"/>
      <c r="XAI43" s="164"/>
      <c r="XAJ43" s="164"/>
      <c r="XAK43" s="164"/>
      <c r="XAL43" s="164"/>
      <c r="XAM43" s="90"/>
      <c r="XAN43" s="90"/>
      <c r="XAO43" s="89"/>
      <c r="XAP43" s="164"/>
      <c r="XAQ43" s="164"/>
      <c r="XAR43" s="164"/>
      <c r="XAS43" s="164"/>
      <c r="XAT43" s="164"/>
      <c r="XAU43" s="90"/>
      <c r="XAV43" s="90"/>
      <c r="XAW43" s="89"/>
      <c r="XAX43" s="164"/>
      <c r="XAY43" s="164"/>
      <c r="XAZ43" s="164"/>
      <c r="XBA43" s="164"/>
      <c r="XBB43" s="164"/>
      <c r="XBC43" s="90"/>
      <c r="XBD43" s="90"/>
      <c r="XBE43" s="89"/>
      <c r="XBF43" s="164"/>
      <c r="XBG43" s="164"/>
      <c r="XBH43" s="164"/>
      <c r="XBI43" s="164"/>
      <c r="XBJ43" s="164"/>
      <c r="XBK43" s="90"/>
      <c r="XBL43" s="90"/>
      <c r="XBM43" s="89"/>
      <c r="XBN43" s="164"/>
      <c r="XBO43" s="164"/>
      <c r="XBP43" s="164"/>
      <c r="XBQ43" s="164"/>
      <c r="XBR43" s="164"/>
      <c r="XBS43" s="90"/>
      <c r="XBT43" s="90"/>
      <c r="XBU43" s="89"/>
      <c r="XBV43" s="164"/>
      <c r="XBW43" s="164"/>
      <c r="XBX43" s="164"/>
      <c r="XBY43" s="164"/>
      <c r="XBZ43" s="164"/>
      <c r="XCA43" s="90"/>
      <c r="XCB43" s="90"/>
      <c r="XCC43" s="89"/>
      <c r="XCD43" s="164"/>
      <c r="XCE43" s="164"/>
      <c r="XCF43" s="164"/>
      <c r="XCG43" s="164"/>
      <c r="XCH43" s="164"/>
      <c r="XCI43" s="90"/>
      <c r="XCJ43" s="90"/>
      <c r="XCK43" s="89"/>
      <c r="XCL43" s="164"/>
      <c r="XCM43" s="164"/>
      <c r="XCN43" s="164"/>
      <c r="XCO43" s="164"/>
      <c r="XCP43" s="164"/>
      <c r="XCQ43" s="90"/>
      <c r="XCR43" s="90"/>
      <c r="XCS43" s="89"/>
      <c r="XCT43" s="164"/>
      <c r="XCU43" s="164"/>
      <c r="XCV43" s="164"/>
      <c r="XCW43" s="164"/>
      <c r="XCX43" s="164"/>
      <c r="XCY43" s="90"/>
      <c r="XCZ43" s="90"/>
      <c r="XDA43" s="89"/>
      <c r="XDB43" s="164"/>
      <c r="XDC43" s="164"/>
      <c r="XDD43" s="164"/>
      <c r="XDE43" s="164"/>
      <c r="XDF43" s="164"/>
      <c r="XDG43" s="90"/>
      <c r="XDH43" s="90"/>
      <c r="XDI43" s="89"/>
      <c r="XDJ43" s="164"/>
      <c r="XDK43" s="164"/>
      <c r="XDL43" s="164"/>
      <c r="XDM43" s="164"/>
      <c r="XDN43" s="164"/>
      <c r="XDO43" s="90"/>
      <c r="XDP43" s="90"/>
      <c r="XDQ43" s="89"/>
      <c r="XDR43" s="164"/>
      <c r="XDS43" s="164"/>
      <c r="XDT43" s="164"/>
      <c r="XDU43" s="164"/>
      <c r="XDV43" s="164"/>
      <c r="XDW43" s="90"/>
      <c r="XDX43" s="90"/>
      <c r="XDY43" s="89"/>
      <c r="XDZ43" s="164"/>
      <c r="XEA43" s="164"/>
      <c r="XEB43" s="164"/>
      <c r="XEC43" s="164"/>
      <c r="XED43" s="164"/>
      <c r="XEE43" s="90"/>
      <c r="XEF43" s="90"/>
      <c r="XEG43" s="89"/>
      <c r="XEH43" s="164"/>
      <c r="XEI43" s="164"/>
      <c r="XEJ43" s="164"/>
      <c r="XEK43" s="164"/>
      <c r="XEL43" s="164"/>
      <c r="XEM43" s="90"/>
      <c r="XEN43" s="90"/>
      <c r="XEO43" s="89"/>
      <c r="XEP43" s="164"/>
      <c r="XEQ43" s="164"/>
      <c r="XER43" s="164"/>
      <c r="XES43" s="164"/>
      <c r="XET43" s="164"/>
      <c r="XEU43" s="90"/>
      <c r="XEV43" s="90"/>
      <c r="XEW43" s="89"/>
      <c r="XEX43" s="164"/>
      <c r="XEY43" s="164"/>
      <c r="XEZ43" s="164"/>
      <c r="XFA43" s="164"/>
      <c r="XFB43" s="164"/>
      <c r="XFC43" s="90"/>
      <c r="XFD43" s="90"/>
    </row>
    <row r="44" spans="1:16384" s="9" customFormat="1" ht="15.75" x14ac:dyDescent="0.2">
      <c r="A44" s="91" t="s">
        <v>77</v>
      </c>
      <c r="B44" s="166" t="s">
        <v>7</v>
      </c>
      <c r="C44" s="166"/>
      <c r="D44" s="166"/>
      <c r="E44" s="166"/>
      <c r="F44" s="166"/>
      <c r="G44" s="92"/>
      <c r="H44" s="92"/>
      <c r="J44" s="8"/>
      <c r="K44" s="8"/>
    </row>
    <row r="45" spans="1:16384" x14ac:dyDescent="0.2">
      <c r="A45" s="93"/>
      <c r="B45" s="94"/>
      <c r="C45" s="95"/>
      <c r="D45" s="37"/>
      <c r="E45" s="83"/>
      <c r="F45" s="84"/>
      <c r="G45" s="85"/>
      <c r="H45" s="85"/>
    </row>
    <row r="46" spans="1:16384" ht="15.75" x14ac:dyDescent="0.2">
      <c r="A46" s="93"/>
      <c r="B46" s="96" t="s">
        <v>8</v>
      </c>
      <c r="C46" s="97">
        <v>1</v>
      </c>
      <c r="D46" s="119" t="s">
        <v>2</v>
      </c>
      <c r="E46" s="117"/>
      <c r="F46" s="168"/>
      <c r="G46" s="168"/>
      <c r="H46" s="85"/>
    </row>
    <row r="47" spans="1:16384" ht="16.5" thickBot="1" x14ac:dyDescent="0.25">
      <c r="A47" s="93"/>
      <c r="B47" s="94"/>
      <c r="C47" s="118"/>
      <c r="D47" s="119"/>
      <c r="E47" s="117"/>
      <c r="F47" s="120"/>
      <c r="G47" s="84"/>
      <c r="H47" s="84"/>
      <c r="J47" s="9"/>
      <c r="K47" s="9"/>
    </row>
    <row r="48" spans="1:16384" s="9" customFormat="1" ht="31.5" customHeight="1" thickBot="1" x14ac:dyDescent="0.25">
      <c r="A48" s="89">
        <v>4</v>
      </c>
      <c r="B48" s="164" t="s">
        <v>60</v>
      </c>
      <c r="C48" s="164"/>
      <c r="D48" s="164"/>
      <c r="E48" s="164"/>
      <c r="F48" s="164"/>
      <c r="G48" s="90"/>
      <c r="H48" s="90"/>
      <c r="I48" s="89"/>
      <c r="J48" s="164"/>
      <c r="K48" s="164"/>
      <c r="L48" s="164"/>
      <c r="M48" s="164"/>
      <c r="N48" s="164"/>
      <c r="O48" s="90"/>
      <c r="P48" s="90"/>
      <c r="Q48" s="89"/>
      <c r="R48" s="164"/>
      <c r="S48" s="164"/>
      <c r="T48" s="164"/>
      <c r="U48" s="164"/>
      <c r="V48" s="164"/>
      <c r="W48" s="90"/>
      <c r="X48" s="90"/>
      <c r="Y48" s="89"/>
      <c r="Z48" s="164"/>
      <c r="AA48" s="164"/>
      <c r="AB48" s="164"/>
      <c r="AC48" s="164"/>
      <c r="AD48" s="164"/>
      <c r="AE48" s="90"/>
      <c r="AF48" s="90"/>
      <c r="AG48" s="89"/>
      <c r="AH48" s="164"/>
      <c r="AI48" s="164"/>
      <c r="AJ48" s="164"/>
      <c r="AK48" s="164"/>
      <c r="AL48" s="164"/>
      <c r="AM48" s="90"/>
      <c r="AN48" s="90"/>
      <c r="AO48" s="89"/>
      <c r="AP48" s="164"/>
      <c r="AQ48" s="164"/>
      <c r="AR48" s="164"/>
      <c r="AS48" s="164"/>
      <c r="AT48" s="164"/>
      <c r="AU48" s="90"/>
      <c r="AV48" s="90"/>
      <c r="AW48" s="89"/>
      <c r="AX48" s="164"/>
      <c r="AY48" s="164"/>
      <c r="AZ48" s="164"/>
      <c r="BA48" s="164"/>
      <c r="BB48" s="164"/>
      <c r="BC48" s="90"/>
      <c r="BD48" s="90"/>
      <c r="BE48" s="89"/>
      <c r="BF48" s="164"/>
      <c r="BG48" s="164"/>
      <c r="BH48" s="164"/>
      <c r="BI48" s="164"/>
      <c r="BJ48" s="164"/>
      <c r="BK48" s="90"/>
      <c r="BL48" s="90"/>
      <c r="BM48" s="89"/>
      <c r="BN48" s="164"/>
      <c r="BO48" s="164"/>
      <c r="BP48" s="164"/>
      <c r="BQ48" s="164"/>
      <c r="BR48" s="164"/>
      <c r="BS48" s="90"/>
      <c r="BT48" s="90"/>
      <c r="BU48" s="89"/>
      <c r="BV48" s="164"/>
      <c r="BW48" s="164"/>
      <c r="BX48" s="164"/>
      <c r="BY48" s="164"/>
      <c r="BZ48" s="164"/>
      <c r="CA48" s="90"/>
      <c r="CB48" s="90"/>
      <c r="CC48" s="89"/>
      <c r="CD48" s="164"/>
      <c r="CE48" s="164"/>
      <c r="CF48" s="164"/>
      <c r="CG48" s="164"/>
      <c r="CH48" s="164"/>
      <c r="CI48" s="90"/>
      <c r="CJ48" s="90"/>
      <c r="CK48" s="89"/>
      <c r="CL48" s="164"/>
      <c r="CM48" s="164"/>
      <c r="CN48" s="164"/>
      <c r="CO48" s="164"/>
      <c r="CP48" s="164"/>
      <c r="CQ48" s="90"/>
      <c r="CR48" s="90"/>
      <c r="CS48" s="89"/>
      <c r="CT48" s="164"/>
      <c r="CU48" s="164"/>
      <c r="CV48" s="164"/>
      <c r="CW48" s="164"/>
      <c r="CX48" s="164"/>
      <c r="CY48" s="90"/>
      <c r="CZ48" s="90"/>
      <c r="DA48" s="89"/>
      <c r="DB48" s="164"/>
      <c r="DC48" s="164"/>
      <c r="DD48" s="164"/>
      <c r="DE48" s="164"/>
      <c r="DF48" s="164"/>
      <c r="DG48" s="90"/>
      <c r="DH48" s="90"/>
      <c r="DI48" s="89"/>
      <c r="DJ48" s="164"/>
      <c r="DK48" s="164"/>
      <c r="DL48" s="164"/>
      <c r="DM48" s="164"/>
      <c r="DN48" s="164"/>
      <c r="DO48" s="90"/>
      <c r="DP48" s="90"/>
      <c r="DQ48" s="89"/>
      <c r="DR48" s="164"/>
      <c r="DS48" s="164"/>
      <c r="DT48" s="164"/>
      <c r="DU48" s="164"/>
      <c r="DV48" s="164"/>
      <c r="DW48" s="90"/>
      <c r="DX48" s="90"/>
      <c r="DY48" s="89"/>
      <c r="DZ48" s="164"/>
      <c r="EA48" s="164"/>
      <c r="EB48" s="164"/>
      <c r="EC48" s="164"/>
      <c r="ED48" s="164"/>
      <c r="EE48" s="90"/>
      <c r="EF48" s="90"/>
      <c r="EG48" s="89"/>
      <c r="EH48" s="164"/>
      <c r="EI48" s="164"/>
      <c r="EJ48" s="164"/>
      <c r="EK48" s="164"/>
      <c r="EL48" s="164"/>
      <c r="EM48" s="90"/>
      <c r="EN48" s="90"/>
      <c r="EO48" s="89"/>
      <c r="EP48" s="164"/>
      <c r="EQ48" s="164"/>
      <c r="ER48" s="164"/>
      <c r="ES48" s="164"/>
      <c r="ET48" s="164"/>
      <c r="EU48" s="90"/>
      <c r="EV48" s="90"/>
      <c r="EW48" s="89"/>
      <c r="EX48" s="164"/>
      <c r="EY48" s="164"/>
      <c r="EZ48" s="164"/>
      <c r="FA48" s="164"/>
      <c r="FB48" s="164"/>
      <c r="FC48" s="90"/>
      <c r="FD48" s="90"/>
      <c r="FE48" s="89"/>
      <c r="FF48" s="164"/>
      <c r="FG48" s="164"/>
      <c r="FH48" s="164"/>
      <c r="FI48" s="164"/>
      <c r="FJ48" s="164"/>
      <c r="FK48" s="90"/>
      <c r="FL48" s="90"/>
      <c r="FM48" s="89"/>
      <c r="FN48" s="164"/>
      <c r="FO48" s="164"/>
      <c r="FP48" s="164"/>
      <c r="FQ48" s="164"/>
      <c r="FR48" s="164"/>
      <c r="FS48" s="90"/>
      <c r="FT48" s="90"/>
      <c r="FU48" s="89"/>
      <c r="FV48" s="164"/>
      <c r="FW48" s="164"/>
      <c r="FX48" s="164"/>
      <c r="FY48" s="164"/>
      <c r="FZ48" s="164"/>
      <c r="GA48" s="90"/>
      <c r="GB48" s="90"/>
      <c r="GC48" s="89"/>
      <c r="GD48" s="164"/>
      <c r="GE48" s="164"/>
      <c r="GF48" s="164"/>
      <c r="GG48" s="164"/>
      <c r="GH48" s="164"/>
      <c r="GI48" s="90"/>
      <c r="GJ48" s="90"/>
      <c r="GK48" s="89"/>
      <c r="GL48" s="164"/>
      <c r="GM48" s="164"/>
      <c r="GN48" s="164"/>
      <c r="GO48" s="164"/>
      <c r="GP48" s="164"/>
      <c r="GQ48" s="90"/>
      <c r="GR48" s="90"/>
      <c r="GS48" s="89"/>
      <c r="GT48" s="164"/>
      <c r="GU48" s="164"/>
      <c r="GV48" s="164"/>
      <c r="GW48" s="164"/>
      <c r="GX48" s="164"/>
      <c r="GY48" s="90"/>
      <c r="GZ48" s="90"/>
      <c r="HA48" s="89"/>
      <c r="HB48" s="164"/>
      <c r="HC48" s="164"/>
      <c r="HD48" s="164"/>
      <c r="HE48" s="164"/>
      <c r="HF48" s="164"/>
      <c r="HG48" s="90"/>
      <c r="HH48" s="90"/>
      <c r="HI48" s="89"/>
      <c r="HJ48" s="164"/>
      <c r="HK48" s="164"/>
      <c r="HL48" s="164"/>
      <c r="HM48" s="164"/>
      <c r="HN48" s="164"/>
      <c r="HO48" s="90"/>
      <c r="HP48" s="90"/>
      <c r="HQ48" s="89"/>
      <c r="HR48" s="164"/>
      <c r="HS48" s="164"/>
      <c r="HT48" s="164"/>
      <c r="HU48" s="164"/>
      <c r="HV48" s="164"/>
      <c r="HW48" s="90"/>
      <c r="HX48" s="90"/>
      <c r="HY48" s="89"/>
      <c r="HZ48" s="164"/>
      <c r="IA48" s="164"/>
      <c r="IB48" s="164"/>
      <c r="IC48" s="164"/>
      <c r="ID48" s="164"/>
      <c r="IE48" s="90"/>
      <c r="IF48" s="90"/>
      <c r="IG48" s="89"/>
      <c r="IH48" s="164"/>
      <c r="II48" s="164"/>
      <c r="IJ48" s="164"/>
      <c r="IK48" s="164"/>
      <c r="IL48" s="164"/>
      <c r="IM48" s="90"/>
      <c r="IN48" s="90"/>
      <c r="IO48" s="89"/>
      <c r="IP48" s="164"/>
      <c r="IQ48" s="164"/>
      <c r="IR48" s="164"/>
      <c r="IS48" s="164"/>
      <c r="IT48" s="164"/>
      <c r="IU48" s="90"/>
      <c r="IV48" s="90"/>
      <c r="IW48" s="89"/>
      <c r="IX48" s="164"/>
      <c r="IY48" s="164"/>
      <c r="IZ48" s="164"/>
      <c r="JA48" s="164"/>
      <c r="JB48" s="164"/>
      <c r="JC48" s="90"/>
      <c r="JD48" s="90"/>
      <c r="JE48" s="89"/>
      <c r="JF48" s="164"/>
      <c r="JG48" s="164"/>
      <c r="JH48" s="164"/>
      <c r="JI48" s="164"/>
      <c r="JJ48" s="164"/>
      <c r="JK48" s="90"/>
      <c r="JL48" s="90"/>
      <c r="JM48" s="89"/>
      <c r="JN48" s="164"/>
      <c r="JO48" s="164"/>
      <c r="JP48" s="164"/>
      <c r="JQ48" s="164"/>
      <c r="JR48" s="164"/>
      <c r="JS48" s="90"/>
      <c r="JT48" s="90"/>
      <c r="JU48" s="89"/>
      <c r="JV48" s="164"/>
      <c r="JW48" s="164"/>
      <c r="JX48" s="164"/>
      <c r="JY48" s="164"/>
      <c r="JZ48" s="164"/>
      <c r="KA48" s="90"/>
      <c r="KB48" s="90"/>
      <c r="KC48" s="89"/>
      <c r="KD48" s="164"/>
      <c r="KE48" s="164"/>
      <c r="KF48" s="164"/>
      <c r="KG48" s="164"/>
      <c r="KH48" s="164"/>
      <c r="KI48" s="90"/>
      <c r="KJ48" s="90"/>
      <c r="KK48" s="89"/>
      <c r="KL48" s="164"/>
      <c r="KM48" s="164"/>
      <c r="KN48" s="164"/>
      <c r="KO48" s="164"/>
      <c r="KP48" s="164"/>
      <c r="KQ48" s="90"/>
      <c r="KR48" s="90"/>
      <c r="KS48" s="89"/>
      <c r="KT48" s="164"/>
      <c r="KU48" s="164"/>
      <c r="KV48" s="164"/>
      <c r="KW48" s="164"/>
      <c r="KX48" s="164"/>
      <c r="KY48" s="90"/>
      <c r="KZ48" s="90"/>
      <c r="LA48" s="89"/>
      <c r="LB48" s="164"/>
      <c r="LC48" s="164"/>
      <c r="LD48" s="164"/>
      <c r="LE48" s="164"/>
      <c r="LF48" s="164"/>
      <c r="LG48" s="90"/>
      <c r="LH48" s="90"/>
      <c r="LI48" s="89"/>
      <c r="LJ48" s="164"/>
      <c r="LK48" s="164"/>
      <c r="LL48" s="164"/>
      <c r="LM48" s="164"/>
      <c r="LN48" s="164"/>
      <c r="LO48" s="90"/>
      <c r="LP48" s="90"/>
      <c r="LQ48" s="89"/>
      <c r="LR48" s="164"/>
      <c r="LS48" s="164"/>
      <c r="LT48" s="164"/>
      <c r="LU48" s="164"/>
      <c r="LV48" s="164"/>
      <c r="LW48" s="90"/>
      <c r="LX48" s="90"/>
      <c r="LY48" s="89"/>
      <c r="LZ48" s="164"/>
      <c r="MA48" s="164"/>
      <c r="MB48" s="164"/>
      <c r="MC48" s="164"/>
      <c r="MD48" s="164"/>
      <c r="ME48" s="90"/>
      <c r="MF48" s="90"/>
      <c r="MG48" s="89"/>
      <c r="MH48" s="164"/>
      <c r="MI48" s="164"/>
      <c r="MJ48" s="164"/>
      <c r="MK48" s="164"/>
      <c r="ML48" s="164"/>
      <c r="MM48" s="90"/>
      <c r="MN48" s="90"/>
      <c r="MO48" s="89"/>
      <c r="MP48" s="164"/>
      <c r="MQ48" s="164"/>
      <c r="MR48" s="164"/>
      <c r="MS48" s="164"/>
      <c r="MT48" s="164"/>
      <c r="MU48" s="90"/>
      <c r="MV48" s="90"/>
      <c r="MW48" s="89"/>
      <c r="MX48" s="164"/>
      <c r="MY48" s="164"/>
      <c r="MZ48" s="164"/>
      <c r="NA48" s="164"/>
      <c r="NB48" s="164"/>
      <c r="NC48" s="90"/>
      <c r="ND48" s="90"/>
      <c r="NE48" s="89"/>
      <c r="NF48" s="164"/>
      <c r="NG48" s="164"/>
      <c r="NH48" s="164"/>
      <c r="NI48" s="164"/>
      <c r="NJ48" s="164"/>
      <c r="NK48" s="90"/>
      <c r="NL48" s="90"/>
      <c r="NM48" s="89"/>
      <c r="NN48" s="164"/>
      <c r="NO48" s="164"/>
      <c r="NP48" s="164"/>
      <c r="NQ48" s="164"/>
      <c r="NR48" s="164"/>
      <c r="NS48" s="90"/>
      <c r="NT48" s="90"/>
      <c r="NU48" s="89"/>
      <c r="NV48" s="164"/>
      <c r="NW48" s="164"/>
      <c r="NX48" s="164"/>
      <c r="NY48" s="164"/>
      <c r="NZ48" s="164"/>
      <c r="OA48" s="90"/>
      <c r="OB48" s="90"/>
      <c r="OC48" s="89"/>
      <c r="OD48" s="164"/>
      <c r="OE48" s="164"/>
      <c r="OF48" s="164"/>
      <c r="OG48" s="164"/>
      <c r="OH48" s="164"/>
      <c r="OI48" s="90"/>
      <c r="OJ48" s="90"/>
      <c r="OK48" s="89"/>
      <c r="OL48" s="164"/>
      <c r="OM48" s="164"/>
      <c r="ON48" s="164"/>
      <c r="OO48" s="164"/>
      <c r="OP48" s="164"/>
      <c r="OQ48" s="90"/>
      <c r="OR48" s="90"/>
      <c r="OS48" s="89"/>
      <c r="OT48" s="164"/>
      <c r="OU48" s="164"/>
      <c r="OV48" s="164"/>
      <c r="OW48" s="164"/>
      <c r="OX48" s="164"/>
      <c r="OY48" s="90"/>
      <c r="OZ48" s="90"/>
      <c r="PA48" s="89"/>
      <c r="PB48" s="164"/>
      <c r="PC48" s="164"/>
      <c r="PD48" s="164"/>
      <c r="PE48" s="164"/>
      <c r="PF48" s="164"/>
      <c r="PG48" s="90"/>
      <c r="PH48" s="90"/>
      <c r="PI48" s="89"/>
      <c r="PJ48" s="164"/>
      <c r="PK48" s="164"/>
      <c r="PL48" s="164"/>
      <c r="PM48" s="164"/>
      <c r="PN48" s="164"/>
      <c r="PO48" s="90"/>
      <c r="PP48" s="90"/>
      <c r="PQ48" s="89"/>
      <c r="PR48" s="164"/>
      <c r="PS48" s="164"/>
      <c r="PT48" s="164"/>
      <c r="PU48" s="164"/>
      <c r="PV48" s="164"/>
      <c r="PW48" s="90"/>
      <c r="PX48" s="90"/>
      <c r="PY48" s="89"/>
      <c r="PZ48" s="164"/>
      <c r="QA48" s="164"/>
      <c r="QB48" s="164"/>
      <c r="QC48" s="164"/>
      <c r="QD48" s="164"/>
      <c r="QE48" s="90"/>
      <c r="QF48" s="90"/>
      <c r="QG48" s="89"/>
      <c r="QH48" s="164"/>
      <c r="QI48" s="164"/>
      <c r="QJ48" s="164"/>
      <c r="QK48" s="164"/>
      <c r="QL48" s="164"/>
      <c r="QM48" s="90"/>
      <c r="QN48" s="90"/>
      <c r="QO48" s="89"/>
      <c r="QP48" s="164"/>
      <c r="QQ48" s="164"/>
      <c r="QR48" s="164"/>
      <c r="QS48" s="164"/>
      <c r="QT48" s="164"/>
      <c r="QU48" s="90"/>
      <c r="QV48" s="90"/>
      <c r="QW48" s="89"/>
      <c r="QX48" s="164"/>
      <c r="QY48" s="164"/>
      <c r="QZ48" s="164"/>
      <c r="RA48" s="164"/>
      <c r="RB48" s="164"/>
      <c r="RC48" s="90"/>
      <c r="RD48" s="90"/>
      <c r="RE48" s="89"/>
      <c r="RF48" s="164"/>
      <c r="RG48" s="164"/>
      <c r="RH48" s="164"/>
      <c r="RI48" s="164"/>
      <c r="RJ48" s="164"/>
      <c r="RK48" s="90"/>
      <c r="RL48" s="90"/>
      <c r="RM48" s="89"/>
      <c r="RN48" s="164"/>
      <c r="RO48" s="164"/>
      <c r="RP48" s="164"/>
      <c r="RQ48" s="164"/>
      <c r="RR48" s="164"/>
      <c r="RS48" s="90"/>
      <c r="RT48" s="90"/>
      <c r="RU48" s="89"/>
      <c r="RV48" s="164"/>
      <c r="RW48" s="164"/>
      <c r="RX48" s="164"/>
      <c r="RY48" s="164"/>
      <c r="RZ48" s="164"/>
      <c r="SA48" s="90"/>
      <c r="SB48" s="90"/>
      <c r="SC48" s="89"/>
      <c r="SD48" s="164"/>
      <c r="SE48" s="164"/>
      <c r="SF48" s="164"/>
      <c r="SG48" s="164"/>
      <c r="SH48" s="164"/>
      <c r="SI48" s="90"/>
      <c r="SJ48" s="90"/>
      <c r="SK48" s="89"/>
      <c r="SL48" s="164"/>
      <c r="SM48" s="164"/>
      <c r="SN48" s="164"/>
      <c r="SO48" s="164"/>
      <c r="SP48" s="164"/>
      <c r="SQ48" s="90"/>
      <c r="SR48" s="90"/>
      <c r="SS48" s="89"/>
      <c r="ST48" s="164"/>
      <c r="SU48" s="164"/>
      <c r="SV48" s="164"/>
      <c r="SW48" s="164"/>
      <c r="SX48" s="164"/>
      <c r="SY48" s="90"/>
      <c r="SZ48" s="90"/>
      <c r="TA48" s="89"/>
      <c r="TB48" s="164"/>
      <c r="TC48" s="164"/>
      <c r="TD48" s="164"/>
      <c r="TE48" s="164"/>
      <c r="TF48" s="164"/>
      <c r="TG48" s="90"/>
      <c r="TH48" s="90"/>
      <c r="TI48" s="89"/>
      <c r="TJ48" s="164"/>
      <c r="TK48" s="164"/>
      <c r="TL48" s="164"/>
      <c r="TM48" s="164"/>
      <c r="TN48" s="164"/>
      <c r="TO48" s="90"/>
      <c r="TP48" s="90"/>
      <c r="TQ48" s="89"/>
      <c r="TR48" s="164"/>
      <c r="TS48" s="164"/>
      <c r="TT48" s="164"/>
      <c r="TU48" s="164"/>
      <c r="TV48" s="164"/>
      <c r="TW48" s="90"/>
      <c r="TX48" s="90"/>
      <c r="TY48" s="89"/>
      <c r="TZ48" s="164"/>
      <c r="UA48" s="164"/>
      <c r="UB48" s="164"/>
      <c r="UC48" s="164"/>
      <c r="UD48" s="164"/>
      <c r="UE48" s="90"/>
      <c r="UF48" s="90"/>
      <c r="UG48" s="89"/>
      <c r="UH48" s="164"/>
      <c r="UI48" s="164"/>
      <c r="UJ48" s="164"/>
      <c r="UK48" s="164"/>
      <c r="UL48" s="164"/>
      <c r="UM48" s="90"/>
      <c r="UN48" s="90"/>
      <c r="UO48" s="89"/>
      <c r="UP48" s="164"/>
      <c r="UQ48" s="164"/>
      <c r="UR48" s="164"/>
      <c r="US48" s="164"/>
      <c r="UT48" s="164"/>
      <c r="UU48" s="90"/>
      <c r="UV48" s="90"/>
      <c r="UW48" s="89"/>
      <c r="UX48" s="164"/>
      <c r="UY48" s="164"/>
      <c r="UZ48" s="164"/>
      <c r="VA48" s="164"/>
      <c r="VB48" s="164"/>
      <c r="VC48" s="90"/>
      <c r="VD48" s="90"/>
      <c r="VE48" s="89"/>
      <c r="VF48" s="164"/>
      <c r="VG48" s="164"/>
      <c r="VH48" s="164"/>
      <c r="VI48" s="164"/>
      <c r="VJ48" s="164"/>
      <c r="VK48" s="90"/>
      <c r="VL48" s="90"/>
      <c r="VM48" s="89"/>
      <c r="VN48" s="164"/>
      <c r="VO48" s="164"/>
      <c r="VP48" s="164"/>
      <c r="VQ48" s="164"/>
      <c r="VR48" s="164"/>
      <c r="VS48" s="90"/>
      <c r="VT48" s="90"/>
      <c r="VU48" s="89"/>
      <c r="VV48" s="164"/>
      <c r="VW48" s="164"/>
      <c r="VX48" s="164"/>
      <c r="VY48" s="164"/>
      <c r="VZ48" s="164"/>
      <c r="WA48" s="90"/>
      <c r="WB48" s="90"/>
      <c r="WC48" s="89"/>
      <c r="WD48" s="164"/>
      <c r="WE48" s="164"/>
      <c r="WF48" s="164"/>
      <c r="WG48" s="164"/>
      <c r="WH48" s="164"/>
      <c r="WI48" s="90"/>
      <c r="WJ48" s="90"/>
      <c r="WK48" s="89"/>
      <c r="WL48" s="164"/>
      <c r="WM48" s="164"/>
      <c r="WN48" s="164"/>
      <c r="WO48" s="164"/>
      <c r="WP48" s="164"/>
      <c r="WQ48" s="90"/>
      <c r="WR48" s="90"/>
      <c r="WS48" s="89"/>
      <c r="WT48" s="164"/>
      <c r="WU48" s="164"/>
      <c r="WV48" s="164"/>
      <c r="WW48" s="164"/>
      <c r="WX48" s="164"/>
      <c r="WY48" s="90"/>
      <c r="WZ48" s="90"/>
      <c r="XA48" s="89"/>
      <c r="XB48" s="164"/>
      <c r="XC48" s="164"/>
      <c r="XD48" s="164"/>
      <c r="XE48" s="164"/>
      <c r="XF48" s="164"/>
      <c r="XG48" s="90"/>
      <c r="XH48" s="90"/>
      <c r="XI48" s="89"/>
      <c r="XJ48" s="164"/>
      <c r="XK48" s="164"/>
      <c r="XL48" s="164"/>
      <c r="XM48" s="164"/>
      <c r="XN48" s="164"/>
      <c r="XO48" s="90"/>
      <c r="XP48" s="90"/>
      <c r="XQ48" s="89"/>
      <c r="XR48" s="164"/>
      <c r="XS48" s="164"/>
      <c r="XT48" s="164"/>
      <c r="XU48" s="164"/>
      <c r="XV48" s="164"/>
      <c r="XW48" s="90"/>
      <c r="XX48" s="90"/>
      <c r="XY48" s="89"/>
      <c r="XZ48" s="164"/>
      <c r="YA48" s="164"/>
      <c r="YB48" s="164"/>
      <c r="YC48" s="164"/>
      <c r="YD48" s="164"/>
      <c r="YE48" s="90"/>
      <c r="YF48" s="90"/>
      <c r="YG48" s="89"/>
      <c r="YH48" s="164"/>
      <c r="YI48" s="164"/>
      <c r="YJ48" s="164"/>
      <c r="YK48" s="164"/>
      <c r="YL48" s="164"/>
      <c r="YM48" s="90"/>
      <c r="YN48" s="90"/>
      <c r="YO48" s="89"/>
      <c r="YP48" s="164"/>
      <c r="YQ48" s="164"/>
      <c r="YR48" s="164"/>
      <c r="YS48" s="164"/>
      <c r="YT48" s="164"/>
      <c r="YU48" s="90"/>
      <c r="YV48" s="90"/>
      <c r="YW48" s="89"/>
      <c r="YX48" s="164"/>
      <c r="YY48" s="164"/>
      <c r="YZ48" s="164"/>
      <c r="ZA48" s="164"/>
      <c r="ZB48" s="164"/>
      <c r="ZC48" s="90"/>
      <c r="ZD48" s="90"/>
      <c r="ZE48" s="89"/>
      <c r="ZF48" s="164"/>
      <c r="ZG48" s="164"/>
      <c r="ZH48" s="164"/>
      <c r="ZI48" s="164"/>
      <c r="ZJ48" s="164"/>
      <c r="ZK48" s="90"/>
      <c r="ZL48" s="90"/>
      <c r="ZM48" s="89"/>
      <c r="ZN48" s="164"/>
      <c r="ZO48" s="164"/>
      <c r="ZP48" s="164"/>
      <c r="ZQ48" s="164"/>
      <c r="ZR48" s="164"/>
      <c r="ZS48" s="90"/>
      <c r="ZT48" s="90"/>
      <c r="ZU48" s="89"/>
      <c r="ZV48" s="164"/>
      <c r="ZW48" s="164"/>
      <c r="ZX48" s="164"/>
      <c r="ZY48" s="164"/>
      <c r="ZZ48" s="164"/>
      <c r="AAA48" s="90"/>
      <c r="AAB48" s="90"/>
      <c r="AAC48" s="89"/>
      <c r="AAD48" s="164"/>
      <c r="AAE48" s="164"/>
      <c r="AAF48" s="164"/>
      <c r="AAG48" s="164"/>
      <c r="AAH48" s="164"/>
      <c r="AAI48" s="90"/>
      <c r="AAJ48" s="90"/>
      <c r="AAK48" s="89"/>
      <c r="AAL48" s="164"/>
      <c r="AAM48" s="164"/>
      <c r="AAN48" s="164"/>
      <c r="AAO48" s="164"/>
      <c r="AAP48" s="164"/>
      <c r="AAQ48" s="90"/>
      <c r="AAR48" s="90"/>
      <c r="AAS48" s="89"/>
      <c r="AAT48" s="164"/>
      <c r="AAU48" s="164"/>
      <c r="AAV48" s="164"/>
      <c r="AAW48" s="164"/>
      <c r="AAX48" s="164"/>
      <c r="AAY48" s="90"/>
      <c r="AAZ48" s="90"/>
      <c r="ABA48" s="89"/>
      <c r="ABB48" s="164"/>
      <c r="ABC48" s="164"/>
      <c r="ABD48" s="164"/>
      <c r="ABE48" s="164"/>
      <c r="ABF48" s="164"/>
      <c r="ABG48" s="90"/>
      <c r="ABH48" s="90"/>
      <c r="ABI48" s="89"/>
      <c r="ABJ48" s="164"/>
      <c r="ABK48" s="164"/>
      <c r="ABL48" s="164"/>
      <c r="ABM48" s="164"/>
      <c r="ABN48" s="164"/>
      <c r="ABO48" s="90"/>
      <c r="ABP48" s="90"/>
      <c r="ABQ48" s="89"/>
      <c r="ABR48" s="164"/>
      <c r="ABS48" s="164"/>
      <c r="ABT48" s="164"/>
      <c r="ABU48" s="164"/>
      <c r="ABV48" s="164"/>
      <c r="ABW48" s="90"/>
      <c r="ABX48" s="90"/>
      <c r="ABY48" s="89"/>
      <c r="ABZ48" s="164"/>
      <c r="ACA48" s="164"/>
      <c r="ACB48" s="164"/>
      <c r="ACC48" s="164"/>
      <c r="ACD48" s="164"/>
      <c r="ACE48" s="90"/>
      <c r="ACF48" s="90"/>
      <c r="ACG48" s="89"/>
      <c r="ACH48" s="164"/>
      <c r="ACI48" s="164"/>
      <c r="ACJ48" s="164"/>
      <c r="ACK48" s="164"/>
      <c r="ACL48" s="164"/>
      <c r="ACM48" s="90"/>
      <c r="ACN48" s="90"/>
      <c r="ACO48" s="89"/>
      <c r="ACP48" s="164"/>
      <c r="ACQ48" s="164"/>
      <c r="ACR48" s="164"/>
      <c r="ACS48" s="164"/>
      <c r="ACT48" s="164"/>
      <c r="ACU48" s="90"/>
      <c r="ACV48" s="90"/>
      <c r="ACW48" s="89"/>
      <c r="ACX48" s="164"/>
      <c r="ACY48" s="164"/>
      <c r="ACZ48" s="164"/>
      <c r="ADA48" s="164"/>
      <c r="ADB48" s="164"/>
      <c r="ADC48" s="90"/>
      <c r="ADD48" s="90"/>
      <c r="ADE48" s="89"/>
      <c r="ADF48" s="164"/>
      <c r="ADG48" s="164"/>
      <c r="ADH48" s="164"/>
      <c r="ADI48" s="164"/>
      <c r="ADJ48" s="164"/>
      <c r="ADK48" s="90"/>
      <c r="ADL48" s="90"/>
      <c r="ADM48" s="89"/>
      <c r="ADN48" s="164"/>
      <c r="ADO48" s="164"/>
      <c r="ADP48" s="164"/>
      <c r="ADQ48" s="164"/>
      <c r="ADR48" s="164"/>
      <c r="ADS48" s="90"/>
      <c r="ADT48" s="90"/>
      <c r="ADU48" s="89"/>
      <c r="ADV48" s="164"/>
      <c r="ADW48" s="164"/>
      <c r="ADX48" s="164"/>
      <c r="ADY48" s="164"/>
      <c r="ADZ48" s="164"/>
      <c r="AEA48" s="90"/>
      <c r="AEB48" s="90"/>
      <c r="AEC48" s="89"/>
      <c r="AED48" s="164"/>
      <c r="AEE48" s="164"/>
      <c r="AEF48" s="164"/>
      <c r="AEG48" s="164"/>
      <c r="AEH48" s="164"/>
      <c r="AEI48" s="90"/>
      <c r="AEJ48" s="90"/>
      <c r="AEK48" s="89"/>
      <c r="AEL48" s="164"/>
      <c r="AEM48" s="164"/>
      <c r="AEN48" s="164"/>
      <c r="AEO48" s="164"/>
      <c r="AEP48" s="164"/>
      <c r="AEQ48" s="90"/>
      <c r="AER48" s="90"/>
      <c r="AES48" s="89"/>
      <c r="AET48" s="164"/>
      <c r="AEU48" s="164"/>
      <c r="AEV48" s="164"/>
      <c r="AEW48" s="164"/>
      <c r="AEX48" s="164"/>
      <c r="AEY48" s="90"/>
      <c r="AEZ48" s="90"/>
      <c r="AFA48" s="89"/>
      <c r="AFB48" s="164"/>
      <c r="AFC48" s="164"/>
      <c r="AFD48" s="164"/>
      <c r="AFE48" s="164"/>
      <c r="AFF48" s="164"/>
      <c r="AFG48" s="90"/>
      <c r="AFH48" s="90"/>
      <c r="AFI48" s="89"/>
      <c r="AFJ48" s="164"/>
      <c r="AFK48" s="164"/>
      <c r="AFL48" s="164"/>
      <c r="AFM48" s="164"/>
      <c r="AFN48" s="164"/>
      <c r="AFO48" s="90"/>
      <c r="AFP48" s="90"/>
      <c r="AFQ48" s="89"/>
      <c r="AFR48" s="164"/>
      <c r="AFS48" s="164"/>
      <c r="AFT48" s="164"/>
      <c r="AFU48" s="164"/>
      <c r="AFV48" s="164"/>
      <c r="AFW48" s="90"/>
      <c r="AFX48" s="90"/>
      <c r="AFY48" s="89"/>
      <c r="AFZ48" s="164"/>
      <c r="AGA48" s="164"/>
      <c r="AGB48" s="164"/>
      <c r="AGC48" s="164"/>
      <c r="AGD48" s="164"/>
      <c r="AGE48" s="90"/>
      <c r="AGF48" s="90"/>
      <c r="AGG48" s="89"/>
      <c r="AGH48" s="164"/>
      <c r="AGI48" s="164"/>
      <c r="AGJ48" s="164"/>
      <c r="AGK48" s="164"/>
      <c r="AGL48" s="164"/>
      <c r="AGM48" s="90"/>
      <c r="AGN48" s="90"/>
      <c r="AGO48" s="89"/>
      <c r="AGP48" s="164"/>
      <c r="AGQ48" s="164"/>
      <c r="AGR48" s="164"/>
      <c r="AGS48" s="164"/>
      <c r="AGT48" s="164"/>
      <c r="AGU48" s="90"/>
      <c r="AGV48" s="90"/>
      <c r="AGW48" s="89"/>
      <c r="AGX48" s="164"/>
      <c r="AGY48" s="164"/>
      <c r="AGZ48" s="164"/>
      <c r="AHA48" s="164"/>
      <c r="AHB48" s="164"/>
      <c r="AHC48" s="90"/>
      <c r="AHD48" s="90"/>
      <c r="AHE48" s="89"/>
      <c r="AHF48" s="164"/>
      <c r="AHG48" s="164"/>
      <c r="AHH48" s="164"/>
      <c r="AHI48" s="164"/>
      <c r="AHJ48" s="164"/>
      <c r="AHK48" s="90"/>
      <c r="AHL48" s="90"/>
      <c r="AHM48" s="89"/>
      <c r="AHN48" s="164"/>
      <c r="AHO48" s="164"/>
      <c r="AHP48" s="164"/>
      <c r="AHQ48" s="164"/>
      <c r="AHR48" s="164"/>
      <c r="AHS48" s="90"/>
      <c r="AHT48" s="90"/>
      <c r="AHU48" s="89"/>
      <c r="AHV48" s="164"/>
      <c r="AHW48" s="164"/>
      <c r="AHX48" s="164"/>
      <c r="AHY48" s="164"/>
      <c r="AHZ48" s="164"/>
      <c r="AIA48" s="90"/>
      <c r="AIB48" s="90"/>
      <c r="AIC48" s="89"/>
      <c r="AID48" s="164"/>
      <c r="AIE48" s="164"/>
      <c r="AIF48" s="164"/>
      <c r="AIG48" s="164"/>
      <c r="AIH48" s="164"/>
      <c r="AII48" s="90"/>
      <c r="AIJ48" s="90"/>
      <c r="AIK48" s="89"/>
      <c r="AIL48" s="164"/>
      <c r="AIM48" s="164"/>
      <c r="AIN48" s="164"/>
      <c r="AIO48" s="164"/>
      <c r="AIP48" s="164"/>
      <c r="AIQ48" s="90"/>
      <c r="AIR48" s="90"/>
      <c r="AIS48" s="89"/>
      <c r="AIT48" s="164"/>
      <c r="AIU48" s="164"/>
      <c r="AIV48" s="164"/>
      <c r="AIW48" s="164"/>
      <c r="AIX48" s="164"/>
      <c r="AIY48" s="90"/>
      <c r="AIZ48" s="90"/>
      <c r="AJA48" s="89"/>
      <c r="AJB48" s="164"/>
      <c r="AJC48" s="164"/>
      <c r="AJD48" s="164"/>
      <c r="AJE48" s="164"/>
      <c r="AJF48" s="164"/>
      <c r="AJG48" s="90"/>
      <c r="AJH48" s="90"/>
      <c r="AJI48" s="89"/>
      <c r="AJJ48" s="164"/>
      <c r="AJK48" s="164"/>
      <c r="AJL48" s="164"/>
      <c r="AJM48" s="164"/>
      <c r="AJN48" s="164"/>
      <c r="AJO48" s="90"/>
      <c r="AJP48" s="90"/>
      <c r="AJQ48" s="89"/>
      <c r="AJR48" s="164"/>
      <c r="AJS48" s="164"/>
      <c r="AJT48" s="164"/>
      <c r="AJU48" s="164"/>
      <c r="AJV48" s="164"/>
      <c r="AJW48" s="90"/>
      <c r="AJX48" s="90"/>
      <c r="AJY48" s="89"/>
      <c r="AJZ48" s="164"/>
      <c r="AKA48" s="164"/>
      <c r="AKB48" s="164"/>
      <c r="AKC48" s="164"/>
      <c r="AKD48" s="164"/>
      <c r="AKE48" s="90"/>
      <c r="AKF48" s="90"/>
      <c r="AKG48" s="89"/>
      <c r="AKH48" s="164"/>
      <c r="AKI48" s="164"/>
      <c r="AKJ48" s="164"/>
      <c r="AKK48" s="164"/>
      <c r="AKL48" s="164"/>
      <c r="AKM48" s="90"/>
      <c r="AKN48" s="90"/>
      <c r="AKO48" s="89"/>
      <c r="AKP48" s="164"/>
      <c r="AKQ48" s="164"/>
      <c r="AKR48" s="164"/>
      <c r="AKS48" s="164"/>
      <c r="AKT48" s="164"/>
      <c r="AKU48" s="90"/>
      <c r="AKV48" s="90"/>
      <c r="AKW48" s="89"/>
      <c r="AKX48" s="164"/>
      <c r="AKY48" s="164"/>
      <c r="AKZ48" s="164"/>
      <c r="ALA48" s="164"/>
      <c r="ALB48" s="164"/>
      <c r="ALC48" s="90"/>
      <c r="ALD48" s="90"/>
      <c r="ALE48" s="89"/>
      <c r="ALF48" s="164"/>
      <c r="ALG48" s="164"/>
      <c r="ALH48" s="164"/>
      <c r="ALI48" s="164"/>
      <c r="ALJ48" s="164"/>
      <c r="ALK48" s="90"/>
      <c r="ALL48" s="90"/>
      <c r="ALM48" s="89"/>
      <c r="ALN48" s="164"/>
      <c r="ALO48" s="164"/>
      <c r="ALP48" s="164"/>
      <c r="ALQ48" s="164"/>
      <c r="ALR48" s="164"/>
      <c r="ALS48" s="90"/>
      <c r="ALT48" s="90"/>
      <c r="ALU48" s="89"/>
      <c r="ALV48" s="164"/>
      <c r="ALW48" s="164"/>
      <c r="ALX48" s="164"/>
      <c r="ALY48" s="164"/>
      <c r="ALZ48" s="164"/>
      <c r="AMA48" s="90"/>
      <c r="AMB48" s="90"/>
      <c r="AMC48" s="89"/>
      <c r="AMD48" s="164"/>
      <c r="AME48" s="164"/>
      <c r="AMF48" s="164"/>
      <c r="AMG48" s="164"/>
      <c r="AMH48" s="164"/>
      <c r="AMI48" s="90"/>
      <c r="AMJ48" s="90"/>
      <c r="AMK48" s="89"/>
      <c r="AML48" s="164"/>
      <c r="AMM48" s="164"/>
      <c r="AMN48" s="164"/>
      <c r="AMO48" s="164"/>
      <c r="AMP48" s="164"/>
      <c r="AMQ48" s="90"/>
      <c r="AMR48" s="90"/>
      <c r="AMS48" s="89"/>
      <c r="AMT48" s="164"/>
      <c r="AMU48" s="164"/>
      <c r="AMV48" s="164"/>
      <c r="AMW48" s="164"/>
      <c r="AMX48" s="164"/>
      <c r="AMY48" s="90"/>
      <c r="AMZ48" s="90"/>
      <c r="ANA48" s="89"/>
      <c r="ANB48" s="164"/>
      <c r="ANC48" s="164"/>
      <c r="AND48" s="164"/>
      <c r="ANE48" s="164"/>
      <c r="ANF48" s="164"/>
      <c r="ANG48" s="90"/>
      <c r="ANH48" s="90"/>
      <c r="ANI48" s="89"/>
      <c r="ANJ48" s="164"/>
      <c r="ANK48" s="164"/>
      <c r="ANL48" s="164"/>
      <c r="ANM48" s="164"/>
      <c r="ANN48" s="164"/>
      <c r="ANO48" s="90"/>
      <c r="ANP48" s="90"/>
      <c r="ANQ48" s="89"/>
      <c r="ANR48" s="164"/>
      <c r="ANS48" s="164"/>
      <c r="ANT48" s="164"/>
      <c r="ANU48" s="164"/>
      <c r="ANV48" s="164"/>
      <c r="ANW48" s="90"/>
      <c r="ANX48" s="90"/>
      <c r="ANY48" s="89"/>
      <c r="ANZ48" s="164"/>
      <c r="AOA48" s="164"/>
      <c r="AOB48" s="164"/>
      <c r="AOC48" s="164"/>
      <c r="AOD48" s="164"/>
      <c r="AOE48" s="90"/>
      <c r="AOF48" s="90"/>
      <c r="AOG48" s="89"/>
      <c r="AOH48" s="164"/>
      <c r="AOI48" s="164"/>
      <c r="AOJ48" s="164"/>
      <c r="AOK48" s="164"/>
      <c r="AOL48" s="164"/>
      <c r="AOM48" s="90"/>
      <c r="AON48" s="90"/>
      <c r="AOO48" s="89"/>
      <c r="AOP48" s="164"/>
      <c r="AOQ48" s="164"/>
      <c r="AOR48" s="164"/>
      <c r="AOS48" s="164"/>
      <c r="AOT48" s="164"/>
      <c r="AOU48" s="90"/>
      <c r="AOV48" s="90"/>
      <c r="AOW48" s="89"/>
      <c r="AOX48" s="164"/>
      <c r="AOY48" s="164"/>
      <c r="AOZ48" s="164"/>
      <c r="APA48" s="164"/>
      <c r="APB48" s="164"/>
      <c r="APC48" s="90"/>
      <c r="APD48" s="90"/>
      <c r="APE48" s="89"/>
      <c r="APF48" s="164"/>
      <c r="APG48" s="164"/>
      <c r="APH48" s="164"/>
      <c r="API48" s="164"/>
      <c r="APJ48" s="164"/>
      <c r="APK48" s="90"/>
      <c r="APL48" s="90"/>
      <c r="APM48" s="89"/>
      <c r="APN48" s="164"/>
      <c r="APO48" s="164"/>
      <c r="APP48" s="164"/>
      <c r="APQ48" s="164"/>
      <c r="APR48" s="164"/>
      <c r="APS48" s="90"/>
      <c r="APT48" s="90"/>
      <c r="APU48" s="89"/>
      <c r="APV48" s="164"/>
      <c r="APW48" s="164"/>
      <c r="APX48" s="164"/>
      <c r="APY48" s="164"/>
      <c r="APZ48" s="164"/>
      <c r="AQA48" s="90"/>
      <c r="AQB48" s="90"/>
      <c r="AQC48" s="89"/>
      <c r="AQD48" s="164"/>
      <c r="AQE48" s="164"/>
      <c r="AQF48" s="164"/>
      <c r="AQG48" s="164"/>
      <c r="AQH48" s="164"/>
      <c r="AQI48" s="90"/>
      <c r="AQJ48" s="90"/>
      <c r="AQK48" s="89"/>
      <c r="AQL48" s="164"/>
      <c r="AQM48" s="164"/>
      <c r="AQN48" s="164"/>
      <c r="AQO48" s="164"/>
      <c r="AQP48" s="164"/>
      <c r="AQQ48" s="90"/>
      <c r="AQR48" s="90"/>
      <c r="AQS48" s="89"/>
      <c r="AQT48" s="164"/>
      <c r="AQU48" s="164"/>
      <c r="AQV48" s="164"/>
      <c r="AQW48" s="164"/>
      <c r="AQX48" s="164"/>
      <c r="AQY48" s="90"/>
      <c r="AQZ48" s="90"/>
      <c r="ARA48" s="89"/>
      <c r="ARB48" s="164"/>
      <c r="ARC48" s="164"/>
      <c r="ARD48" s="164"/>
      <c r="ARE48" s="164"/>
      <c r="ARF48" s="164"/>
      <c r="ARG48" s="90"/>
      <c r="ARH48" s="90"/>
      <c r="ARI48" s="89"/>
      <c r="ARJ48" s="164"/>
      <c r="ARK48" s="164"/>
      <c r="ARL48" s="164"/>
      <c r="ARM48" s="164"/>
      <c r="ARN48" s="164"/>
      <c r="ARO48" s="90"/>
      <c r="ARP48" s="90"/>
      <c r="ARQ48" s="89"/>
      <c r="ARR48" s="164"/>
      <c r="ARS48" s="164"/>
      <c r="ART48" s="164"/>
      <c r="ARU48" s="164"/>
      <c r="ARV48" s="164"/>
      <c r="ARW48" s="90"/>
      <c r="ARX48" s="90"/>
      <c r="ARY48" s="89"/>
      <c r="ARZ48" s="164"/>
      <c r="ASA48" s="164"/>
      <c r="ASB48" s="164"/>
      <c r="ASC48" s="164"/>
      <c r="ASD48" s="164"/>
      <c r="ASE48" s="90"/>
      <c r="ASF48" s="90"/>
      <c r="ASG48" s="89"/>
      <c r="ASH48" s="164"/>
      <c r="ASI48" s="164"/>
      <c r="ASJ48" s="164"/>
      <c r="ASK48" s="164"/>
      <c r="ASL48" s="164"/>
      <c r="ASM48" s="90"/>
      <c r="ASN48" s="90"/>
      <c r="ASO48" s="89"/>
      <c r="ASP48" s="164"/>
      <c r="ASQ48" s="164"/>
      <c r="ASR48" s="164"/>
      <c r="ASS48" s="164"/>
      <c r="AST48" s="164"/>
      <c r="ASU48" s="90"/>
      <c r="ASV48" s="90"/>
      <c r="ASW48" s="89"/>
      <c r="ASX48" s="164"/>
      <c r="ASY48" s="164"/>
      <c r="ASZ48" s="164"/>
      <c r="ATA48" s="164"/>
      <c r="ATB48" s="164"/>
      <c r="ATC48" s="90"/>
      <c r="ATD48" s="90"/>
      <c r="ATE48" s="89"/>
      <c r="ATF48" s="164"/>
      <c r="ATG48" s="164"/>
      <c r="ATH48" s="164"/>
      <c r="ATI48" s="164"/>
      <c r="ATJ48" s="164"/>
      <c r="ATK48" s="90"/>
      <c r="ATL48" s="90"/>
      <c r="ATM48" s="89"/>
      <c r="ATN48" s="164"/>
      <c r="ATO48" s="164"/>
      <c r="ATP48" s="164"/>
      <c r="ATQ48" s="164"/>
      <c r="ATR48" s="164"/>
      <c r="ATS48" s="90"/>
      <c r="ATT48" s="90"/>
      <c r="ATU48" s="89"/>
      <c r="ATV48" s="164"/>
      <c r="ATW48" s="164"/>
      <c r="ATX48" s="164"/>
      <c r="ATY48" s="164"/>
      <c r="ATZ48" s="164"/>
      <c r="AUA48" s="90"/>
      <c r="AUB48" s="90"/>
      <c r="AUC48" s="89"/>
      <c r="AUD48" s="164"/>
      <c r="AUE48" s="164"/>
      <c r="AUF48" s="164"/>
      <c r="AUG48" s="164"/>
      <c r="AUH48" s="164"/>
      <c r="AUI48" s="90"/>
      <c r="AUJ48" s="90"/>
      <c r="AUK48" s="89"/>
      <c r="AUL48" s="164"/>
      <c r="AUM48" s="164"/>
      <c r="AUN48" s="164"/>
      <c r="AUO48" s="164"/>
      <c r="AUP48" s="164"/>
      <c r="AUQ48" s="90"/>
      <c r="AUR48" s="90"/>
      <c r="AUS48" s="89"/>
      <c r="AUT48" s="164"/>
      <c r="AUU48" s="164"/>
      <c r="AUV48" s="164"/>
      <c r="AUW48" s="164"/>
      <c r="AUX48" s="164"/>
      <c r="AUY48" s="90"/>
      <c r="AUZ48" s="90"/>
      <c r="AVA48" s="89"/>
      <c r="AVB48" s="164"/>
      <c r="AVC48" s="164"/>
      <c r="AVD48" s="164"/>
      <c r="AVE48" s="164"/>
      <c r="AVF48" s="164"/>
      <c r="AVG48" s="90"/>
      <c r="AVH48" s="90"/>
      <c r="AVI48" s="89"/>
      <c r="AVJ48" s="164"/>
      <c r="AVK48" s="164"/>
      <c r="AVL48" s="164"/>
      <c r="AVM48" s="164"/>
      <c r="AVN48" s="164"/>
      <c r="AVO48" s="90"/>
      <c r="AVP48" s="90"/>
      <c r="AVQ48" s="89"/>
      <c r="AVR48" s="164"/>
      <c r="AVS48" s="164"/>
      <c r="AVT48" s="164"/>
      <c r="AVU48" s="164"/>
      <c r="AVV48" s="164"/>
      <c r="AVW48" s="90"/>
      <c r="AVX48" s="90"/>
      <c r="AVY48" s="89"/>
      <c r="AVZ48" s="164"/>
      <c r="AWA48" s="164"/>
      <c r="AWB48" s="164"/>
      <c r="AWC48" s="164"/>
      <c r="AWD48" s="164"/>
      <c r="AWE48" s="90"/>
      <c r="AWF48" s="90"/>
      <c r="AWG48" s="89"/>
      <c r="AWH48" s="164"/>
      <c r="AWI48" s="164"/>
      <c r="AWJ48" s="164"/>
      <c r="AWK48" s="164"/>
      <c r="AWL48" s="164"/>
      <c r="AWM48" s="90"/>
      <c r="AWN48" s="90"/>
      <c r="AWO48" s="89"/>
      <c r="AWP48" s="164"/>
      <c r="AWQ48" s="164"/>
      <c r="AWR48" s="164"/>
      <c r="AWS48" s="164"/>
      <c r="AWT48" s="164"/>
      <c r="AWU48" s="90"/>
      <c r="AWV48" s="90"/>
      <c r="AWW48" s="89"/>
      <c r="AWX48" s="164"/>
      <c r="AWY48" s="164"/>
      <c r="AWZ48" s="164"/>
      <c r="AXA48" s="164"/>
      <c r="AXB48" s="164"/>
      <c r="AXC48" s="90"/>
      <c r="AXD48" s="90"/>
      <c r="AXE48" s="89"/>
      <c r="AXF48" s="164"/>
      <c r="AXG48" s="164"/>
      <c r="AXH48" s="164"/>
      <c r="AXI48" s="164"/>
      <c r="AXJ48" s="164"/>
      <c r="AXK48" s="90"/>
      <c r="AXL48" s="90"/>
      <c r="AXM48" s="89"/>
      <c r="AXN48" s="164"/>
      <c r="AXO48" s="164"/>
      <c r="AXP48" s="164"/>
      <c r="AXQ48" s="164"/>
      <c r="AXR48" s="164"/>
      <c r="AXS48" s="90"/>
      <c r="AXT48" s="90"/>
      <c r="AXU48" s="89"/>
      <c r="AXV48" s="164"/>
      <c r="AXW48" s="164"/>
      <c r="AXX48" s="164"/>
      <c r="AXY48" s="164"/>
      <c r="AXZ48" s="164"/>
      <c r="AYA48" s="90"/>
      <c r="AYB48" s="90"/>
      <c r="AYC48" s="89"/>
      <c r="AYD48" s="164"/>
      <c r="AYE48" s="164"/>
      <c r="AYF48" s="164"/>
      <c r="AYG48" s="164"/>
      <c r="AYH48" s="164"/>
      <c r="AYI48" s="90"/>
      <c r="AYJ48" s="90"/>
      <c r="AYK48" s="89"/>
      <c r="AYL48" s="164"/>
      <c r="AYM48" s="164"/>
      <c r="AYN48" s="164"/>
      <c r="AYO48" s="164"/>
      <c r="AYP48" s="164"/>
      <c r="AYQ48" s="90"/>
      <c r="AYR48" s="90"/>
      <c r="AYS48" s="89"/>
      <c r="AYT48" s="164"/>
      <c r="AYU48" s="164"/>
      <c r="AYV48" s="164"/>
      <c r="AYW48" s="164"/>
      <c r="AYX48" s="164"/>
      <c r="AYY48" s="90"/>
      <c r="AYZ48" s="90"/>
      <c r="AZA48" s="89"/>
      <c r="AZB48" s="164"/>
      <c r="AZC48" s="164"/>
      <c r="AZD48" s="164"/>
      <c r="AZE48" s="164"/>
      <c r="AZF48" s="164"/>
      <c r="AZG48" s="90"/>
      <c r="AZH48" s="90"/>
      <c r="AZI48" s="89"/>
      <c r="AZJ48" s="164"/>
      <c r="AZK48" s="164"/>
      <c r="AZL48" s="164"/>
      <c r="AZM48" s="164"/>
      <c r="AZN48" s="164"/>
      <c r="AZO48" s="90"/>
      <c r="AZP48" s="90"/>
      <c r="AZQ48" s="89"/>
      <c r="AZR48" s="164"/>
      <c r="AZS48" s="164"/>
      <c r="AZT48" s="164"/>
      <c r="AZU48" s="164"/>
      <c r="AZV48" s="164"/>
      <c r="AZW48" s="90"/>
      <c r="AZX48" s="90"/>
      <c r="AZY48" s="89"/>
      <c r="AZZ48" s="164"/>
      <c r="BAA48" s="164"/>
      <c r="BAB48" s="164"/>
      <c r="BAC48" s="164"/>
      <c r="BAD48" s="164"/>
      <c r="BAE48" s="90"/>
      <c r="BAF48" s="90"/>
      <c r="BAG48" s="89"/>
      <c r="BAH48" s="164"/>
      <c r="BAI48" s="164"/>
      <c r="BAJ48" s="164"/>
      <c r="BAK48" s="164"/>
      <c r="BAL48" s="164"/>
      <c r="BAM48" s="90"/>
      <c r="BAN48" s="90"/>
      <c r="BAO48" s="89"/>
      <c r="BAP48" s="164"/>
      <c r="BAQ48" s="164"/>
      <c r="BAR48" s="164"/>
      <c r="BAS48" s="164"/>
      <c r="BAT48" s="164"/>
      <c r="BAU48" s="90"/>
      <c r="BAV48" s="90"/>
      <c r="BAW48" s="89"/>
      <c r="BAX48" s="164"/>
      <c r="BAY48" s="164"/>
      <c r="BAZ48" s="164"/>
      <c r="BBA48" s="164"/>
      <c r="BBB48" s="164"/>
      <c r="BBC48" s="90"/>
      <c r="BBD48" s="90"/>
      <c r="BBE48" s="89"/>
      <c r="BBF48" s="164"/>
      <c r="BBG48" s="164"/>
      <c r="BBH48" s="164"/>
      <c r="BBI48" s="164"/>
      <c r="BBJ48" s="164"/>
      <c r="BBK48" s="90"/>
      <c r="BBL48" s="90"/>
      <c r="BBM48" s="89"/>
      <c r="BBN48" s="164"/>
      <c r="BBO48" s="164"/>
      <c r="BBP48" s="164"/>
      <c r="BBQ48" s="164"/>
      <c r="BBR48" s="164"/>
      <c r="BBS48" s="90"/>
      <c r="BBT48" s="90"/>
      <c r="BBU48" s="89"/>
      <c r="BBV48" s="164"/>
      <c r="BBW48" s="164"/>
      <c r="BBX48" s="164"/>
      <c r="BBY48" s="164"/>
      <c r="BBZ48" s="164"/>
      <c r="BCA48" s="90"/>
      <c r="BCB48" s="90"/>
      <c r="BCC48" s="89"/>
      <c r="BCD48" s="164"/>
      <c r="BCE48" s="164"/>
      <c r="BCF48" s="164"/>
      <c r="BCG48" s="164"/>
      <c r="BCH48" s="164"/>
      <c r="BCI48" s="90"/>
      <c r="BCJ48" s="90"/>
      <c r="BCK48" s="89"/>
      <c r="BCL48" s="164"/>
      <c r="BCM48" s="164"/>
      <c r="BCN48" s="164"/>
      <c r="BCO48" s="164"/>
      <c r="BCP48" s="164"/>
      <c r="BCQ48" s="90"/>
      <c r="BCR48" s="90"/>
      <c r="BCS48" s="89"/>
      <c r="BCT48" s="164"/>
      <c r="BCU48" s="164"/>
      <c r="BCV48" s="164"/>
      <c r="BCW48" s="164"/>
      <c r="BCX48" s="164"/>
      <c r="BCY48" s="90"/>
      <c r="BCZ48" s="90"/>
      <c r="BDA48" s="89"/>
      <c r="BDB48" s="164"/>
      <c r="BDC48" s="164"/>
      <c r="BDD48" s="164"/>
      <c r="BDE48" s="164"/>
      <c r="BDF48" s="164"/>
      <c r="BDG48" s="90"/>
      <c r="BDH48" s="90"/>
      <c r="BDI48" s="89"/>
      <c r="BDJ48" s="164"/>
      <c r="BDK48" s="164"/>
      <c r="BDL48" s="164"/>
      <c r="BDM48" s="164"/>
      <c r="BDN48" s="164"/>
      <c r="BDO48" s="90"/>
      <c r="BDP48" s="90"/>
      <c r="BDQ48" s="89"/>
      <c r="BDR48" s="164"/>
      <c r="BDS48" s="164"/>
      <c r="BDT48" s="164"/>
      <c r="BDU48" s="164"/>
      <c r="BDV48" s="164"/>
      <c r="BDW48" s="90"/>
      <c r="BDX48" s="90"/>
      <c r="BDY48" s="89"/>
      <c r="BDZ48" s="164"/>
      <c r="BEA48" s="164"/>
      <c r="BEB48" s="164"/>
      <c r="BEC48" s="164"/>
      <c r="BED48" s="164"/>
      <c r="BEE48" s="90"/>
      <c r="BEF48" s="90"/>
      <c r="BEG48" s="89"/>
      <c r="BEH48" s="164"/>
      <c r="BEI48" s="164"/>
      <c r="BEJ48" s="164"/>
      <c r="BEK48" s="164"/>
      <c r="BEL48" s="164"/>
      <c r="BEM48" s="90"/>
      <c r="BEN48" s="90"/>
      <c r="BEO48" s="89"/>
      <c r="BEP48" s="164"/>
      <c r="BEQ48" s="164"/>
      <c r="BER48" s="164"/>
      <c r="BES48" s="164"/>
      <c r="BET48" s="164"/>
      <c r="BEU48" s="90"/>
      <c r="BEV48" s="90"/>
      <c r="BEW48" s="89"/>
      <c r="BEX48" s="164"/>
      <c r="BEY48" s="164"/>
      <c r="BEZ48" s="164"/>
      <c r="BFA48" s="164"/>
      <c r="BFB48" s="164"/>
      <c r="BFC48" s="90"/>
      <c r="BFD48" s="90"/>
      <c r="BFE48" s="89"/>
      <c r="BFF48" s="164"/>
      <c r="BFG48" s="164"/>
      <c r="BFH48" s="164"/>
      <c r="BFI48" s="164"/>
      <c r="BFJ48" s="164"/>
      <c r="BFK48" s="90"/>
      <c r="BFL48" s="90"/>
      <c r="BFM48" s="89"/>
      <c r="BFN48" s="164"/>
      <c r="BFO48" s="164"/>
      <c r="BFP48" s="164"/>
      <c r="BFQ48" s="164"/>
      <c r="BFR48" s="164"/>
      <c r="BFS48" s="90"/>
      <c r="BFT48" s="90"/>
      <c r="BFU48" s="89"/>
      <c r="BFV48" s="164"/>
      <c r="BFW48" s="164"/>
      <c r="BFX48" s="164"/>
      <c r="BFY48" s="164"/>
      <c r="BFZ48" s="164"/>
      <c r="BGA48" s="90"/>
      <c r="BGB48" s="90"/>
      <c r="BGC48" s="89"/>
      <c r="BGD48" s="164"/>
      <c r="BGE48" s="164"/>
      <c r="BGF48" s="164"/>
      <c r="BGG48" s="164"/>
      <c r="BGH48" s="164"/>
      <c r="BGI48" s="90"/>
      <c r="BGJ48" s="90"/>
      <c r="BGK48" s="89"/>
      <c r="BGL48" s="164"/>
      <c r="BGM48" s="164"/>
      <c r="BGN48" s="164"/>
      <c r="BGO48" s="164"/>
      <c r="BGP48" s="164"/>
      <c r="BGQ48" s="90"/>
      <c r="BGR48" s="90"/>
      <c r="BGS48" s="89"/>
      <c r="BGT48" s="164"/>
      <c r="BGU48" s="164"/>
      <c r="BGV48" s="164"/>
      <c r="BGW48" s="164"/>
      <c r="BGX48" s="164"/>
      <c r="BGY48" s="90"/>
      <c r="BGZ48" s="90"/>
      <c r="BHA48" s="89"/>
      <c r="BHB48" s="164"/>
      <c r="BHC48" s="164"/>
      <c r="BHD48" s="164"/>
      <c r="BHE48" s="164"/>
      <c r="BHF48" s="164"/>
      <c r="BHG48" s="90"/>
      <c r="BHH48" s="90"/>
      <c r="BHI48" s="89"/>
      <c r="BHJ48" s="164"/>
      <c r="BHK48" s="164"/>
      <c r="BHL48" s="164"/>
      <c r="BHM48" s="164"/>
      <c r="BHN48" s="164"/>
      <c r="BHO48" s="90"/>
      <c r="BHP48" s="90"/>
      <c r="BHQ48" s="89"/>
      <c r="BHR48" s="164"/>
      <c r="BHS48" s="164"/>
      <c r="BHT48" s="164"/>
      <c r="BHU48" s="164"/>
      <c r="BHV48" s="164"/>
      <c r="BHW48" s="90"/>
      <c r="BHX48" s="90"/>
      <c r="BHY48" s="89"/>
      <c r="BHZ48" s="164"/>
      <c r="BIA48" s="164"/>
      <c r="BIB48" s="164"/>
      <c r="BIC48" s="164"/>
      <c r="BID48" s="164"/>
      <c r="BIE48" s="90"/>
      <c r="BIF48" s="90"/>
      <c r="BIG48" s="89"/>
      <c r="BIH48" s="164"/>
      <c r="BII48" s="164"/>
      <c r="BIJ48" s="164"/>
      <c r="BIK48" s="164"/>
      <c r="BIL48" s="164"/>
      <c r="BIM48" s="90"/>
      <c r="BIN48" s="90"/>
      <c r="BIO48" s="89"/>
      <c r="BIP48" s="164"/>
      <c r="BIQ48" s="164"/>
      <c r="BIR48" s="164"/>
      <c r="BIS48" s="164"/>
      <c r="BIT48" s="164"/>
      <c r="BIU48" s="90"/>
      <c r="BIV48" s="90"/>
      <c r="BIW48" s="89"/>
      <c r="BIX48" s="164"/>
      <c r="BIY48" s="164"/>
      <c r="BIZ48" s="164"/>
      <c r="BJA48" s="164"/>
      <c r="BJB48" s="164"/>
      <c r="BJC48" s="90"/>
      <c r="BJD48" s="90"/>
      <c r="BJE48" s="89"/>
      <c r="BJF48" s="164"/>
      <c r="BJG48" s="164"/>
      <c r="BJH48" s="164"/>
      <c r="BJI48" s="164"/>
      <c r="BJJ48" s="164"/>
      <c r="BJK48" s="90"/>
      <c r="BJL48" s="90"/>
      <c r="BJM48" s="89"/>
      <c r="BJN48" s="164"/>
      <c r="BJO48" s="164"/>
      <c r="BJP48" s="164"/>
      <c r="BJQ48" s="164"/>
      <c r="BJR48" s="164"/>
      <c r="BJS48" s="90"/>
      <c r="BJT48" s="90"/>
      <c r="BJU48" s="89"/>
      <c r="BJV48" s="164"/>
      <c r="BJW48" s="164"/>
      <c r="BJX48" s="164"/>
      <c r="BJY48" s="164"/>
      <c r="BJZ48" s="164"/>
      <c r="BKA48" s="90"/>
      <c r="BKB48" s="90"/>
      <c r="BKC48" s="89"/>
      <c r="BKD48" s="164"/>
      <c r="BKE48" s="164"/>
      <c r="BKF48" s="164"/>
      <c r="BKG48" s="164"/>
      <c r="BKH48" s="164"/>
      <c r="BKI48" s="90"/>
      <c r="BKJ48" s="90"/>
      <c r="BKK48" s="89"/>
      <c r="BKL48" s="164"/>
      <c r="BKM48" s="164"/>
      <c r="BKN48" s="164"/>
      <c r="BKO48" s="164"/>
      <c r="BKP48" s="164"/>
      <c r="BKQ48" s="90"/>
      <c r="BKR48" s="90"/>
      <c r="BKS48" s="89"/>
      <c r="BKT48" s="164"/>
      <c r="BKU48" s="164"/>
      <c r="BKV48" s="164"/>
      <c r="BKW48" s="164"/>
      <c r="BKX48" s="164"/>
      <c r="BKY48" s="90"/>
      <c r="BKZ48" s="90"/>
      <c r="BLA48" s="89"/>
      <c r="BLB48" s="164"/>
      <c r="BLC48" s="164"/>
      <c r="BLD48" s="164"/>
      <c r="BLE48" s="164"/>
      <c r="BLF48" s="164"/>
      <c r="BLG48" s="90"/>
      <c r="BLH48" s="90"/>
      <c r="BLI48" s="89"/>
      <c r="BLJ48" s="164"/>
      <c r="BLK48" s="164"/>
      <c r="BLL48" s="164"/>
      <c r="BLM48" s="164"/>
      <c r="BLN48" s="164"/>
      <c r="BLO48" s="90"/>
      <c r="BLP48" s="90"/>
      <c r="BLQ48" s="89"/>
      <c r="BLR48" s="164"/>
      <c r="BLS48" s="164"/>
      <c r="BLT48" s="164"/>
      <c r="BLU48" s="164"/>
      <c r="BLV48" s="164"/>
      <c r="BLW48" s="90"/>
      <c r="BLX48" s="90"/>
      <c r="BLY48" s="89"/>
      <c r="BLZ48" s="164"/>
      <c r="BMA48" s="164"/>
      <c r="BMB48" s="164"/>
      <c r="BMC48" s="164"/>
      <c r="BMD48" s="164"/>
      <c r="BME48" s="90"/>
      <c r="BMF48" s="90"/>
      <c r="BMG48" s="89"/>
      <c r="BMH48" s="164"/>
      <c r="BMI48" s="164"/>
      <c r="BMJ48" s="164"/>
      <c r="BMK48" s="164"/>
      <c r="BML48" s="164"/>
      <c r="BMM48" s="90"/>
      <c r="BMN48" s="90"/>
      <c r="BMO48" s="89"/>
      <c r="BMP48" s="164"/>
      <c r="BMQ48" s="164"/>
      <c r="BMR48" s="164"/>
      <c r="BMS48" s="164"/>
      <c r="BMT48" s="164"/>
      <c r="BMU48" s="90"/>
      <c r="BMV48" s="90"/>
      <c r="BMW48" s="89"/>
      <c r="BMX48" s="164"/>
      <c r="BMY48" s="164"/>
      <c r="BMZ48" s="164"/>
      <c r="BNA48" s="164"/>
      <c r="BNB48" s="164"/>
      <c r="BNC48" s="90"/>
      <c r="BND48" s="90"/>
      <c r="BNE48" s="89"/>
      <c r="BNF48" s="164"/>
      <c r="BNG48" s="164"/>
      <c r="BNH48" s="164"/>
      <c r="BNI48" s="164"/>
      <c r="BNJ48" s="164"/>
      <c r="BNK48" s="90"/>
      <c r="BNL48" s="90"/>
      <c r="BNM48" s="89"/>
      <c r="BNN48" s="164"/>
      <c r="BNO48" s="164"/>
      <c r="BNP48" s="164"/>
      <c r="BNQ48" s="164"/>
      <c r="BNR48" s="164"/>
      <c r="BNS48" s="90"/>
      <c r="BNT48" s="90"/>
      <c r="BNU48" s="89"/>
      <c r="BNV48" s="164"/>
      <c r="BNW48" s="164"/>
      <c r="BNX48" s="164"/>
      <c r="BNY48" s="164"/>
      <c r="BNZ48" s="164"/>
      <c r="BOA48" s="90"/>
      <c r="BOB48" s="90"/>
      <c r="BOC48" s="89"/>
      <c r="BOD48" s="164"/>
      <c r="BOE48" s="164"/>
      <c r="BOF48" s="164"/>
      <c r="BOG48" s="164"/>
      <c r="BOH48" s="164"/>
      <c r="BOI48" s="90"/>
      <c r="BOJ48" s="90"/>
      <c r="BOK48" s="89"/>
      <c r="BOL48" s="164"/>
      <c r="BOM48" s="164"/>
      <c r="BON48" s="164"/>
      <c r="BOO48" s="164"/>
      <c r="BOP48" s="164"/>
      <c r="BOQ48" s="90"/>
      <c r="BOR48" s="90"/>
      <c r="BOS48" s="89"/>
      <c r="BOT48" s="164"/>
      <c r="BOU48" s="164"/>
      <c r="BOV48" s="164"/>
      <c r="BOW48" s="164"/>
      <c r="BOX48" s="164"/>
      <c r="BOY48" s="90"/>
      <c r="BOZ48" s="90"/>
      <c r="BPA48" s="89"/>
      <c r="BPB48" s="164"/>
      <c r="BPC48" s="164"/>
      <c r="BPD48" s="164"/>
      <c r="BPE48" s="164"/>
      <c r="BPF48" s="164"/>
      <c r="BPG48" s="90"/>
      <c r="BPH48" s="90"/>
      <c r="BPI48" s="89"/>
      <c r="BPJ48" s="164"/>
      <c r="BPK48" s="164"/>
      <c r="BPL48" s="164"/>
      <c r="BPM48" s="164"/>
      <c r="BPN48" s="164"/>
      <c r="BPO48" s="90"/>
      <c r="BPP48" s="90"/>
      <c r="BPQ48" s="89"/>
      <c r="BPR48" s="164"/>
      <c r="BPS48" s="164"/>
      <c r="BPT48" s="164"/>
      <c r="BPU48" s="164"/>
      <c r="BPV48" s="164"/>
      <c r="BPW48" s="90"/>
      <c r="BPX48" s="90"/>
      <c r="BPY48" s="89"/>
      <c r="BPZ48" s="164"/>
      <c r="BQA48" s="164"/>
      <c r="BQB48" s="164"/>
      <c r="BQC48" s="164"/>
      <c r="BQD48" s="164"/>
      <c r="BQE48" s="90"/>
      <c r="BQF48" s="90"/>
      <c r="BQG48" s="89"/>
      <c r="BQH48" s="164"/>
      <c r="BQI48" s="164"/>
      <c r="BQJ48" s="164"/>
      <c r="BQK48" s="164"/>
      <c r="BQL48" s="164"/>
      <c r="BQM48" s="90"/>
      <c r="BQN48" s="90"/>
      <c r="BQO48" s="89"/>
      <c r="BQP48" s="164"/>
      <c r="BQQ48" s="164"/>
      <c r="BQR48" s="164"/>
      <c r="BQS48" s="164"/>
      <c r="BQT48" s="164"/>
      <c r="BQU48" s="90"/>
      <c r="BQV48" s="90"/>
      <c r="BQW48" s="89"/>
      <c r="BQX48" s="164"/>
      <c r="BQY48" s="164"/>
      <c r="BQZ48" s="164"/>
      <c r="BRA48" s="164"/>
      <c r="BRB48" s="164"/>
      <c r="BRC48" s="90"/>
      <c r="BRD48" s="90"/>
      <c r="BRE48" s="89"/>
      <c r="BRF48" s="164"/>
      <c r="BRG48" s="164"/>
      <c r="BRH48" s="164"/>
      <c r="BRI48" s="164"/>
      <c r="BRJ48" s="164"/>
      <c r="BRK48" s="90"/>
      <c r="BRL48" s="90"/>
      <c r="BRM48" s="89"/>
      <c r="BRN48" s="164"/>
      <c r="BRO48" s="164"/>
      <c r="BRP48" s="164"/>
      <c r="BRQ48" s="164"/>
      <c r="BRR48" s="164"/>
      <c r="BRS48" s="90"/>
      <c r="BRT48" s="90"/>
      <c r="BRU48" s="89"/>
      <c r="BRV48" s="164"/>
      <c r="BRW48" s="164"/>
      <c r="BRX48" s="164"/>
      <c r="BRY48" s="164"/>
      <c r="BRZ48" s="164"/>
      <c r="BSA48" s="90"/>
      <c r="BSB48" s="90"/>
      <c r="BSC48" s="89"/>
      <c r="BSD48" s="164"/>
      <c r="BSE48" s="164"/>
      <c r="BSF48" s="164"/>
      <c r="BSG48" s="164"/>
      <c r="BSH48" s="164"/>
      <c r="BSI48" s="90"/>
      <c r="BSJ48" s="90"/>
      <c r="BSK48" s="89"/>
      <c r="BSL48" s="164"/>
      <c r="BSM48" s="164"/>
      <c r="BSN48" s="164"/>
      <c r="BSO48" s="164"/>
      <c r="BSP48" s="164"/>
      <c r="BSQ48" s="90"/>
      <c r="BSR48" s="90"/>
      <c r="BSS48" s="89"/>
      <c r="BST48" s="164"/>
      <c r="BSU48" s="164"/>
      <c r="BSV48" s="164"/>
      <c r="BSW48" s="164"/>
      <c r="BSX48" s="164"/>
      <c r="BSY48" s="90"/>
      <c r="BSZ48" s="90"/>
      <c r="BTA48" s="89"/>
      <c r="BTB48" s="164"/>
      <c r="BTC48" s="164"/>
      <c r="BTD48" s="164"/>
      <c r="BTE48" s="164"/>
      <c r="BTF48" s="164"/>
      <c r="BTG48" s="90"/>
      <c r="BTH48" s="90"/>
      <c r="BTI48" s="89"/>
      <c r="BTJ48" s="164"/>
      <c r="BTK48" s="164"/>
      <c r="BTL48" s="164"/>
      <c r="BTM48" s="164"/>
      <c r="BTN48" s="164"/>
      <c r="BTO48" s="90"/>
      <c r="BTP48" s="90"/>
      <c r="BTQ48" s="89"/>
      <c r="BTR48" s="164"/>
      <c r="BTS48" s="164"/>
      <c r="BTT48" s="164"/>
      <c r="BTU48" s="164"/>
      <c r="BTV48" s="164"/>
      <c r="BTW48" s="90"/>
      <c r="BTX48" s="90"/>
      <c r="BTY48" s="89"/>
      <c r="BTZ48" s="164"/>
      <c r="BUA48" s="164"/>
      <c r="BUB48" s="164"/>
      <c r="BUC48" s="164"/>
      <c r="BUD48" s="164"/>
      <c r="BUE48" s="90"/>
      <c r="BUF48" s="90"/>
      <c r="BUG48" s="89"/>
      <c r="BUH48" s="164"/>
      <c r="BUI48" s="164"/>
      <c r="BUJ48" s="164"/>
      <c r="BUK48" s="164"/>
      <c r="BUL48" s="164"/>
      <c r="BUM48" s="90"/>
      <c r="BUN48" s="90"/>
      <c r="BUO48" s="89"/>
      <c r="BUP48" s="164"/>
      <c r="BUQ48" s="164"/>
      <c r="BUR48" s="164"/>
      <c r="BUS48" s="164"/>
      <c r="BUT48" s="164"/>
      <c r="BUU48" s="90"/>
      <c r="BUV48" s="90"/>
      <c r="BUW48" s="89"/>
      <c r="BUX48" s="164"/>
      <c r="BUY48" s="164"/>
      <c r="BUZ48" s="164"/>
      <c r="BVA48" s="164"/>
      <c r="BVB48" s="164"/>
      <c r="BVC48" s="90"/>
      <c r="BVD48" s="90"/>
      <c r="BVE48" s="89"/>
      <c r="BVF48" s="164"/>
      <c r="BVG48" s="164"/>
      <c r="BVH48" s="164"/>
      <c r="BVI48" s="164"/>
      <c r="BVJ48" s="164"/>
      <c r="BVK48" s="90"/>
      <c r="BVL48" s="90"/>
      <c r="BVM48" s="89"/>
      <c r="BVN48" s="164"/>
      <c r="BVO48" s="164"/>
      <c r="BVP48" s="164"/>
      <c r="BVQ48" s="164"/>
      <c r="BVR48" s="164"/>
      <c r="BVS48" s="90"/>
      <c r="BVT48" s="90"/>
      <c r="BVU48" s="89"/>
      <c r="BVV48" s="164"/>
      <c r="BVW48" s="164"/>
      <c r="BVX48" s="164"/>
      <c r="BVY48" s="164"/>
      <c r="BVZ48" s="164"/>
      <c r="BWA48" s="90"/>
      <c r="BWB48" s="90"/>
      <c r="BWC48" s="89"/>
      <c r="BWD48" s="164"/>
      <c r="BWE48" s="164"/>
      <c r="BWF48" s="164"/>
      <c r="BWG48" s="164"/>
      <c r="BWH48" s="164"/>
      <c r="BWI48" s="90"/>
      <c r="BWJ48" s="90"/>
      <c r="BWK48" s="89"/>
      <c r="BWL48" s="164"/>
      <c r="BWM48" s="164"/>
      <c r="BWN48" s="164"/>
      <c r="BWO48" s="164"/>
      <c r="BWP48" s="164"/>
      <c r="BWQ48" s="90"/>
      <c r="BWR48" s="90"/>
      <c r="BWS48" s="89"/>
      <c r="BWT48" s="164"/>
      <c r="BWU48" s="164"/>
      <c r="BWV48" s="164"/>
      <c r="BWW48" s="164"/>
      <c r="BWX48" s="164"/>
      <c r="BWY48" s="90"/>
      <c r="BWZ48" s="90"/>
      <c r="BXA48" s="89"/>
      <c r="BXB48" s="164"/>
      <c r="BXC48" s="164"/>
      <c r="BXD48" s="164"/>
      <c r="BXE48" s="164"/>
      <c r="BXF48" s="164"/>
      <c r="BXG48" s="90"/>
      <c r="BXH48" s="90"/>
      <c r="BXI48" s="89"/>
      <c r="BXJ48" s="164"/>
      <c r="BXK48" s="164"/>
      <c r="BXL48" s="164"/>
      <c r="BXM48" s="164"/>
      <c r="BXN48" s="164"/>
      <c r="BXO48" s="90"/>
      <c r="BXP48" s="90"/>
      <c r="BXQ48" s="89"/>
      <c r="BXR48" s="164"/>
      <c r="BXS48" s="164"/>
      <c r="BXT48" s="164"/>
      <c r="BXU48" s="164"/>
      <c r="BXV48" s="164"/>
      <c r="BXW48" s="90"/>
      <c r="BXX48" s="90"/>
      <c r="BXY48" s="89"/>
      <c r="BXZ48" s="164"/>
      <c r="BYA48" s="164"/>
      <c r="BYB48" s="164"/>
      <c r="BYC48" s="164"/>
      <c r="BYD48" s="164"/>
      <c r="BYE48" s="90"/>
      <c r="BYF48" s="90"/>
      <c r="BYG48" s="89"/>
      <c r="BYH48" s="164"/>
      <c r="BYI48" s="164"/>
      <c r="BYJ48" s="164"/>
      <c r="BYK48" s="164"/>
      <c r="BYL48" s="164"/>
      <c r="BYM48" s="90"/>
      <c r="BYN48" s="90"/>
      <c r="BYO48" s="89"/>
      <c r="BYP48" s="164"/>
      <c r="BYQ48" s="164"/>
      <c r="BYR48" s="164"/>
      <c r="BYS48" s="164"/>
      <c r="BYT48" s="164"/>
      <c r="BYU48" s="90"/>
      <c r="BYV48" s="90"/>
      <c r="BYW48" s="89"/>
      <c r="BYX48" s="164"/>
      <c r="BYY48" s="164"/>
      <c r="BYZ48" s="164"/>
      <c r="BZA48" s="164"/>
      <c r="BZB48" s="164"/>
      <c r="BZC48" s="90"/>
      <c r="BZD48" s="90"/>
      <c r="BZE48" s="89"/>
      <c r="BZF48" s="164"/>
      <c r="BZG48" s="164"/>
      <c r="BZH48" s="164"/>
      <c r="BZI48" s="164"/>
      <c r="BZJ48" s="164"/>
      <c r="BZK48" s="90"/>
      <c r="BZL48" s="90"/>
      <c r="BZM48" s="89"/>
      <c r="BZN48" s="164"/>
      <c r="BZO48" s="164"/>
      <c r="BZP48" s="164"/>
      <c r="BZQ48" s="164"/>
      <c r="BZR48" s="164"/>
      <c r="BZS48" s="90"/>
      <c r="BZT48" s="90"/>
      <c r="BZU48" s="89"/>
      <c r="BZV48" s="164"/>
      <c r="BZW48" s="164"/>
      <c r="BZX48" s="164"/>
      <c r="BZY48" s="164"/>
      <c r="BZZ48" s="164"/>
      <c r="CAA48" s="90"/>
      <c r="CAB48" s="90"/>
      <c r="CAC48" s="89"/>
      <c r="CAD48" s="164"/>
      <c r="CAE48" s="164"/>
      <c r="CAF48" s="164"/>
      <c r="CAG48" s="164"/>
      <c r="CAH48" s="164"/>
      <c r="CAI48" s="90"/>
      <c r="CAJ48" s="90"/>
      <c r="CAK48" s="89"/>
      <c r="CAL48" s="164"/>
      <c r="CAM48" s="164"/>
      <c r="CAN48" s="164"/>
      <c r="CAO48" s="164"/>
      <c r="CAP48" s="164"/>
      <c r="CAQ48" s="90"/>
      <c r="CAR48" s="90"/>
      <c r="CAS48" s="89"/>
      <c r="CAT48" s="164"/>
      <c r="CAU48" s="164"/>
      <c r="CAV48" s="164"/>
      <c r="CAW48" s="164"/>
      <c r="CAX48" s="164"/>
      <c r="CAY48" s="90"/>
      <c r="CAZ48" s="90"/>
      <c r="CBA48" s="89"/>
      <c r="CBB48" s="164"/>
      <c r="CBC48" s="164"/>
      <c r="CBD48" s="164"/>
      <c r="CBE48" s="164"/>
      <c r="CBF48" s="164"/>
      <c r="CBG48" s="90"/>
      <c r="CBH48" s="90"/>
      <c r="CBI48" s="89"/>
      <c r="CBJ48" s="164"/>
      <c r="CBK48" s="164"/>
      <c r="CBL48" s="164"/>
      <c r="CBM48" s="164"/>
      <c r="CBN48" s="164"/>
      <c r="CBO48" s="90"/>
      <c r="CBP48" s="90"/>
      <c r="CBQ48" s="89"/>
      <c r="CBR48" s="164"/>
      <c r="CBS48" s="164"/>
      <c r="CBT48" s="164"/>
      <c r="CBU48" s="164"/>
      <c r="CBV48" s="164"/>
      <c r="CBW48" s="90"/>
      <c r="CBX48" s="90"/>
      <c r="CBY48" s="89"/>
      <c r="CBZ48" s="164"/>
      <c r="CCA48" s="164"/>
      <c r="CCB48" s="164"/>
      <c r="CCC48" s="164"/>
      <c r="CCD48" s="164"/>
      <c r="CCE48" s="90"/>
      <c r="CCF48" s="90"/>
      <c r="CCG48" s="89"/>
      <c r="CCH48" s="164"/>
      <c r="CCI48" s="164"/>
      <c r="CCJ48" s="164"/>
      <c r="CCK48" s="164"/>
      <c r="CCL48" s="164"/>
      <c r="CCM48" s="90"/>
      <c r="CCN48" s="90"/>
      <c r="CCO48" s="89"/>
      <c r="CCP48" s="164"/>
      <c r="CCQ48" s="164"/>
      <c r="CCR48" s="164"/>
      <c r="CCS48" s="164"/>
      <c r="CCT48" s="164"/>
      <c r="CCU48" s="90"/>
      <c r="CCV48" s="90"/>
      <c r="CCW48" s="89"/>
      <c r="CCX48" s="164"/>
      <c r="CCY48" s="164"/>
      <c r="CCZ48" s="164"/>
      <c r="CDA48" s="164"/>
      <c r="CDB48" s="164"/>
      <c r="CDC48" s="90"/>
      <c r="CDD48" s="90"/>
      <c r="CDE48" s="89"/>
      <c r="CDF48" s="164"/>
      <c r="CDG48" s="164"/>
      <c r="CDH48" s="164"/>
      <c r="CDI48" s="164"/>
      <c r="CDJ48" s="164"/>
      <c r="CDK48" s="90"/>
      <c r="CDL48" s="90"/>
      <c r="CDM48" s="89"/>
      <c r="CDN48" s="164"/>
      <c r="CDO48" s="164"/>
      <c r="CDP48" s="164"/>
      <c r="CDQ48" s="164"/>
      <c r="CDR48" s="164"/>
      <c r="CDS48" s="90"/>
      <c r="CDT48" s="90"/>
      <c r="CDU48" s="89"/>
      <c r="CDV48" s="164"/>
      <c r="CDW48" s="164"/>
      <c r="CDX48" s="164"/>
      <c r="CDY48" s="164"/>
      <c r="CDZ48" s="164"/>
      <c r="CEA48" s="90"/>
      <c r="CEB48" s="90"/>
      <c r="CEC48" s="89"/>
      <c r="CED48" s="164"/>
      <c r="CEE48" s="164"/>
      <c r="CEF48" s="164"/>
      <c r="CEG48" s="164"/>
      <c r="CEH48" s="164"/>
      <c r="CEI48" s="90"/>
      <c r="CEJ48" s="90"/>
      <c r="CEK48" s="89"/>
      <c r="CEL48" s="164"/>
      <c r="CEM48" s="164"/>
      <c r="CEN48" s="164"/>
      <c r="CEO48" s="164"/>
      <c r="CEP48" s="164"/>
      <c r="CEQ48" s="90"/>
      <c r="CER48" s="90"/>
      <c r="CES48" s="89"/>
      <c r="CET48" s="164"/>
      <c r="CEU48" s="164"/>
      <c r="CEV48" s="164"/>
      <c r="CEW48" s="164"/>
      <c r="CEX48" s="164"/>
      <c r="CEY48" s="90"/>
      <c r="CEZ48" s="90"/>
      <c r="CFA48" s="89"/>
      <c r="CFB48" s="164"/>
      <c r="CFC48" s="164"/>
      <c r="CFD48" s="164"/>
      <c r="CFE48" s="164"/>
      <c r="CFF48" s="164"/>
      <c r="CFG48" s="90"/>
      <c r="CFH48" s="90"/>
      <c r="CFI48" s="89"/>
      <c r="CFJ48" s="164"/>
      <c r="CFK48" s="164"/>
      <c r="CFL48" s="164"/>
      <c r="CFM48" s="164"/>
      <c r="CFN48" s="164"/>
      <c r="CFO48" s="90"/>
      <c r="CFP48" s="90"/>
      <c r="CFQ48" s="89"/>
      <c r="CFR48" s="164"/>
      <c r="CFS48" s="164"/>
      <c r="CFT48" s="164"/>
      <c r="CFU48" s="164"/>
      <c r="CFV48" s="164"/>
      <c r="CFW48" s="90"/>
      <c r="CFX48" s="90"/>
      <c r="CFY48" s="89"/>
      <c r="CFZ48" s="164"/>
      <c r="CGA48" s="164"/>
      <c r="CGB48" s="164"/>
      <c r="CGC48" s="164"/>
      <c r="CGD48" s="164"/>
      <c r="CGE48" s="90"/>
      <c r="CGF48" s="90"/>
      <c r="CGG48" s="89"/>
      <c r="CGH48" s="164"/>
      <c r="CGI48" s="164"/>
      <c r="CGJ48" s="164"/>
      <c r="CGK48" s="164"/>
      <c r="CGL48" s="164"/>
      <c r="CGM48" s="90"/>
      <c r="CGN48" s="90"/>
      <c r="CGO48" s="89"/>
      <c r="CGP48" s="164"/>
      <c r="CGQ48" s="164"/>
      <c r="CGR48" s="164"/>
      <c r="CGS48" s="164"/>
      <c r="CGT48" s="164"/>
      <c r="CGU48" s="90"/>
      <c r="CGV48" s="90"/>
      <c r="CGW48" s="89"/>
      <c r="CGX48" s="164"/>
      <c r="CGY48" s="164"/>
      <c r="CGZ48" s="164"/>
      <c r="CHA48" s="164"/>
      <c r="CHB48" s="164"/>
      <c r="CHC48" s="90"/>
      <c r="CHD48" s="90"/>
      <c r="CHE48" s="89"/>
      <c r="CHF48" s="164"/>
      <c r="CHG48" s="164"/>
      <c r="CHH48" s="164"/>
      <c r="CHI48" s="164"/>
      <c r="CHJ48" s="164"/>
      <c r="CHK48" s="90"/>
      <c r="CHL48" s="90"/>
      <c r="CHM48" s="89"/>
      <c r="CHN48" s="164"/>
      <c r="CHO48" s="164"/>
      <c r="CHP48" s="164"/>
      <c r="CHQ48" s="164"/>
      <c r="CHR48" s="164"/>
      <c r="CHS48" s="90"/>
      <c r="CHT48" s="90"/>
      <c r="CHU48" s="89"/>
      <c r="CHV48" s="164"/>
      <c r="CHW48" s="164"/>
      <c r="CHX48" s="164"/>
      <c r="CHY48" s="164"/>
      <c r="CHZ48" s="164"/>
      <c r="CIA48" s="90"/>
      <c r="CIB48" s="90"/>
      <c r="CIC48" s="89"/>
      <c r="CID48" s="164"/>
      <c r="CIE48" s="164"/>
      <c r="CIF48" s="164"/>
      <c r="CIG48" s="164"/>
      <c r="CIH48" s="164"/>
      <c r="CII48" s="90"/>
      <c r="CIJ48" s="90"/>
      <c r="CIK48" s="89"/>
      <c r="CIL48" s="164"/>
      <c r="CIM48" s="164"/>
      <c r="CIN48" s="164"/>
      <c r="CIO48" s="164"/>
      <c r="CIP48" s="164"/>
      <c r="CIQ48" s="90"/>
      <c r="CIR48" s="90"/>
      <c r="CIS48" s="89"/>
      <c r="CIT48" s="164"/>
      <c r="CIU48" s="164"/>
      <c r="CIV48" s="164"/>
      <c r="CIW48" s="164"/>
      <c r="CIX48" s="164"/>
      <c r="CIY48" s="90"/>
      <c r="CIZ48" s="90"/>
      <c r="CJA48" s="89"/>
      <c r="CJB48" s="164"/>
      <c r="CJC48" s="164"/>
      <c r="CJD48" s="164"/>
      <c r="CJE48" s="164"/>
      <c r="CJF48" s="164"/>
      <c r="CJG48" s="90"/>
      <c r="CJH48" s="90"/>
      <c r="CJI48" s="89"/>
      <c r="CJJ48" s="164"/>
      <c r="CJK48" s="164"/>
      <c r="CJL48" s="164"/>
      <c r="CJM48" s="164"/>
      <c r="CJN48" s="164"/>
      <c r="CJO48" s="90"/>
      <c r="CJP48" s="90"/>
      <c r="CJQ48" s="89"/>
      <c r="CJR48" s="164"/>
      <c r="CJS48" s="164"/>
      <c r="CJT48" s="164"/>
      <c r="CJU48" s="164"/>
      <c r="CJV48" s="164"/>
      <c r="CJW48" s="90"/>
      <c r="CJX48" s="90"/>
      <c r="CJY48" s="89"/>
      <c r="CJZ48" s="164"/>
      <c r="CKA48" s="164"/>
      <c r="CKB48" s="164"/>
      <c r="CKC48" s="164"/>
      <c r="CKD48" s="164"/>
      <c r="CKE48" s="90"/>
      <c r="CKF48" s="90"/>
      <c r="CKG48" s="89"/>
      <c r="CKH48" s="164"/>
      <c r="CKI48" s="164"/>
      <c r="CKJ48" s="164"/>
      <c r="CKK48" s="164"/>
      <c r="CKL48" s="164"/>
      <c r="CKM48" s="90"/>
      <c r="CKN48" s="90"/>
      <c r="CKO48" s="89"/>
      <c r="CKP48" s="164"/>
      <c r="CKQ48" s="164"/>
      <c r="CKR48" s="164"/>
      <c r="CKS48" s="164"/>
      <c r="CKT48" s="164"/>
      <c r="CKU48" s="90"/>
      <c r="CKV48" s="90"/>
      <c r="CKW48" s="89"/>
      <c r="CKX48" s="164"/>
      <c r="CKY48" s="164"/>
      <c r="CKZ48" s="164"/>
      <c r="CLA48" s="164"/>
      <c r="CLB48" s="164"/>
      <c r="CLC48" s="90"/>
      <c r="CLD48" s="90"/>
      <c r="CLE48" s="89"/>
      <c r="CLF48" s="164"/>
      <c r="CLG48" s="164"/>
      <c r="CLH48" s="164"/>
      <c r="CLI48" s="164"/>
      <c r="CLJ48" s="164"/>
      <c r="CLK48" s="90"/>
      <c r="CLL48" s="90"/>
      <c r="CLM48" s="89"/>
      <c r="CLN48" s="164"/>
      <c r="CLO48" s="164"/>
      <c r="CLP48" s="164"/>
      <c r="CLQ48" s="164"/>
      <c r="CLR48" s="164"/>
      <c r="CLS48" s="90"/>
      <c r="CLT48" s="90"/>
      <c r="CLU48" s="89"/>
      <c r="CLV48" s="164"/>
      <c r="CLW48" s="164"/>
      <c r="CLX48" s="164"/>
      <c r="CLY48" s="164"/>
      <c r="CLZ48" s="164"/>
      <c r="CMA48" s="90"/>
      <c r="CMB48" s="90"/>
      <c r="CMC48" s="89"/>
      <c r="CMD48" s="164"/>
      <c r="CME48" s="164"/>
      <c r="CMF48" s="164"/>
      <c r="CMG48" s="164"/>
      <c r="CMH48" s="164"/>
      <c r="CMI48" s="90"/>
      <c r="CMJ48" s="90"/>
      <c r="CMK48" s="89"/>
      <c r="CML48" s="164"/>
      <c r="CMM48" s="164"/>
      <c r="CMN48" s="164"/>
      <c r="CMO48" s="164"/>
      <c r="CMP48" s="164"/>
      <c r="CMQ48" s="90"/>
      <c r="CMR48" s="90"/>
      <c r="CMS48" s="89"/>
      <c r="CMT48" s="164"/>
      <c r="CMU48" s="164"/>
      <c r="CMV48" s="164"/>
      <c r="CMW48" s="164"/>
      <c r="CMX48" s="164"/>
      <c r="CMY48" s="90"/>
      <c r="CMZ48" s="90"/>
      <c r="CNA48" s="89"/>
      <c r="CNB48" s="164"/>
      <c r="CNC48" s="164"/>
      <c r="CND48" s="164"/>
      <c r="CNE48" s="164"/>
      <c r="CNF48" s="164"/>
      <c r="CNG48" s="90"/>
      <c r="CNH48" s="90"/>
      <c r="CNI48" s="89"/>
      <c r="CNJ48" s="164"/>
      <c r="CNK48" s="164"/>
      <c r="CNL48" s="164"/>
      <c r="CNM48" s="164"/>
      <c r="CNN48" s="164"/>
      <c r="CNO48" s="90"/>
      <c r="CNP48" s="90"/>
      <c r="CNQ48" s="89"/>
      <c r="CNR48" s="164"/>
      <c r="CNS48" s="164"/>
      <c r="CNT48" s="164"/>
      <c r="CNU48" s="164"/>
      <c r="CNV48" s="164"/>
      <c r="CNW48" s="90"/>
      <c r="CNX48" s="90"/>
      <c r="CNY48" s="89"/>
      <c r="CNZ48" s="164"/>
      <c r="COA48" s="164"/>
      <c r="COB48" s="164"/>
      <c r="COC48" s="164"/>
      <c r="COD48" s="164"/>
      <c r="COE48" s="90"/>
      <c r="COF48" s="90"/>
      <c r="COG48" s="89"/>
      <c r="COH48" s="164"/>
      <c r="COI48" s="164"/>
      <c r="COJ48" s="164"/>
      <c r="COK48" s="164"/>
      <c r="COL48" s="164"/>
      <c r="COM48" s="90"/>
      <c r="CON48" s="90"/>
      <c r="COO48" s="89"/>
      <c r="COP48" s="164"/>
      <c r="COQ48" s="164"/>
      <c r="COR48" s="164"/>
      <c r="COS48" s="164"/>
      <c r="COT48" s="164"/>
      <c r="COU48" s="90"/>
      <c r="COV48" s="90"/>
      <c r="COW48" s="89"/>
      <c r="COX48" s="164"/>
      <c r="COY48" s="164"/>
      <c r="COZ48" s="164"/>
      <c r="CPA48" s="164"/>
      <c r="CPB48" s="164"/>
      <c r="CPC48" s="90"/>
      <c r="CPD48" s="90"/>
      <c r="CPE48" s="89"/>
      <c r="CPF48" s="164"/>
      <c r="CPG48" s="164"/>
      <c r="CPH48" s="164"/>
      <c r="CPI48" s="164"/>
      <c r="CPJ48" s="164"/>
      <c r="CPK48" s="90"/>
      <c r="CPL48" s="90"/>
      <c r="CPM48" s="89"/>
      <c r="CPN48" s="164"/>
      <c r="CPO48" s="164"/>
      <c r="CPP48" s="164"/>
      <c r="CPQ48" s="164"/>
      <c r="CPR48" s="164"/>
      <c r="CPS48" s="90"/>
      <c r="CPT48" s="90"/>
      <c r="CPU48" s="89"/>
      <c r="CPV48" s="164"/>
      <c r="CPW48" s="164"/>
      <c r="CPX48" s="164"/>
      <c r="CPY48" s="164"/>
      <c r="CPZ48" s="164"/>
      <c r="CQA48" s="90"/>
      <c r="CQB48" s="90"/>
      <c r="CQC48" s="89"/>
      <c r="CQD48" s="164"/>
      <c r="CQE48" s="164"/>
      <c r="CQF48" s="164"/>
      <c r="CQG48" s="164"/>
      <c r="CQH48" s="164"/>
      <c r="CQI48" s="90"/>
      <c r="CQJ48" s="90"/>
      <c r="CQK48" s="89"/>
      <c r="CQL48" s="164"/>
      <c r="CQM48" s="164"/>
      <c r="CQN48" s="164"/>
      <c r="CQO48" s="164"/>
      <c r="CQP48" s="164"/>
      <c r="CQQ48" s="90"/>
      <c r="CQR48" s="90"/>
      <c r="CQS48" s="89"/>
      <c r="CQT48" s="164"/>
      <c r="CQU48" s="164"/>
      <c r="CQV48" s="164"/>
      <c r="CQW48" s="164"/>
      <c r="CQX48" s="164"/>
      <c r="CQY48" s="90"/>
      <c r="CQZ48" s="90"/>
      <c r="CRA48" s="89"/>
      <c r="CRB48" s="164"/>
      <c r="CRC48" s="164"/>
      <c r="CRD48" s="164"/>
      <c r="CRE48" s="164"/>
      <c r="CRF48" s="164"/>
      <c r="CRG48" s="90"/>
      <c r="CRH48" s="90"/>
      <c r="CRI48" s="89"/>
      <c r="CRJ48" s="164"/>
      <c r="CRK48" s="164"/>
      <c r="CRL48" s="164"/>
      <c r="CRM48" s="164"/>
      <c r="CRN48" s="164"/>
      <c r="CRO48" s="90"/>
      <c r="CRP48" s="90"/>
      <c r="CRQ48" s="89"/>
      <c r="CRR48" s="164"/>
      <c r="CRS48" s="164"/>
      <c r="CRT48" s="164"/>
      <c r="CRU48" s="164"/>
      <c r="CRV48" s="164"/>
      <c r="CRW48" s="90"/>
      <c r="CRX48" s="90"/>
      <c r="CRY48" s="89"/>
      <c r="CRZ48" s="164"/>
      <c r="CSA48" s="164"/>
      <c r="CSB48" s="164"/>
      <c r="CSC48" s="164"/>
      <c r="CSD48" s="164"/>
      <c r="CSE48" s="90"/>
      <c r="CSF48" s="90"/>
      <c r="CSG48" s="89"/>
      <c r="CSH48" s="164"/>
      <c r="CSI48" s="164"/>
      <c r="CSJ48" s="164"/>
      <c r="CSK48" s="164"/>
      <c r="CSL48" s="164"/>
      <c r="CSM48" s="90"/>
      <c r="CSN48" s="90"/>
      <c r="CSO48" s="89"/>
      <c r="CSP48" s="164"/>
      <c r="CSQ48" s="164"/>
      <c r="CSR48" s="164"/>
      <c r="CSS48" s="164"/>
      <c r="CST48" s="164"/>
      <c r="CSU48" s="90"/>
      <c r="CSV48" s="90"/>
      <c r="CSW48" s="89"/>
      <c r="CSX48" s="164"/>
      <c r="CSY48" s="164"/>
      <c r="CSZ48" s="164"/>
      <c r="CTA48" s="164"/>
      <c r="CTB48" s="164"/>
      <c r="CTC48" s="90"/>
      <c r="CTD48" s="90"/>
      <c r="CTE48" s="89"/>
      <c r="CTF48" s="164"/>
      <c r="CTG48" s="164"/>
      <c r="CTH48" s="164"/>
      <c r="CTI48" s="164"/>
      <c r="CTJ48" s="164"/>
      <c r="CTK48" s="90"/>
      <c r="CTL48" s="90"/>
      <c r="CTM48" s="89"/>
      <c r="CTN48" s="164"/>
      <c r="CTO48" s="164"/>
      <c r="CTP48" s="164"/>
      <c r="CTQ48" s="164"/>
      <c r="CTR48" s="164"/>
      <c r="CTS48" s="90"/>
      <c r="CTT48" s="90"/>
      <c r="CTU48" s="89"/>
      <c r="CTV48" s="164"/>
      <c r="CTW48" s="164"/>
      <c r="CTX48" s="164"/>
      <c r="CTY48" s="164"/>
      <c r="CTZ48" s="164"/>
      <c r="CUA48" s="90"/>
      <c r="CUB48" s="90"/>
      <c r="CUC48" s="89"/>
      <c r="CUD48" s="164"/>
      <c r="CUE48" s="164"/>
      <c r="CUF48" s="164"/>
      <c r="CUG48" s="164"/>
      <c r="CUH48" s="164"/>
      <c r="CUI48" s="90"/>
      <c r="CUJ48" s="90"/>
      <c r="CUK48" s="89"/>
      <c r="CUL48" s="164"/>
      <c r="CUM48" s="164"/>
      <c r="CUN48" s="164"/>
      <c r="CUO48" s="164"/>
      <c r="CUP48" s="164"/>
      <c r="CUQ48" s="90"/>
      <c r="CUR48" s="90"/>
      <c r="CUS48" s="89"/>
      <c r="CUT48" s="164"/>
      <c r="CUU48" s="164"/>
      <c r="CUV48" s="164"/>
      <c r="CUW48" s="164"/>
      <c r="CUX48" s="164"/>
      <c r="CUY48" s="90"/>
      <c r="CUZ48" s="90"/>
      <c r="CVA48" s="89"/>
      <c r="CVB48" s="164"/>
      <c r="CVC48" s="164"/>
      <c r="CVD48" s="164"/>
      <c r="CVE48" s="164"/>
      <c r="CVF48" s="164"/>
      <c r="CVG48" s="90"/>
      <c r="CVH48" s="90"/>
      <c r="CVI48" s="89"/>
      <c r="CVJ48" s="164"/>
      <c r="CVK48" s="164"/>
      <c r="CVL48" s="164"/>
      <c r="CVM48" s="164"/>
      <c r="CVN48" s="164"/>
      <c r="CVO48" s="90"/>
      <c r="CVP48" s="90"/>
      <c r="CVQ48" s="89"/>
      <c r="CVR48" s="164"/>
      <c r="CVS48" s="164"/>
      <c r="CVT48" s="164"/>
      <c r="CVU48" s="164"/>
      <c r="CVV48" s="164"/>
      <c r="CVW48" s="90"/>
      <c r="CVX48" s="90"/>
      <c r="CVY48" s="89"/>
      <c r="CVZ48" s="164"/>
      <c r="CWA48" s="164"/>
      <c r="CWB48" s="164"/>
      <c r="CWC48" s="164"/>
      <c r="CWD48" s="164"/>
      <c r="CWE48" s="90"/>
      <c r="CWF48" s="90"/>
      <c r="CWG48" s="89"/>
      <c r="CWH48" s="164"/>
      <c r="CWI48" s="164"/>
      <c r="CWJ48" s="164"/>
      <c r="CWK48" s="164"/>
      <c r="CWL48" s="164"/>
      <c r="CWM48" s="90"/>
      <c r="CWN48" s="90"/>
      <c r="CWO48" s="89"/>
      <c r="CWP48" s="164"/>
      <c r="CWQ48" s="164"/>
      <c r="CWR48" s="164"/>
      <c r="CWS48" s="164"/>
      <c r="CWT48" s="164"/>
      <c r="CWU48" s="90"/>
      <c r="CWV48" s="90"/>
      <c r="CWW48" s="89"/>
      <c r="CWX48" s="164"/>
      <c r="CWY48" s="164"/>
      <c r="CWZ48" s="164"/>
      <c r="CXA48" s="164"/>
      <c r="CXB48" s="164"/>
      <c r="CXC48" s="90"/>
      <c r="CXD48" s="90"/>
      <c r="CXE48" s="89"/>
      <c r="CXF48" s="164"/>
      <c r="CXG48" s="164"/>
      <c r="CXH48" s="164"/>
      <c r="CXI48" s="164"/>
      <c r="CXJ48" s="164"/>
      <c r="CXK48" s="90"/>
      <c r="CXL48" s="90"/>
      <c r="CXM48" s="89"/>
      <c r="CXN48" s="164"/>
      <c r="CXO48" s="164"/>
      <c r="CXP48" s="164"/>
      <c r="CXQ48" s="164"/>
      <c r="CXR48" s="164"/>
      <c r="CXS48" s="90"/>
      <c r="CXT48" s="90"/>
      <c r="CXU48" s="89"/>
      <c r="CXV48" s="164"/>
      <c r="CXW48" s="164"/>
      <c r="CXX48" s="164"/>
      <c r="CXY48" s="164"/>
      <c r="CXZ48" s="164"/>
      <c r="CYA48" s="90"/>
      <c r="CYB48" s="90"/>
      <c r="CYC48" s="89"/>
      <c r="CYD48" s="164"/>
      <c r="CYE48" s="164"/>
      <c r="CYF48" s="164"/>
      <c r="CYG48" s="164"/>
      <c r="CYH48" s="164"/>
      <c r="CYI48" s="90"/>
      <c r="CYJ48" s="90"/>
      <c r="CYK48" s="89"/>
      <c r="CYL48" s="164"/>
      <c r="CYM48" s="164"/>
      <c r="CYN48" s="164"/>
      <c r="CYO48" s="164"/>
      <c r="CYP48" s="164"/>
      <c r="CYQ48" s="90"/>
      <c r="CYR48" s="90"/>
      <c r="CYS48" s="89"/>
      <c r="CYT48" s="164"/>
      <c r="CYU48" s="164"/>
      <c r="CYV48" s="164"/>
      <c r="CYW48" s="164"/>
      <c r="CYX48" s="164"/>
      <c r="CYY48" s="90"/>
      <c r="CYZ48" s="90"/>
      <c r="CZA48" s="89"/>
      <c r="CZB48" s="164"/>
      <c r="CZC48" s="164"/>
      <c r="CZD48" s="164"/>
      <c r="CZE48" s="164"/>
      <c r="CZF48" s="164"/>
      <c r="CZG48" s="90"/>
      <c r="CZH48" s="90"/>
      <c r="CZI48" s="89"/>
      <c r="CZJ48" s="164"/>
      <c r="CZK48" s="164"/>
      <c r="CZL48" s="164"/>
      <c r="CZM48" s="164"/>
      <c r="CZN48" s="164"/>
      <c r="CZO48" s="90"/>
      <c r="CZP48" s="90"/>
      <c r="CZQ48" s="89"/>
      <c r="CZR48" s="164"/>
      <c r="CZS48" s="164"/>
      <c r="CZT48" s="164"/>
      <c r="CZU48" s="164"/>
      <c r="CZV48" s="164"/>
      <c r="CZW48" s="90"/>
      <c r="CZX48" s="90"/>
      <c r="CZY48" s="89"/>
      <c r="CZZ48" s="164"/>
      <c r="DAA48" s="164"/>
      <c r="DAB48" s="164"/>
      <c r="DAC48" s="164"/>
      <c r="DAD48" s="164"/>
      <c r="DAE48" s="90"/>
      <c r="DAF48" s="90"/>
      <c r="DAG48" s="89"/>
      <c r="DAH48" s="164"/>
      <c r="DAI48" s="164"/>
      <c r="DAJ48" s="164"/>
      <c r="DAK48" s="164"/>
      <c r="DAL48" s="164"/>
      <c r="DAM48" s="90"/>
      <c r="DAN48" s="90"/>
      <c r="DAO48" s="89"/>
      <c r="DAP48" s="164"/>
      <c r="DAQ48" s="164"/>
      <c r="DAR48" s="164"/>
      <c r="DAS48" s="164"/>
      <c r="DAT48" s="164"/>
      <c r="DAU48" s="90"/>
      <c r="DAV48" s="90"/>
      <c r="DAW48" s="89"/>
      <c r="DAX48" s="164"/>
      <c r="DAY48" s="164"/>
      <c r="DAZ48" s="164"/>
      <c r="DBA48" s="164"/>
      <c r="DBB48" s="164"/>
      <c r="DBC48" s="90"/>
      <c r="DBD48" s="90"/>
      <c r="DBE48" s="89"/>
      <c r="DBF48" s="164"/>
      <c r="DBG48" s="164"/>
      <c r="DBH48" s="164"/>
      <c r="DBI48" s="164"/>
      <c r="DBJ48" s="164"/>
      <c r="DBK48" s="90"/>
      <c r="DBL48" s="90"/>
      <c r="DBM48" s="89"/>
      <c r="DBN48" s="164"/>
      <c r="DBO48" s="164"/>
      <c r="DBP48" s="164"/>
      <c r="DBQ48" s="164"/>
      <c r="DBR48" s="164"/>
      <c r="DBS48" s="90"/>
      <c r="DBT48" s="90"/>
      <c r="DBU48" s="89"/>
      <c r="DBV48" s="164"/>
      <c r="DBW48" s="164"/>
      <c r="DBX48" s="164"/>
      <c r="DBY48" s="164"/>
      <c r="DBZ48" s="164"/>
      <c r="DCA48" s="90"/>
      <c r="DCB48" s="90"/>
      <c r="DCC48" s="89"/>
      <c r="DCD48" s="164"/>
      <c r="DCE48" s="164"/>
      <c r="DCF48" s="164"/>
      <c r="DCG48" s="164"/>
      <c r="DCH48" s="164"/>
      <c r="DCI48" s="90"/>
      <c r="DCJ48" s="90"/>
      <c r="DCK48" s="89"/>
      <c r="DCL48" s="164"/>
      <c r="DCM48" s="164"/>
      <c r="DCN48" s="164"/>
      <c r="DCO48" s="164"/>
      <c r="DCP48" s="164"/>
      <c r="DCQ48" s="90"/>
      <c r="DCR48" s="90"/>
      <c r="DCS48" s="89"/>
      <c r="DCT48" s="164"/>
      <c r="DCU48" s="164"/>
      <c r="DCV48" s="164"/>
      <c r="DCW48" s="164"/>
      <c r="DCX48" s="164"/>
      <c r="DCY48" s="90"/>
      <c r="DCZ48" s="90"/>
      <c r="DDA48" s="89"/>
      <c r="DDB48" s="164"/>
      <c r="DDC48" s="164"/>
      <c r="DDD48" s="164"/>
      <c r="DDE48" s="164"/>
      <c r="DDF48" s="164"/>
      <c r="DDG48" s="90"/>
      <c r="DDH48" s="90"/>
      <c r="DDI48" s="89"/>
      <c r="DDJ48" s="164"/>
      <c r="DDK48" s="164"/>
      <c r="DDL48" s="164"/>
      <c r="DDM48" s="164"/>
      <c r="DDN48" s="164"/>
      <c r="DDO48" s="90"/>
      <c r="DDP48" s="90"/>
      <c r="DDQ48" s="89"/>
      <c r="DDR48" s="164"/>
      <c r="DDS48" s="164"/>
      <c r="DDT48" s="164"/>
      <c r="DDU48" s="164"/>
      <c r="DDV48" s="164"/>
      <c r="DDW48" s="90"/>
      <c r="DDX48" s="90"/>
      <c r="DDY48" s="89"/>
      <c r="DDZ48" s="164"/>
      <c r="DEA48" s="164"/>
      <c r="DEB48" s="164"/>
      <c r="DEC48" s="164"/>
      <c r="DED48" s="164"/>
      <c r="DEE48" s="90"/>
      <c r="DEF48" s="90"/>
      <c r="DEG48" s="89"/>
      <c r="DEH48" s="164"/>
      <c r="DEI48" s="164"/>
      <c r="DEJ48" s="164"/>
      <c r="DEK48" s="164"/>
      <c r="DEL48" s="164"/>
      <c r="DEM48" s="90"/>
      <c r="DEN48" s="90"/>
      <c r="DEO48" s="89"/>
      <c r="DEP48" s="164"/>
      <c r="DEQ48" s="164"/>
      <c r="DER48" s="164"/>
      <c r="DES48" s="164"/>
      <c r="DET48" s="164"/>
      <c r="DEU48" s="90"/>
      <c r="DEV48" s="90"/>
      <c r="DEW48" s="89"/>
      <c r="DEX48" s="164"/>
      <c r="DEY48" s="164"/>
      <c r="DEZ48" s="164"/>
      <c r="DFA48" s="164"/>
      <c r="DFB48" s="164"/>
      <c r="DFC48" s="90"/>
      <c r="DFD48" s="90"/>
      <c r="DFE48" s="89"/>
      <c r="DFF48" s="164"/>
      <c r="DFG48" s="164"/>
      <c r="DFH48" s="164"/>
      <c r="DFI48" s="164"/>
      <c r="DFJ48" s="164"/>
      <c r="DFK48" s="90"/>
      <c r="DFL48" s="90"/>
      <c r="DFM48" s="89"/>
      <c r="DFN48" s="164"/>
      <c r="DFO48" s="164"/>
      <c r="DFP48" s="164"/>
      <c r="DFQ48" s="164"/>
      <c r="DFR48" s="164"/>
      <c r="DFS48" s="90"/>
      <c r="DFT48" s="90"/>
      <c r="DFU48" s="89"/>
      <c r="DFV48" s="164"/>
      <c r="DFW48" s="164"/>
      <c r="DFX48" s="164"/>
      <c r="DFY48" s="164"/>
      <c r="DFZ48" s="164"/>
      <c r="DGA48" s="90"/>
      <c r="DGB48" s="90"/>
      <c r="DGC48" s="89"/>
      <c r="DGD48" s="164"/>
      <c r="DGE48" s="164"/>
      <c r="DGF48" s="164"/>
      <c r="DGG48" s="164"/>
      <c r="DGH48" s="164"/>
      <c r="DGI48" s="90"/>
      <c r="DGJ48" s="90"/>
      <c r="DGK48" s="89"/>
      <c r="DGL48" s="164"/>
      <c r="DGM48" s="164"/>
      <c r="DGN48" s="164"/>
      <c r="DGO48" s="164"/>
      <c r="DGP48" s="164"/>
      <c r="DGQ48" s="90"/>
      <c r="DGR48" s="90"/>
      <c r="DGS48" s="89"/>
      <c r="DGT48" s="164"/>
      <c r="DGU48" s="164"/>
      <c r="DGV48" s="164"/>
      <c r="DGW48" s="164"/>
      <c r="DGX48" s="164"/>
      <c r="DGY48" s="90"/>
      <c r="DGZ48" s="90"/>
      <c r="DHA48" s="89"/>
      <c r="DHB48" s="164"/>
      <c r="DHC48" s="164"/>
      <c r="DHD48" s="164"/>
      <c r="DHE48" s="164"/>
      <c r="DHF48" s="164"/>
      <c r="DHG48" s="90"/>
      <c r="DHH48" s="90"/>
      <c r="DHI48" s="89"/>
      <c r="DHJ48" s="164"/>
      <c r="DHK48" s="164"/>
      <c r="DHL48" s="164"/>
      <c r="DHM48" s="164"/>
      <c r="DHN48" s="164"/>
      <c r="DHO48" s="90"/>
      <c r="DHP48" s="90"/>
      <c r="DHQ48" s="89"/>
      <c r="DHR48" s="164"/>
      <c r="DHS48" s="164"/>
      <c r="DHT48" s="164"/>
      <c r="DHU48" s="164"/>
      <c r="DHV48" s="164"/>
      <c r="DHW48" s="90"/>
      <c r="DHX48" s="90"/>
      <c r="DHY48" s="89"/>
      <c r="DHZ48" s="164"/>
      <c r="DIA48" s="164"/>
      <c r="DIB48" s="164"/>
      <c r="DIC48" s="164"/>
      <c r="DID48" s="164"/>
      <c r="DIE48" s="90"/>
      <c r="DIF48" s="90"/>
      <c r="DIG48" s="89"/>
      <c r="DIH48" s="164"/>
      <c r="DII48" s="164"/>
      <c r="DIJ48" s="164"/>
      <c r="DIK48" s="164"/>
      <c r="DIL48" s="164"/>
      <c r="DIM48" s="90"/>
      <c r="DIN48" s="90"/>
      <c r="DIO48" s="89"/>
      <c r="DIP48" s="164"/>
      <c r="DIQ48" s="164"/>
      <c r="DIR48" s="164"/>
      <c r="DIS48" s="164"/>
      <c r="DIT48" s="164"/>
      <c r="DIU48" s="90"/>
      <c r="DIV48" s="90"/>
      <c r="DIW48" s="89"/>
      <c r="DIX48" s="164"/>
      <c r="DIY48" s="164"/>
      <c r="DIZ48" s="164"/>
      <c r="DJA48" s="164"/>
      <c r="DJB48" s="164"/>
      <c r="DJC48" s="90"/>
      <c r="DJD48" s="90"/>
      <c r="DJE48" s="89"/>
      <c r="DJF48" s="164"/>
      <c r="DJG48" s="164"/>
      <c r="DJH48" s="164"/>
      <c r="DJI48" s="164"/>
      <c r="DJJ48" s="164"/>
      <c r="DJK48" s="90"/>
      <c r="DJL48" s="90"/>
      <c r="DJM48" s="89"/>
      <c r="DJN48" s="164"/>
      <c r="DJO48" s="164"/>
      <c r="DJP48" s="164"/>
      <c r="DJQ48" s="164"/>
      <c r="DJR48" s="164"/>
      <c r="DJS48" s="90"/>
      <c r="DJT48" s="90"/>
      <c r="DJU48" s="89"/>
      <c r="DJV48" s="164"/>
      <c r="DJW48" s="164"/>
      <c r="DJX48" s="164"/>
      <c r="DJY48" s="164"/>
      <c r="DJZ48" s="164"/>
      <c r="DKA48" s="90"/>
      <c r="DKB48" s="90"/>
      <c r="DKC48" s="89"/>
      <c r="DKD48" s="164"/>
      <c r="DKE48" s="164"/>
      <c r="DKF48" s="164"/>
      <c r="DKG48" s="164"/>
      <c r="DKH48" s="164"/>
      <c r="DKI48" s="90"/>
      <c r="DKJ48" s="90"/>
      <c r="DKK48" s="89"/>
      <c r="DKL48" s="164"/>
      <c r="DKM48" s="164"/>
      <c r="DKN48" s="164"/>
      <c r="DKO48" s="164"/>
      <c r="DKP48" s="164"/>
      <c r="DKQ48" s="90"/>
      <c r="DKR48" s="90"/>
      <c r="DKS48" s="89"/>
      <c r="DKT48" s="164"/>
      <c r="DKU48" s="164"/>
      <c r="DKV48" s="164"/>
      <c r="DKW48" s="164"/>
      <c r="DKX48" s="164"/>
      <c r="DKY48" s="90"/>
      <c r="DKZ48" s="90"/>
      <c r="DLA48" s="89"/>
      <c r="DLB48" s="164"/>
      <c r="DLC48" s="164"/>
      <c r="DLD48" s="164"/>
      <c r="DLE48" s="164"/>
      <c r="DLF48" s="164"/>
      <c r="DLG48" s="90"/>
      <c r="DLH48" s="90"/>
      <c r="DLI48" s="89"/>
      <c r="DLJ48" s="164"/>
      <c r="DLK48" s="164"/>
      <c r="DLL48" s="164"/>
      <c r="DLM48" s="164"/>
      <c r="DLN48" s="164"/>
      <c r="DLO48" s="90"/>
      <c r="DLP48" s="90"/>
      <c r="DLQ48" s="89"/>
      <c r="DLR48" s="164"/>
      <c r="DLS48" s="164"/>
      <c r="DLT48" s="164"/>
      <c r="DLU48" s="164"/>
      <c r="DLV48" s="164"/>
      <c r="DLW48" s="90"/>
      <c r="DLX48" s="90"/>
      <c r="DLY48" s="89"/>
      <c r="DLZ48" s="164"/>
      <c r="DMA48" s="164"/>
      <c r="DMB48" s="164"/>
      <c r="DMC48" s="164"/>
      <c r="DMD48" s="164"/>
      <c r="DME48" s="90"/>
      <c r="DMF48" s="90"/>
      <c r="DMG48" s="89"/>
      <c r="DMH48" s="164"/>
      <c r="DMI48" s="164"/>
      <c r="DMJ48" s="164"/>
      <c r="DMK48" s="164"/>
      <c r="DML48" s="164"/>
      <c r="DMM48" s="90"/>
      <c r="DMN48" s="90"/>
      <c r="DMO48" s="89"/>
      <c r="DMP48" s="164"/>
      <c r="DMQ48" s="164"/>
      <c r="DMR48" s="164"/>
      <c r="DMS48" s="164"/>
      <c r="DMT48" s="164"/>
      <c r="DMU48" s="90"/>
      <c r="DMV48" s="90"/>
      <c r="DMW48" s="89"/>
      <c r="DMX48" s="164"/>
      <c r="DMY48" s="164"/>
      <c r="DMZ48" s="164"/>
      <c r="DNA48" s="164"/>
      <c r="DNB48" s="164"/>
      <c r="DNC48" s="90"/>
      <c r="DND48" s="90"/>
      <c r="DNE48" s="89"/>
      <c r="DNF48" s="164"/>
      <c r="DNG48" s="164"/>
      <c r="DNH48" s="164"/>
      <c r="DNI48" s="164"/>
      <c r="DNJ48" s="164"/>
      <c r="DNK48" s="90"/>
      <c r="DNL48" s="90"/>
      <c r="DNM48" s="89"/>
      <c r="DNN48" s="164"/>
      <c r="DNO48" s="164"/>
      <c r="DNP48" s="164"/>
      <c r="DNQ48" s="164"/>
      <c r="DNR48" s="164"/>
      <c r="DNS48" s="90"/>
      <c r="DNT48" s="90"/>
      <c r="DNU48" s="89"/>
      <c r="DNV48" s="164"/>
      <c r="DNW48" s="164"/>
      <c r="DNX48" s="164"/>
      <c r="DNY48" s="164"/>
      <c r="DNZ48" s="164"/>
      <c r="DOA48" s="90"/>
      <c r="DOB48" s="90"/>
      <c r="DOC48" s="89"/>
      <c r="DOD48" s="164"/>
      <c r="DOE48" s="164"/>
      <c r="DOF48" s="164"/>
      <c r="DOG48" s="164"/>
      <c r="DOH48" s="164"/>
      <c r="DOI48" s="90"/>
      <c r="DOJ48" s="90"/>
      <c r="DOK48" s="89"/>
      <c r="DOL48" s="164"/>
      <c r="DOM48" s="164"/>
      <c r="DON48" s="164"/>
      <c r="DOO48" s="164"/>
      <c r="DOP48" s="164"/>
      <c r="DOQ48" s="90"/>
      <c r="DOR48" s="90"/>
      <c r="DOS48" s="89"/>
      <c r="DOT48" s="164"/>
      <c r="DOU48" s="164"/>
      <c r="DOV48" s="164"/>
      <c r="DOW48" s="164"/>
      <c r="DOX48" s="164"/>
      <c r="DOY48" s="90"/>
      <c r="DOZ48" s="90"/>
      <c r="DPA48" s="89"/>
      <c r="DPB48" s="164"/>
      <c r="DPC48" s="164"/>
      <c r="DPD48" s="164"/>
      <c r="DPE48" s="164"/>
      <c r="DPF48" s="164"/>
      <c r="DPG48" s="90"/>
      <c r="DPH48" s="90"/>
      <c r="DPI48" s="89"/>
      <c r="DPJ48" s="164"/>
      <c r="DPK48" s="164"/>
      <c r="DPL48" s="164"/>
      <c r="DPM48" s="164"/>
      <c r="DPN48" s="164"/>
      <c r="DPO48" s="90"/>
      <c r="DPP48" s="90"/>
      <c r="DPQ48" s="89"/>
      <c r="DPR48" s="164"/>
      <c r="DPS48" s="164"/>
      <c r="DPT48" s="164"/>
      <c r="DPU48" s="164"/>
      <c r="DPV48" s="164"/>
      <c r="DPW48" s="90"/>
      <c r="DPX48" s="90"/>
      <c r="DPY48" s="89"/>
      <c r="DPZ48" s="164"/>
      <c r="DQA48" s="164"/>
      <c r="DQB48" s="164"/>
      <c r="DQC48" s="164"/>
      <c r="DQD48" s="164"/>
      <c r="DQE48" s="90"/>
      <c r="DQF48" s="90"/>
      <c r="DQG48" s="89"/>
      <c r="DQH48" s="164"/>
      <c r="DQI48" s="164"/>
      <c r="DQJ48" s="164"/>
      <c r="DQK48" s="164"/>
      <c r="DQL48" s="164"/>
      <c r="DQM48" s="90"/>
      <c r="DQN48" s="90"/>
      <c r="DQO48" s="89"/>
      <c r="DQP48" s="164"/>
      <c r="DQQ48" s="164"/>
      <c r="DQR48" s="164"/>
      <c r="DQS48" s="164"/>
      <c r="DQT48" s="164"/>
      <c r="DQU48" s="90"/>
      <c r="DQV48" s="90"/>
      <c r="DQW48" s="89"/>
      <c r="DQX48" s="164"/>
      <c r="DQY48" s="164"/>
      <c r="DQZ48" s="164"/>
      <c r="DRA48" s="164"/>
      <c r="DRB48" s="164"/>
      <c r="DRC48" s="90"/>
      <c r="DRD48" s="90"/>
      <c r="DRE48" s="89"/>
      <c r="DRF48" s="164"/>
      <c r="DRG48" s="164"/>
      <c r="DRH48" s="164"/>
      <c r="DRI48" s="164"/>
      <c r="DRJ48" s="164"/>
      <c r="DRK48" s="90"/>
      <c r="DRL48" s="90"/>
      <c r="DRM48" s="89"/>
      <c r="DRN48" s="164"/>
      <c r="DRO48" s="164"/>
      <c r="DRP48" s="164"/>
      <c r="DRQ48" s="164"/>
      <c r="DRR48" s="164"/>
      <c r="DRS48" s="90"/>
      <c r="DRT48" s="90"/>
      <c r="DRU48" s="89"/>
      <c r="DRV48" s="164"/>
      <c r="DRW48" s="164"/>
      <c r="DRX48" s="164"/>
      <c r="DRY48" s="164"/>
      <c r="DRZ48" s="164"/>
      <c r="DSA48" s="90"/>
      <c r="DSB48" s="90"/>
      <c r="DSC48" s="89"/>
      <c r="DSD48" s="164"/>
      <c r="DSE48" s="164"/>
      <c r="DSF48" s="164"/>
      <c r="DSG48" s="164"/>
      <c r="DSH48" s="164"/>
      <c r="DSI48" s="90"/>
      <c r="DSJ48" s="90"/>
      <c r="DSK48" s="89"/>
      <c r="DSL48" s="164"/>
      <c r="DSM48" s="164"/>
      <c r="DSN48" s="164"/>
      <c r="DSO48" s="164"/>
      <c r="DSP48" s="164"/>
      <c r="DSQ48" s="90"/>
      <c r="DSR48" s="90"/>
      <c r="DSS48" s="89"/>
      <c r="DST48" s="164"/>
      <c r="DSU48" s="164"/>
      <c r="DSV48" s="164"/>
      <c r="DSW48" s="164"/>
      <c r="DSX48" s="164"/>
      <c r="DSY48" s="90"/>
      <c r="DSZ48" s="90"/>
      <c r="DTA48" s="89"/>
      <c r="DTB48" s="164"/>
      <c r="DTC48" s="164"/>
      <c r="DTD48" s="164"/>
      <c r="DTE48" s="164"/>
      <c r="DTF48" s="164"/>
      <c r="DTG48" s="90"/>
      <c r="DTH48" s="90"/>
      <c r="DTI48" s="89"/>
      <c r="DTJ48" s="164"/>
      <c r="DTK48" s="164"/>
      <c r="DTL48" s="164"/>
      <c r="DTM48" s="164"/>
      <c r="DTN48" s="164"/>
      <c r="DTO48" s="90"/>
      <c r="DTP48" s="90"/>
      <c r="DTQ48" s="89"/>
      <c r="DTR48" s="164"/>
      <c r="DTS48" s="164"/>
      <c r="DTT48" s="164"/>
      <c r="DTU48" s="164"/>
      <c r="DTV48" s="164"/>
      <c r="DTW48" s="90"/>
      <c r="DTX48" s="90"/>
      <c r="DTY48" s="89"/>
      <c r="DTZ48" s="164"/>
      <c r="DUA48" s="164"/>
      <c r="DUB48" s="164"/>
      <c r="DUC48" s="164"/>
      <c r="DUD48" s="164"/>
      <c r="DUE48" s="90"/>
      <c r="DUF48" s="90"/>
      <c r="DUG48" s="89"/>
      <c r="DUH48" s="164"/>
      <c r="DUI48" s="164"/>
      <c r="DUJ48" s="164"/>
      <c r="DUK48" s="164"/>
      <c r="DUL48" s="164"/>
      <c r="DUM48" s="90"/>
      <c r="DUN48" s="90"/>
      <c r="DUO48" s="89"/>
      <c r="DUP48" s="164"/>
      <c r="DUQ48" s="164"/>
      <c r="DUR48" s="164"/>
      <c r="DUS48" s="164"/>
      <c r="DUT48" s="164"/>
      <c r="DUU48" s="90"/>
      <c r="DUV48" s="90"/>
      <c r="DUW48" s="89"/>
      <c r="DUX48" s="164"/>
      <c r="DUY48" s="164"/>
      <c r="DUZ48" s="164"/>
      <c r="DVA48" s="164"/>
      <c r="DVB48" s="164"/>
      <c r="DVC48" s="90"/>
      <c r="DVD48" s="90"/>
      <c r="DVE48" s="89"/>
      <c r="DVF48" s="164"/>
      <c r="DVG48" s="164"/>
      <c r="DVH48" s="164"/>
      <c r="DVI48" s="164"/>
      <c r="DVJ48" s="164"/>
      <c r="DVK48" s="90"/>
      <c r="DVL48" s="90"/>
      <c r="DVM48" s="89"/>
      <c r="DVN48" s="164"/>
      <c r="DVO48" s="164"/>
      <c r="DVP48" s="164"/>
      <c r="DVQ48" s="164"/>
      <c r="DVR48" s="164"/>
      <c r="DVS48" s="90"/>
      <c r="DVT48" s="90"/>
      <c r="DVU48" s="89"/>
      <c r="DVV48" s="164"/>
      <c r="DVW48" s="164"/>
      <c r="DVX48" s="164"/>
      <c r="DVY48" s="164"/>
      <c r="DVZ48" s="164"/>
      <c r="DWA48" s="90"/>
      <c r="DWB48" s="90"/>
      <c r="DWC48" s="89"/>
      <c r="DWD48" s="164"/>
      <c r="DWE48" s="164"/>
      <c r="DWF48" s="164"/>
      <c r="DWG48" s="164"/>
      <c r="DWH48" s="164"/>
      <c r="DWI48" s="90"/>
      <c r="DWJ48" s="90"/>
      <c r="DWK48" s="89"/>
      <c r="DWL48" s="164"/>
      <c r="DWM48" s="164"/>
      <c r="DWN48" s="164"/>
      <c r="DWO48" s="164"/>
      <c r="DWP48" s="164"/>
      <c r="DWQ48" s="90"/>
      <c r="DWR48" s="90"/>
      <c r="DWS48" s="89"/>
      <c r="DWT48" s="164"/>
      <c r="DWU48" s="164"/>
      <c r="DWV48" s="164"/>
      <c r="DWW48" s="164"/>
      <c r="DWX48" s="164"/>
      <c r="DWY48" s="90"/>
      <c r="DWZ48" s="90"/>
      <c r="DXA48" s="89"/>
      <c r="DXB48" s="164"/>
      <c r="DXC48" s="164"/>
      <c r="DXD48" s="164"/>
      <c r="DXE48" s="164"/>
      <c r="DXF48" s="164"/>
      <c r="DXG48" s="90"/>
      <c r="DXH48" s="90"/>
      <c r="DXI48" s="89"/>
      <c r="DXJ48" s="164"/>
      <c r="DXK48" s="164"/>
      <c r="DXL48" s="164"/>
      <c r="DXM48" s="164"/>
      <c r="DXN48" s="164"/>
      <c r="DXO48" s="90"/>
      <c r="DXP48" s="90"/>
      <c r="DXQ48" s="89"/>
      <c r="DXR48" s="164"/>
      <c r="DXS48" s="164"/>
      <c r="DXT48" s="164"/>
      <c r="DXU48" s="164"/>
      <c r="DXV48" s="164"/>
      <c r="DXW48" s="90"/>
      <c r="DXX48" s="90"/>
      <c r="DXY48" s="89"/>
      <c r="DXZ48" s="164"/>
      <c r="DYA48" s="164"/>
      <c r="DYB48" s="164"/>
      <c r="DYC48" s="164"/>
      <c r="DYD48" s="164"/>
      <c r="DYE48" s="90"/>
      <c r="DYF48" s="90"/>
      <c r="DYG48" s="89"/>
      <c r="DYH48" s="164"/>
      <c r="DYI48" s="164"/>
      <c r="DYJ48" s="164"/>
      <c r="DYK48" s="164"/>
      <c r="DYL48" s="164"/>
      <c r="DYM48" s="90"/>
      <c r="DYN48" s="90"/>
      <c r="DYO48" s="89"/>
      <c r="DYP48" s="164"/>
      <c r="DYQ48" s="164"/>
      <c r="DYR48" s="164"/>
      <c r="DYS48" s="164"/>
      <c r="DYT48" s="164"/>
      <c r="DYU48" s="90"/>
      <c r="DYV48" s="90"/>
      <c r="DYW48" s="89"/>
      <c r="DYX48" s="164"/>
      <c r="DYY48" s="164"/>
      <c r="DYZ48" s="164"/>
      <c r="DZA48" s="164"/>
      <c r="DZB48" s="164"/>
      <c r="DZC48" s="90"/>
      <c r="DZD48" s="90"/>
      <c r="DZE48" s="89"/>
      <c r="DZF48" s="164"/>
      <c r="DZG48" s="164"/>
      <c r="DZH48" s="164"/>
      <c r="DZI48" s="164"/>
      <c r="DZJ48" s="164"/>
      <c r="DZK48" s="90"/>
      <c r="DZL48" s="90"/>
      <c r="DZM48" s="89"/>
      <c r="DZN48" s="164"/>
      <c r="DZO48" s="164"/>
      <c r="DZP48" s="164"/>
      <c r="DZQ48" s="164"/>
      <c r="DZR48" s="164"/>
      <c r="DZS48" s="90"/>
      <c r="DZT48" s="90"/>
      <c r="DZU48" s="89"/>
      <c r="DZV48" s="164"/>
      <c r="DZW48" s="164"/>
      <c r="DZX48" s="164"/>
      <c r="DZY48" s="164"/>
      <c r="DZZ48" s="164"/>
      <c r="EAA48" s="90"/>
      <c r="EAB48" s="90"/>
      <c r="EAC48" s="89"/>
      <c r="EAD48" s="164"/>
      <c r="EAE48" s="164"/>
      <c r="EAF48" s="164"/>
      <c r="EAG48" s="164"/>
      <c r="EAH48" s="164"/>
      <c r="EAI48" s="90"/>
      <c r="EAJ48" s="90"/>
      <c r="EAK48" s="89"/>
      <c r="EAL48" s="164"/>
      <c r="EAM48" s="164"/>
      <c r="EAN48" s="164"/>
      <c r="EAO48" s="164"/>
      <c r="EAP48" s="164"/>
      <c r="EAQ48" s="90"/>
      <c r="EAR48" s="90"/>
      <c r="EAS48" s="89"/>
      <c r="EAT48" s="164"/>
      <c r="EAU48" s="164"/>
      <c r="EAV48" s="164"/>
      <c r="EAW48" s="164"/>
      <c r="EAX48" s="164"/>
      <c r="EAY48" s="90"/>
      <c r="EAZ48" s="90"/>
      <c r="EBA48" s="89"/>
      <c r="EBB48" s="164"/>
      <c r="EBC48" s="164"/>
      <c r="EBD48" s="164"/>
      <c r="EBE48" s="164"/>
      <c r="EBF48" s="164"/>
      <c r="EBG48" s="90"/>
      <c r="EBH48" s="90"/>
      <c r="EBI48" s="89"/>
      <c r="EBJ48" s="164"/>
      <c r="EBK48" s="164"/>
      <c r="EBL48" s="164"/>
      <c r="EBM48" s="164"/>
      <c r="EBN48" s="164"/>
      <c r="EBO48" s="90"/>
      <c r="EBP48" s="90"/>
      <c r="EBQ48" s="89"/>
      <c r="EBR48" s="164"/>
      <c r="EBS48" s="164"/>
      <c r="EBT48" s="164"/>
      <c r="EBU48" s="164"/>
      <c r="EBV48" s="164"/>
      <c r="EBW48" s="90"/>
      <c r="EBX48" s="90"/>
      <c r="EBY48" s="89"/>
      <c r="EBZ48" s="164"/>
      <c r="ECA48" s="164"/>
      <c r="ECB48" s="164"/>
      <c r="ECC48" s="164"/>
      <c r="ECD48" s="164"/>
      <c r="ECE48" s="90"/>
      <c r="ECF48" s="90"/>
      <c r="ECG48" s="89"/>
      <c r="ECH48" s="164"/>
      <c r="ECI48" s="164"/>
      <c r="ECJ48" s="164"/>
      <c r="ECK48" s="164"/>
      <c r="ECL48" s="164"/>
      <c r="ECM48" s="90"/>
      <c r="ECN48" s="90"/>
      <c r="ECO48" s="89"/>
      <c r="ECP48" s="164"/>
      <c r="ECQ48" s="164"/>
      <c r="ECR48" s="164"/>
      <c r="ECS48" s="164"/>
      <c r="ECT48" s="164"/>
      <c r="ECU48" s="90"/>
      <c r="ECV48" s="90"/>
      <c r="ECW48" s="89"/>
      <c r="ECX48" s="164"/>
      <c r="ECY48" s="164"/>
      <c r="ECZ48" s="164"/>
      <c r="EDA48" s="164"/>
      <c r="EDB48" s="164"/>
      <c r="EDC48" s="90"/>
      <c r="EDD48" s="90"/>
      <c r="EDE48" s="89"/>
      <c r="EDF48" s="164"/>
      <c r="EDG48" s="164"/>
      <c r="EDH48" s="164"/>
      <c r="EDI48" s="164"/>
      <c r="EDJ48" s="164"/>
      <c r="EDK48" s="90"/>
      <c r="EDL48" s="90"/>
      <c r="EDM48" s="89"/>
      <c r="EDN48" s="164"/>
      <c r="EDO48" s="164"/>
      <c r="EDP48" s="164"/>
      <c r="EDQ48" s="164"/>
      <c r="EDR48" s="164"/>
      <c r="EDS48" s="90"/>
      <c r="EDT48" s="90"/>
      <c r="EDU48" s="89"/>
      <c r="EDV48" s="164"/>
      <c r="EDW48" s="164"/>
      <c r="EDX48" s="164"/>
      <c r="EDY48" s="164"/>
      <c r="EDZ48" s="164"/>
      <c r="EEA48" s="90"/>
      <c r="EEB48" s="90"/>
      <c r="EEC48" s="89"/>
      <c r="EED48" s="164"/>
      <c r="EEE48" s="164"/>
      <c r="EEF48" s="164"/>
      <c r="EEG48" s="164"/>
      <c r="EEH48" s="164"/>
      <c r="EEI48" s="90"/>
      <c r="EEJ48" s="90"/>
      <c r="EEK48" s="89"/>
      <c r="EEL48" s="164"/>
      <c r="EEM48" s="164"/>
      <c r="EEN48" s="164"/>
      <c r="EEO48" s="164"/>
      <c r="EEP48" s="164"/>
      <c r="EEQ48" s="90"/>
      <c r="EER48" s="90"/>
      <c r="EES48" s="89"/>
      <c r="EET48" s="164"/>
      <c r="EEU48" s="164"/>
      <c r="EEV48" s="164"/>
      <c r="EEW48" s="164"/>
      <c r="EEX48" s="164"/>
      <c r="EEY48" s="90"/>
      <c r="EEZ48" s="90"/>
      <c r="EFA48" s="89"/>
      <c r="EFB48" s="164"/>
      <c r="EFC48" s="164"/>
      <c r="EFD48" s="164"/>
      <c r="EFE48" s="164"/>
      <c r="EFF48" s="164"/>
      <c r="EFG48" s="90"/>
      <c r="EFH48" s="90"/>
      <c r="EFI48" s="89"/>
      <c r="EFJ48" s="164"/>
      <c r="EFK48" s="164"/>
      <c r="EFL48" s="164"/>
      <c r="EFM48" s="164"/>
      <c r="EFN48" s="164"/>
      <c r="EFO48" s="90"/>
      <c r="EFP48" s="90"/>
      <c r="EFQ48" s="89"/>
      <c r="EFR48" s="164"/>
      <c r="EFS48" s="164"/>
      <c r="EFT48" s="164"/>
      <c r="EFU48" s="164"/>
      <c r="EFV48" s="164"/>
      <c r="EFW48" s="90"/>
      <c r="EFX48" s="90"/>
      <c r="EFY48" s="89"/>
      <c r="EFZ48" s="164"/>
      <c r="EGA48" s="164"/>
      <c r="EGB48" s="164"/>
      <c r="EGC48" s="164"/>
      <c r="EGD48" s="164"/>
      <c r="EGE48" s="90"/>
      <c r="EGF48" s="90"/>
      <c r="EGG48" s="89"/>
      <c r="EGH48" s="164"/>
      <c r="EGI48" s="164"/>
      <c r="EGJ48" s="164"/>
      <c r="EGK48" s="164"/>
      <c r="EGL48" s="164"/>
      <c r="EGM48" s="90"/>
      <c r="EGN48" s="90"/>
      <c r="EGO48" s="89"/>
      <c r="EGP48" s="164"/>
      <c r="EGQ48" s="164"/>
      <c r="EGR48" s="164"/>
      <c r="EGS48" s="164"/>
      <c r="EGT48" s="164"/>
      <c r="EGU48" s="90"/>
      <c r="EGV48" s="90"/>
      <c r="EGW48" s="89"/>
      <c r="EGX48" s="164"/>
      <c r="EGY48" s="164"/>
      <c r="EGZ48" s="164"/>
      <c r="EHA48" s="164"/>
      <c r="EHB48" s="164"/>
      <c r="EHC48" s="90"/>
      <c r="EHD48" s="90"/>
      <c r="EHE48" s="89"/>
      <c r="EHF48" s="164"/>
      <c r="EHG48" s="164"/>
      <c r="EHH48" s="164"/>
      <c r="EHI48" s="164"/>
      <c r="EHJ48" s="164"/>
      <c r="EHK48" s="90"/>
      <c r="EHL48" s="90"/>
      <c r="EHM48" s="89"/>
      <c r="EHN48" s="164"/>
      <c r="EHO48" s="164"/>
      <c r="EHP48" s="164"/>
      <c r="EHQ48" s="164"/>
      <c r="EHR48" s="164"/>
      <c r="EHS48" s="90"/>
      <c r="EHT48" s="90"/>
      <c r="EHU48" s="89"/>
      <c r="EHV48" s="164"/>
      <c r="EHW48" s="164"/>
      <c r="EHX48" s="164"/>
      <c r="EHY48" s="164"/>
      <c r="EHZ48" s="164"/>
      <c r="EIA48" s="90"/>
      <c r="EIB48" s="90"/>
      <c r="EIC48" s="89"/>
      <c r="EID48" s="164"/>
      <c r="EIE48" s="164"/>
      <c r="EIF48" s="164"/>
      <c r="EIG48" s="164"/>
      <c r="EIH48" s="164"/>
      <c r="EII48" s="90"/>
      <c r="EIJ48" s="90"/>
      <c r="EIK48" s="89"/>
      <c r="EIL48" s="164"/>
      <c r="EIM48" s="164"/>
      <c r="EIN48" s="164"/>
      <c r="EIO48" s="164"/>
      <c r="EIP48" s="164"/>
      <c r="EIQ48" s="90"/>
      <c r="EIR48" s="90"/>
      <c r="EIS48" s="89"/>
      <c r="EIT48" s="164"/>
      <c r="EIU48" s="164"/>
      <c r="EIV48" s="164"/>
      <c r="EIW48" s="164"/>
      <c r="EIX48" s="164"/>
      <c r="EIY48" s="90"/>
      <c r="EIZ48" s="90"/>
      <c r="EJA48" s="89"/>
      <c r="EJB48" s="164"/>
      <c r="EJC48" s="164"/>
      <c r="EJD48" s="164"/>
      <c r="EJE48" s="164"/>
      <c r="EJF48" s="164"/>
      <c r="EJG48" s="90"/>
      <c r="EJH48" s="90"/>
      <c r="EJI48" s="89"/>
      <c r="EJJ48" s="164"/>
      <c r="EJK48" s="164"/>
      <c r="EJL48" s="164"/>
      <c r="EJM48" s="164"/>
      <c r="EJN48" s="164"/>
      <c r="EJO48" s="90"/>
      <c r="EJP48" s="90"/>
      <c r="EJQ48" s="89"/>
      <c r="EJR48" s="164"/>
      <c r="EJS48" s="164"/>
      <c r="EJT48" s="164"/>
      <c r="EJU48" s="164"/>
      <c r="EJV48" s="164"/>
      <c r="EJW48" s="90"/>
      <c r="EJX48" s="90"/>
      <c r="EJY48" s="89"/>
      <c r="EJZ48" s="164"/>
      <c r="EKA48" s="164"/>
      <c r="EKB48" s="164"/>
      <c r="EKC48" s="164"/>
      <c r="EKD48" s="164"/>
      <c r="EKE48" s="90"/>
      <c r="EKF48" s="90"/>
      <c r="EKG48" s="89"/>
      <c r="EKH48" s="164"/>
      <c r="EKI48" s="164"/>
      <c r="EKJ48" s="164"/>
      <c r="EKK48" s="164"/>
      <c r="EKL48" s="164"/>
      <c r="EKM48" s="90"/>
      <c r="EKN48" s="90"/>
      <c r="EKO48" s="89"/>
      <c r="EKP48" s="164"/>
      <c r="EKQ48" s="164"/>
      <c r="EKR48" s="164"/>
      <c r="EKS48" s="164"/>
      <c r="EKT48" s="164"/>
      <c r="EKU48" s="90"/>
      <c r="EKV48" s="90"/>
      <c r="EKW48" s="89"/>
      <c r="EKX48" s="164"/>
      <c r="EKY48" s="164"/>
      <c r="EKZ48" s="164"/>
      <c r="ELA48" s="164"/>
      <c r="ELB48" s="164"/>
      <c r="ELC48" s="90"/>
      <c r="ELD48" s="90"/>
      <c r="ELE48" s="89"/>
      <c r="ELF48" s="164"/>
      <c r="ELG48" s="164"/>
      <c r="ELH48" s="164"/>
      <c r="ELI48" s="164"/>
      <c r="ELJ48" s="164"/>
      <c r="ELK48" s="90"/>
      <c r="ELL48" s="90"/>
      <c r="ELM48" s="89"/>
      <c r="ELN48" s="164"/>
      <c r="ELO48" s="164"/>
      <c r="ELP48" s="164"/>
      <c r="ELQ48" s="164"/>
      <c r="ELR48" s="164"/>
      <c r="ELS48" s="90"/>
      <c r="ELT48" s="90"/>
      <c r="ELU48" s="89"/>
      <c r="ELV48" s="164"/>
      <c r="ELW48" s="164"/>
      <c r="ELX48" s="164"/>
      <c r="ELY48" s="164"/>
      <c r="ELZ48" s="164"/>
      <c r="EMA48" s="90"/>
      <c r="EMB48" s="90"/>
      <c r="EMC48" s="89"/>
      <c r="EMD48" s="164"/>
      <c r="EME48" s="164"/>
      <c r="EMF48" s="164"/>
      <c r="EMG48" s="164"/>
      <c r="EMH48" s="164"/>
      <c r="EMI48" s="90"/>
      <c r="EMJ48" s="90"/>
      <c r="EMK48" s="89"/>
      <c r="EML48" s="164"/>
      <c r="EMM48" s="164"/>
      <c r="EMN48" s="164"/>
      <c r="EMO48" s="164"/>
      <c r="EMP48" s="164"/>
      <c r="EMQ48" s="90"/>
      <c r="EMR48" s="90"/>
      <c r="EMS48" s="89"/>
      <c r="EMT48" s="164"/>
      <c r="EMU48" s="164"/>
      <c r="EMV48" s="164"/>
      <c r="EMW48" s="164"/>
      <c r="EMX48" s="164"/>
      <c r="EMY48" s="90"/>
      <c r="EMZ48" s="90"/>
      <c r="ENA48" s="89"/>
      <c r="ENB48" s="164"/>
      <c r="ENC48" s="164"/>
      <c r="END48" s="164"/>
      <c r="ENE48" s="164"/>
      <c r="ENF48" s="164"/>
      <c r="ENG48" s="90"/>
      <c r="ENH48" s="90"/>
      <c r="ENI48" s="89"/>
      <c r="ENJ48" s="164"/>
      <c r="ENK48" s="164"/>
      <c r="ENL48" s="164"/>
      <c r="ENM48" s="164"/>
      <c r="ENN48" s="164"/>
      <c r="ENO48" s="90"/>
      <c r="ENP48" s="90"/>
      <c r="ENQ48" s="89"/>
      <c r="ENR48" s="164"/>
      <c r="ENS48" s="164"/>
      <c r="ENT48" s="164"/>
      <c r="ENU48" s="164"/>
      <c r="ENV48" s="164"/>
      <c r="ENW48" s="90"/>
      <c r="ENX48" s="90"/>
      <c r="ENY48" s="89"/>
      <c r="ENZ48" s="164"/>
      <c r="EOA48" s="164"/>
      <c r="EOB48" s="164"/>
      <c r="EOC48" s="164"/>
      <c r="EOD48" s="164"/>
      <c r="EOE48" s="90"/>
      <c r="EOF48" s="90"/>
      <c r="EOG48" s="89"/>
      <c r="EOH48" s="164"/>
      <c r="EOI48" s="164"/>
      <c r="EOJ48" s="164"/>
      <c r="EOK48" s="164"/>
      <c r="EOL48" s="164"/>
      <c r="EOM48" s="90"/>
      <c r="EON48" s="90"/>
      <c r="EOO48" s="89"/>
      <c r="EOP48" s="164"/>
      <c r="EOQ48" s="164"/>
      <c r="EOR48" s="164"/>
      <c r="EOS48" s="164"/>
      <c r="EOT48" s="164"/>
      <c r="EOU48" s="90"/>
      <c r="EOV48" s="90"/>
      <c r="EOW48" s="89"/>
      <c r="EOX48" s="164"/>
      <c r="EOY48" s="164"/>
      <c r="EOZ48" s="164"/>
      <c r="EPA48" s="164"/>
      <c r="EPB48" s="164"/>
      <c r="EPC48" s="90"/>
      <c r="EPD48" s="90"/>
      <c r="EPE48" s="89"/>
      <c r="EPF48" s="164"/>
      <c r="EPG48" s="164"/>
      <c r="EPH48" s="164"/>
      <c r="EPI48" s="164"/>
      <c r="EPJ48" s="164"/>
      <c r="EPK48" s="90"/>
      <c r="EPL48" s="90"/>
      <c r="EPM48" s="89"/>
      <c r="EPN48" s="164"/>
      <c r="EPO48" s="164"/>
      <c r="EPP48" s="164"/>
      <c r="EPQ48" s="164"/>
      <c r="EPR48" s="164"/>
      <c r="EPS48" s="90"/>
      <c r="EPT48" s="90"/>
      <c r="EPU48" s="89"/>
      <c r="EPV48" s="164"/>
      <c r="EPW48" s="164"/>
      <c r="EPX48" s="164"/>
      <c r="EPY48" s="164"/>
      <c r="EPZ48" s="164"/>
      <c r="EQA48" s="90"/>
      <c r="EQB48" s="90"/>
      <c r="EQC48" s="89"/>
      <c r="EQD48" s="164"/>
      <c r="EQE48" s="164"/>
      <c r="EQF48" s="164"/>
      <c r="EQG48" s="164"/>
      <c r="EQH48" s="164"/>
      <c r="EQI48" s="90"/>
      <c r="EQJ48" s="90"/>
      <c r="EQK48" s="89"/>
      <c r="EQL48" s="164"/>
      <c r="EQM48" s="164"/>
      <c r="EQN48" s="164"/>
      <c r="EQO48" s="164"/>
      <c r="EQP48" s="164"/>
      <c r="EQQ48" s="90"/>
      <c r="EQR48" s="90"/>
      <c r="EQS48" s="89"/>
      <c r="EQT48" s="164"/>
      <c r="EQU48" s="164"/>
      <c r="EQV48" s="164"/>
      <c r="EQW48" s="164"/>
      <c r="EQX48" s="164"/>
      <c r="EQY48" s="90"/>
      <c r="EQZ48" s="90"/>
      <c r="ERA48" s="89"/>
      <c r="ERB48" s="164"/>
      <c r="ERC48" s="164"/>
      <c r="ERD48" s="164"/>
      <c r="ERE48" s="164"/>
      <c r="ERF48" s="164"/>
      <c r="ERG48" s="90"/>
      <c r="ERH48" s="90"/>
      <c r="ERI48" s="89"/>
      <c r="ERJ48" s="164"/>
      <c r="ERK48" s="164"/>
      <c r="ERL48" s="164"/>
      <c r="ERM48" s="164"/>
      <c r="ERN48" s="164"/>
      <c r="ERO48" s="90"/>
      <c r="ERP48" s="90"/>
      <c r="ERQ48" s="89"/>
      <c r="ERR48" s="164"/>
      <c r="ERS48" s="164"/>
      <c r="ERT48" s="164"/>
      <c r="ERU48" s="164"/>
      <c r="ERV48" s="164"/>
      <c r="ERW48" s="90"/>
      <c r="ERX48" s="90"/>
      <c r="ERY48" s="89"/>
      <c r="ERZ48" s="164"/>
      <c r="ESA48" s="164"/>
      <c r="ESB48" s="164"/>
      <c r="ESC48" s="164"/>
      <c r="ESD48" s="164"/>
      <c r="ESE48" s="90"/>
      <c r="ESF48" s="90"/>
      <c r="ESG48" s="89"/>
      <c r="ESH48" s="164"/>
      <c r="ESI48" s="164"/>
      <c r="ESJ48" s="164"/>
      <c r="ESK48" s="164"/>
      <c r="ESL48" s="164"/>
      <c r="ESM48" s="90"/>
      <c r="ESN48" s="90"/>
      <c r="ESO48" s="89"/>
      <c r="ESP48" s="164"/>
      <c r="ESQ48" s="164"/>
      <c r="ESR48" s="164"/>
      <c r="ESS48" s="164"/>
      <c r="EST48" s="164"/>
      <c r="ESU48" s="90"/>
      <c r="ESV48" s="90"/>
      <c r="ESW48" s="89"/>
      <c r="ESX48" s="164"/>
      <c r="ESY48" s="164"/>
      <c r="ESZ48" s="164"/>
      <c r="ETA48" s="164"/>
      <c r="ETB48" s="164"/>
      <c r="ETC48" s="90"/>
      <c r="ETD48" s="90"/>
      <c r="ETE48" s="89"/>
      <c r="ETF48" s="164"/>
      <c r="ETG48" s="164"/>
      <c r="ETH48" s="164"/>
      <c r="ETI48" s="164"/>
      <c r="ETJ48" s="164"/>
      <c r="ETK48" s="90"/>
      <c r="ETL48" s="90"/>
      <c r="ETM48" s="89"/>
      <c r="ETN48" s="164"/>
      <c r="ETO48" s="164"/>
      <c r="ETP48" s="164"/>
      <c r="ETQ48" s="164"/>
      <c r="ETR48" s="164"/>
      <c r="ETS48" s="90"/>
      <c r="ETT48" s="90"/>
      <c r="ETU48" s="89"/>
      <c r="ETV48" s="164"/>
      <c r="ETW48" s="164"/>
      <c r="ETX48" s="164"/>
      <c r="ETY48" s="164"/>
      <c r="ETZ48" s="164"/>
      <c r="EUA48" s="90"/>
      <c r="EUB48" s="90"/>
      <c r="EUC48" s="89"/>
      <c r="EUD48" s="164"/>
      <c r="EUE48" s="164"/>
      <c r="EUF48" s="164"/>
      <c r="EUG48" s="164"/>
      <c r="EUH48" s="164"/>
      <c r="EUI48" s="90"/>
      <c r="EUJ48" s="90"/>
      <c r="EUK48" s="89"/>
      <c r="EUL48" s="164"/>
      <c r="EUM48" s="164"/>
      <c r="EUN48" s="164"/>
      <c r="EUO48" s="164"/>
      <c r="EUP48" s="164"/>
      <c r="EUQ48" s="90"/>
      <c r="EUR48" s="90"/>
      <c r="EUS48" s="89"/>
      <c r="EUT48" s="164"/>
      <c r="EUU48" s="164"/>
      <c r="EUV48" s="164"/>
      <c r="EUW48" s="164"/>
      <c r="EUX48" s="164"/>
      <c r="EUY48" s="90"/>
      <c r="EUZ48" s="90"/>
      <c r="EVA48" s="89"/>
      <c r="EVB48" s="164"/>
      <c r="EVC48" s="164"/>
      <c r="EVD48" s="164"/>
      <c r="EVE48" s="164"/>
      <c r="EVF48" s="164"/>
      <c r="EVG48" s="90"/>
      <c r="EVH48" s="90"/>
      <c r="EVI48" s="89"/>
      <c r="EVJ48" s="164"/>
      <c r="EVK48" s="164"/>
      <c r="EVL48" s="164"/>
      <c r="EVM48" s="164"/>
      <c r="EVN48" s="164"/>
      <c r="EVO48" s="90"/>
      <c r="EVP48" s="90"/>
      <c r="EVQ48" s="89"/>
      <c r="EVR48" s="164"/>
      <c r="EVS48" s="164"/>
      <c r="EVT48" s="164"/>
      <c r="EVU48" s="164"/>
      <c r="EVV48" s="164"/>
      <c r="EVW48" s="90"/>
      <c r="EVX48" s="90"/>
      <c r="EVY48" s="89"/>
      <c r="EVZ48" s="164"/>
      <c r="EWA48" s="164"/>
      <c r="EWB48" s="164"/>
      <c r="EWC48" s="164"/>
      <c r="EWD48" s="164"/>
      <c r="EWE48" s="90"/>
      <c r="EWF48" s="90"/>
      <c r="EWG48" s="89"/>
      <c r="EWH48" s="164"/>
      <c r="EWI48" s="164"/>
      <c r="EWJ48" s="164"/>
      <c r="EWK48" s="164"/>
      <c r="EWL48" s="164"/>
      <c r="EWM48" s="90"/>
      <c r="EWN48" s="90"/>
      <c r="EWO48" s="89"/>
      <c r="EWP48" s="164"/>
      <c r="EWQ48" s="164"/>
      <c r="EWR48" s="164"/>
      <c r="EWS48" s="164"/>
      <c r="EWT48" s="164"/>
      <c r="EWU48" s="90"/>
      <c r="EWV48" s="90"/>
      <c r="EWW48" s="89"/>
      <c r="EWX48" s="164"/>
      <c r="EWY48" s="164"/>
      <c r="EWZ48" s="164"/>
      <c r="EXA48" s="164"/>
      <c r="EXB48" s="164"/>
      <c r="EXC48" s="90"/>
      <c r="EXD48" s="90"/>
      <c r="EXE48" s="89"/>
      <c r="EXF48" s="164"/>
      <c r="EXG48" s="164"/>
      <c r="EXH48" s="164"/>
      <c r="EXI48" s="164"/>
      <c r="EXJ48" s="164"/>
      <c r="EXK48" s="90"/>
      <c r="EXL48" s="90"/>
      <c r="EXM48" s="89"/>
      <c r="EXN48" s="164"/>
      <c r="EXO48" s="164"/>
      <c r="EXP48" s="164"/>
      <c r="EXQ48" s="164"/>
      <c r="EXR48" s="164"/>
      <c r="EXS48" s="90"/>
      <c r="EXT48" s="90"/>
      <c r="EXU48" s="89"/>
      <c r="EXV48" s="164"/>
      <c r="EXW48" s="164"/>
      <c r="EXX48" s="164"/>
      <c r="EXY48" s="164"/>
      <c r="EXZ48" s="164"/>
      <c r="EYA48" s="90"/>
      <c r="EYB48" s="90"/>
      <c r="EYC48" s="89"/>
      <c r="EYD48" s="164"/>
      <c r="EYE48" s="164"/>
      <c r="EYF48" s="164"/>
      <c r="EYG48" s="164"/>
      <c r="EYH48" s="164"/>
      <c r="EYI48" s="90"/>
      <c r="EYJ48" s="90"/>
      <c r="EYK48" s="89"/>
      <c r="EYL48" s="164"/>
      <c r="EYM48" s="164"/>
      <c r="EYN48" s="164"/>
      <c r="EYO48" s="164"/>
      <c r="EYP48" s="164"/>
      <c r="EYQ48" s="90"/>
      <c r="EYR48" s="90"/>
      <c r="EYS48" s="89"/>
      <c r="EYT48" s="164"/>
      <c r="EYU48" s="164"/>
      <c r="EYV48" s="164"/>
      <c r="EYW48" s="164"/>
      <c r="EYX48" s="164"/>
      <c r="EYY48" s="90"/>
      <c r="EYZ48" s="90"/>
      <c r="EZA48" s="89"/>
      <c r="EZB48" s="164"/>
      <c r="EZC48" s="164"/>
      <c r="EZD48" s="164"/>
      <c r="EZE48" s="164"/>
      <c r="EZF48" s="164"/>
      <c r="EZG48" s="90"/>
      <c r="EZH48" s="90"/>
      <c r="EZI48" s="89"/>
      <c r="EZJ48" s="164"/>
      <c r="EZK48" s="164"/>
      <c r="EZL48" s="164"/>
      <c r="EZM48" s="164"/>
      <c r="EZN48" s="164"/>
      <c r="EZO48" s="90"/>
      <c r="EZP48" s="90"/>
      <c r="EZQ48" s="89"/>
      <c r="EZR48" s="164"/>
      <c r="EZS48" s="164"/>
      <c r="EZT48" s="164"/>
      <c r="EZU48" s="164"/>
      <c r="EZV48" s="164"/>
      <c r="EZW48" s="90"/>
      <c r="EZX48" s="90"/>
      <c r="EZY48" s="89"/>
      <c r="EZZ48" s="164"/>
      <c r="FAA48" s="164"/>
      <c r="FAB48" s="164"/>
      <c r="FAC48" s="164"/>
      <c r="FAD48" s="164"/>
      <c r="FAE48" s="90"/>
      <c r="FAF48" s="90"/>
      <c r="FAG48" s="89"/>
      <c r="FAH48" s="164"/>
      <c r="FAI48" s="164"/>
      <c r="FAJ48" s="164"/>
      <c r="FAK48" s="164"/>
      <c r="FAL48" s="164"/>
      <c r="FAM48" s="90"/>
      <c r="FAN48" s="90"/>
      <c r="FAO48" s="89"/>
      <c r="FAP48" s="164"/>
      <c r="FAQ48" s="164"/>
      <c r="FAR48" s="164"/>
      <c r="FAS48" s="164"/>
      <c r="FAT48" s="164"/>
      <c r="FAU48" s="90"/>
      <c r="FAV48" s="90"/>
      <c r="FAW48" s="89"/>
      <c r="FAX48" s="164"/>
      <c r="FAY48" s="164"/>
      <c r="FAZ48" s="164"/>
      <c r="FBA48" s="164"/>
      <c r="FBB48" s="164"/>
      <c r="FBC48" s="90"/>
      <c r="FBD48" s="90"/>
      <c r="FBE48" s="89"/>
      <c r="FBF48" s="164"/>
      <c r="FBG48" s="164"/>
      <c r="FBH48" s="164"/>
      <c r="FBI48" s="164"/>
      <c r="FBJ48" s="164"/>
      <c r="FBK48" s="90"/>
      <c r="FBL48" s="90"/>
      <c r="FBM48" s="89"/>
      <c r="FBN48" s="164"/>
      <c r="FBO48" s="164"/>
      <c r="FBP48" s="164"/>
      <c r="FBQ48" s="164"/>
      <c r="FBR48" s="164"/>
      <c r="FBS48" s="90"/>
      <c r="FBT48" s="90"/>
      <c r="FBU48" s="89"/>
      <c r="FBV48" s="164"/>
      <c r="FBW48" s="164"/>
      <c r="FBX48" s="164"/>
      <c r="FBY48" s="164"/>
      <c r="FBZ48" s="164"/>
      <c r="FCA48" s="90"/>
      <c r="FCB48" s="90"/>
      <c r="FCC48" s="89"/>
      <c r="FCD48" s="164"/>
      <c r="FCE48" s="164"/>
      <c r="FCF48" s="164"/>
      <c r="FCG48" s="164"/>
      <c r="FCH48" s="164"/>
      <c r="FCI48" s="90"/>
      <c r="FCJ48" s="90"/>
      <c r="FCK48" s="89"/>
      <c r="FCL48" s="164"/>
      <c r="FCM48" s="164"/>
      <c r="FCN48" s="164"/>
      <c r="FCO48" s="164"/>
      <c r="FCP48" s="164"/>
      <c r="FCQ48" s="90"/>
      <c r="FCR48" s="90"/>
      <c r="FCS48" s="89"/>
      <c r="FCT48" s="164"/>
      <c r="FCU48" s="164"/>
      <c r="FCV48" s="164"/>
      <c r="FCW48" s="164"/>
      <c r="FCX48" s="164"/>
      <c r="FCY48" s="90"/>
      <c r="FCZ48" s="90"/>
      <c r="FDA48" s="89"/>
      <c r="FDB48" s="164"/>
      <c r="FDC48" s="164"/>
      <c r="FDD48" s="164"/>
      <c r="FDE48" s="164"/>
      <c r="FDF48" s="164"/>
      <c r="FDG48" s="90"/>
      <c r="FDH48" s="90"/>
      <c r="FDI48" s="89"/>
      <c r="FDJ48" s="164"/>
      <c r="FDK48" s="164"/>
      <c r="FDL48" s="164"/>
      <c r="FDM48" s="164"/>
      <c r="FDN48" s="164"/>
      <c r="FDO48" s="90"/>
      <c r="FDP48" s="90"/>
      <c r="FDQ48" s="89"/>
      <c r="FDR48" s="164"/>
      <c r="FDS48" s="164"/>
      <c r="FDT48" s="164"/>
      <c r="FDU48" s="164"/>
      <c r="FDV48" s="164"/>
      <c r="FDW48" s="90"/>
      <c r="FDX48" s="90"/>
      <c r="FDY48" s="89"/>
      <c r="FDZ48" s="164"/>
      <c r="FEA48" s="164"/>
      <c r="FEB48" s="164"/>
      <c r="FEC48" s="164"/>
      <c r="FED48" s="164"/>
      <c r="FEE48" s="90"/>
      <c r="FEF48" s="90"/>
      <c r="FEG48" s="89"/>
      <c r="FEH48" s="164"/>
      <c r="FEI48" s="164"/>
      <c r="FEJ48" s="164"/>
      <c r="FEK48" s="164"/>
      <c r="FEL48" s="164"/>
      <c r="FEM48" s="90"/>
      <c r="FEN48" s="90"/>
      <c r="FEO48" s="89"/>
      <c r="FEP48" s="164"/>
      <c r="FEQ48" s="164"/>
      <c r="FER48" s="164"/>
      <c r="FES48" s="164"/>
      <c r="FET48" s="164"/>
      <c r="FEU48" s="90"/>
      <c r="FEV48" s="90"/>
      <c r="FEW48" s="89"/>
      <c r="FEX48" s="164"/>
      <c r="FEY48" s="164"/>
      <c r="FEZ48" s="164"/>
      <c r="FFA48" s="164"/>
      <c r="FFB48" s="164"/>
      <c r="FFC48" s="90"/>
      <c r="FFD48" s="90"/>
      <c r="FFE48" s="89"/>
      <c r="FFF48" s="164"/>
      <c r="FFG48" s="164"/>
      <c r="FFH48" s="164"/>
      <c r="FFI48" s="164"/>
      <c r="FFJ48" s="164"/>
      <c r="FFK48" s="90"/>
      <c r="FFL48" s="90"/>
      <c r="FFM48" s="89"/>
      <c r="FFN48" s="164"/>
      <c r="FFO48" s="164"/>
      <c r="FFP48" s="164"/>
      <c r="FFQ48" s="164"/>
      <c r="FFR48" s="164"/>
      <c r="FFS48" s="90"/>
      <c r="FFT48" s="90"/>
      <c r="FFU48" s="89"/>
      <c r="FFV48" s="164"/>
      <c r="FFW48" s="164"/>
      <c r="FFX48" s="164"/>
      <c r="FFY48" s="164"/>
      <c r="FFZ48" s="164"/>
      <c r="FGA48" s="90"/>
      <c r="FGB48" s="90"/>
      <c r="FGC48" s="89"/>
      <c r="FGD48" s="164"/>
      <c r="FGE48" s="164"/>
      <c r="FGF48" s="164"/>
      <c r="FGG48" s="164"/>
      <c r="FGH48" s="164"/>
      <c r="FGI48" s="90"/>
      <c r="FGJ48" s="90"/>
      <c r="FGK48" s="89"/>
      <c r="FGL48" s="164"/>
      <c r="FGM48" s="164"/>
      <c r="FGN48" s="164"/>
      <c r="FGO48" s="164"/>
      <c r="FGP48" s="164"/>
      <c r="FGQ48" s="90"/>
      <c r="FGR48" s="90"/>
      <c r="FGS48" s="89"/>
      <c r="FGT48" s="164"/>
      <c r="FGU48" s="164"/>
      <c r="FGV48" s="164"/>
      <c r="FGW48" s="164"/>
      <c r="FGX48" s="164"/>
      <c r="FGY48" s="90"/>
      <c r="FGZ48" s="90"/>
      <c r="FHA48" s="89"/>
      <c r="FHB48" s="164"/>
      <c r="FHC48" s="164"/>
      <c r="FHD48" s="164"/>
      <c r="FHE48" s="164"/>
      <c r="FHF48" s="164"/>
      <c r="FHG48" s="90"/>
      <c r="FHH48" s="90"/>
      <c r="FHI48" s="89"/>
      <c r="FHJ48" s="164"/>
      <c r="FHK48" s="164"/>
      <c r="FHL48" s="164"/>
      <c r="FHM48" s="164"/>
      <c r="FHN48" s="164"/>
      <c r="FHO48" s="90"/>
      <c r="FHP48" s="90"/>
      <c r="FHQ48" s="89"/>
      <c r="FHR48" s="164"/>
      <c r="FHS48" s="164"/>
      <c r="FHT48" s="164"/>
      <c r="FHU48" s="164"/>
      <c r="FHV48" s="164"/>
      <c r="FHW48" s="90"/>
      <c r="FHX48" s="90"/>
      <c r="FHY48" s="89"/>
      <c r="FHZ48" s="164"/>
      <c r="FIA48" s="164"/>
      <c r="FIB48" s="164"/>
      <c r="FIC48" s="164"/>
      <c r="FID48" s="164"/>
      <c r="FIE48" s="90"/>
      <c r="FIF48" s="90"/>
      <c r="FIG48" s="89"/>
      <c r="FIH48" s="164"/>
      <c r="FII48" s="164"/>
      <c r="FIJ48" s="164"/>
      <c r="FIK48" s="164"/>
      <c r="FIL48" s="164"/>
      <c r="FIM48" s="90"/>
      <c r="FIN48" s="90"/>
      <c r="FIO48" s="89"/>
      <c r="FIP48" s="164"/>
      <c r="FIQ48" s="164"/>
      <c r="FIR48" s="164"/>
      <c r="FIS48" s="164"/>
      <c r="FIT48" s="164"/>
      <c r="FIU48" s="90"/>
      <c r="FIV48" s="90"/>
      <c r="FIW48" s="89"/>
      <c r="FIX48" s="164"/>
      <c r="FIY48" s="164"/>
      <c r="FIZ48" s="164"/>
      <c r="FJA48" s="164"/>
      <c r="FJB48" s="164"/>
      <c r="FJC48" s="90"/>
      <c r="FJD48" s="90"/>
      <c r="FJE48" s="89"/>
      <c r="FJF48" s="164"/>
      <c r="FJG48" s="164"/>
      <c r="FJH48" s="164"/>
      <c r="FJI48" s="164"/>
      <c r="FJJ48" s="164"/>
      <c r="FJK48" s="90"/>
      <c r="FJL48" s="90"/>
      <c r="FJM48" s="89"/>
      <c r="FJN48" s="164"/>
      <c r="FJO48" s="164"/>
      <c r="FJP48" s="164"/>
      <c r="FJQ48" s="164"/>
      <c r="FJR48" s="164"/>
      <c r="FJS48" s="90"/>
      <c r="FJT48" s="90"/>
      <c r="FJU48" s="89"/>
      <c r="FJV48" s="164"/>
      <c r="FJW48" s="164"/>
      <c r="FJX48" s="164"/>
      <c r="FJY48" s="164"/>
      <c r="FJZ48" s="164"/>
      <c r="FKA48" s="90"/>
      <c r="FKB48" s="90"/>
      <c r="FKC48" s="89"/>
      <c r="FKD48" s="164"/>
      <c r="FKE48" s="164"/>
      <c r="FKF48" s="164"/>
      <c r="FKG48" s="164"/>
      <c r="FKH48" s="164"/>
      <c r="FKI48" s="90"/>
      <c r="FKJ48" s="90"/>
      <c r="FKK48" s="89"/>
      <c r="FKL48" s="164"/>
      <c r="FKM48" s="164"/>
      <c r="FKN48" s="164"/>
      <c r="FKO48" s="164"/>
      <c r="FKP48" s="164"/>
      <c r="FKQ48" s="90"/>
      <c r="FKR48" s="90"/>
      <c r="FKS48" s="89"/>
      <c r="FKT48" s="164"/>
      <c r="FKU48" s="164"/>
      <c r="FKV48" s="164"/>
      <c r="FKW48" s="164"/>
      <c r="FKX48" s="164"/>
      <c r="FKY48" s="90"/>
      <c r="FKZ48" s="90"/>
      <c r="FLA48" s="89"/>
      <c r="FLB48" s="164"/>
      <c r="FLC48" s="164"/>
      <c r="FLD48" s="164"/>
      <c r="FLE48" s="164"/>
      <c r="FLF48" s="164"/>
      <c r="FLG48" s="90"/>
      <c r="FLH48" s="90"/>
      <c r="FLI48" s="89"/>
      <c r="FLJ48" s="164"/>
      <c r="FLK48" s="164"/>
      <c r="FLL48" s="164"/>
      <c r="FLM48" s="164"/>
      <c r="FLN48" s="164"/>
      <c r="FLO48" s="90"/>
      <c r="FLP48" s="90"/>
      <c r="FLQ48" s="89"/>
      <c r="FLR48" s="164"/>
      <c r="FLS48" s="164"/>
      <c r="FLT48" s="164"/>
      <c r="FLU48" s="164"/>
      <c r="FLV48" s="164"/>
      <c r="FLW48" s="90"/>
      <c r="FLX48" s="90"/>
      <c r="FLY48" s="89"/>
      <c r="FLZ48" s="164"/>
      <c r="FMA48" s="164"/>
      <c r="FMB48" s="164"/>
      <c r="FMC48" s="164"/>
      <c r="FMD48" s="164"/>
      <c r="FME48" s="90"/>
      <c r="FMF48" s="90"/>
      <c r="FMG48" s="89"/>
      <c r="FMH48" s="164"/>
      <c r="FMI48" s="164"/>
      <c r="FMJ48" s="164"/>
      <c r="FMK48" s="164"/>
      <c r="FML48" s="164"/>
      <c r="FMM48" s="90"/>
      <c r="FMN48" s="90"/>
      <c r="FMO48" s="89"/>
      <c r="FMP48" s="164"/>
      <c r="FMQ48" s="164"/>
      <c r="FMR48" s="164"/>
      <c r="FMS48" s="164"/>
      <c r="FMT48" s="164"/>
      <c r="FMU48" s="90"/>
      <c r="FMV48" s="90"/>
      <c r="FMW48" s="89"/>
      <c r="FMX48" s="164"/>
      <c r="FMY48" s="164"/>
      <c r="FMZ48" s="164"/>
      <c r="FNA48" s="164"/>
      <c r="FNB48" s="164"/>
      <c r="FNC48" s="90"/>
      <c r="FND48" s="90"/>
      <c r="FNE48" s="89"/>
      <c r="FNF48" s="164"/>
      <c r="FNG48" s="164"/>
      <c r="FNH48" s="164"/>
      <c r="FNI48" s="164"/>
      <c r="FNJ48" s="164"/>
      <c r="FNK48" s="90"/>
      <c r="FNL48" s="90"/>
      <c r="FNM48" s="89"/>
      <c r="FNN48" s="164"/>
      <c r="FNO48" s="164"/>
      <c r="FNP48" s="164"/>
      <c r="FNQ48" s="164"/>
      <c r="FNR48" s="164"/>
      <c r="FNS48" s="90"/>
      <c r="FNT48" s="90"/>
      <c r="FNU48" s="89"/>
      <c r="FNV48" s="164"/>
      <c r="FNW48" s="164"/>
      <c r="FNX48" s="164"/>
      <c r="FNY48" s="164"/>
      <c r="FNZ48" s="164"/>
      <c r="FOA48" s="90"/>
      <c r="FOB48" s="90"/>
      <c r="FOC48" s="89"/>
      <c r="FOD48" s="164"/>
      <c r="FOE48" s="164"/>
      <c r="FOF48" s="164"/>
      <c r="FOG48" s="164"/>
      <c r="FOH48" s="164"/>
      <c r="FOI48" s="90"/>
      <c r="FOJ48" s="90"/>
      <c r="FOK48" s="89"/>
      <c r="FOL48" s="164"/>
      <c r="FOM48" s="164"/>
      <c r="FON48" s="164"/>
      <c r="FOO48" s="164"/>
      <c r="FOP48" s="164"/>
      <c r="FOQ48" s="90"/>
      <c r="FOR48" s="90"/>
      <c r="FOS48" s="89"/>
      <c r="FOT48" s="164"/>
      <c r="FOU48" s="164"/>
      <c r="FOV48" s="164"/>
      <c r="FOW48" s="164"/>
      <c r="FOX48" s="164"/>
      <c r="FOY48" s="90"/>
      <c r="FOZ48" s="90"/>
      <c r="FPA48" s="89"/>
      <c r="FPB48" s="164"/>
      <c r="FPC48" s="164"/>
      <c r="FPD48" s="164"/>
      <c r="FPE48" s="164"/>
      <c r="FPF48" s="164"/>
      <c r="FPG48" s="90"/>
      <c r="FPH48" s="90"/>
      <c r="FPI48" s="89"/>
      <c r="FPJ48" s="164"/>
      <c r="FPK48" s="164"/>
      <c r="FPL48" s="164"/>
      <c r="FPM48" s="164"/>
      <c r="FPN48" s="164"/>
      <c r="FPO48" s="90"/>
      <c r="FPP48" s="90"/>
      <c r="FPQ48" s="89"/>
      <c r="FPR48" s="164"/>
      <c r="FPS48" s="164"/>
      <c r="FPT48" s="164"/>
      <c r="FPU48" s="164"/>
      <c r="FPV48" s="164"/>
      <c r="FPW48" s="90"/>
      <c r="FPX48" s="90"/>
      <c r="FPY48" s="89"/>
      <c r="FPZ48" s="164"/>
      <c r="FQA48" s="164"/>
      <c r="FQB48" s="164"/>
      <c r="FQC48" s="164"/>
      <c r="FQD48" s="164"/>
      <c r="FQE48" s="90"/>
      <c r="FQF48" s="90"/>
      <c r="FQG48" s="89"/>
      <c r="FQH48" s="164"/>
      <c r="FQI48" s="164"/>
      <c r="FQJ48" s="164"/>
      <c r="FQK48" s="164"/>
      <c r="FQL48" s="164"/>
      <c r="FQM48" s="90"/>
      <c r="FQN48" s="90"/>
      <c r="FQO48" s="89"/>
      <c r="FQP48" s="164"/>
      <c r="FQQ48" s="164"/>
      <c r="FQR48" s="164"/>
      <c r="FQS48" s="164"/>
      <c r="FQT48" s="164"/>
      <c r="FQU48" s="90"/>
      <c r="FQV48" s="90"/>
      <c r="FQW48" s="89"/>
      <c r="FQX48" s="164"/>
      <c r="FQY48" s="164"/>
      <c r="FQZ48" s="164"/>
      <c r="FRA48" s="164"/>
      <c r="FRB48" s="164"/>
      <c r="FRC48" s="90"/>
      <c r="FRD48" s="90"/>
      <c r="FRE48" s="89"/>
      <c r="FRF48" s="164"/>
      <c r="FRG48" s="164"/>
      <c r="FRH48" s="164"/>
      <c r="FRI48" s="164"/>
      <c r="FRJ48" s="164"/>
      <c r="FRK48" s="90"/>
      <c r="FRL48" s="90"/>
      <c r="FRM48" s="89"/>
      <c r="FRN48" s="164"/>
      <c r="FRO48" s="164"/>
      <c r="FRP48" s="164"/>
      <c r="FRQ48" s="164"/>
      <c r="FRR48" s="164"/>
      <c r="FRS48" s="90"/>
      <c r="FRT48" s="90"/>
      <c r="FRU48" s="89"/>
      <c r="FRV48" s="164"/>
      <c r="FRW48" s="164"/>
      <c r="FRX48" s="164"/>
      <c r="FRY48" s="164"/>
      <c r="FRZ48" s="164"/>
      <c r="FSA48" s="90"/>
      <c r="FSB48" s="90"/>
      <c r="FSC48" s="89"/>
      <c r="FSD48" s="164"/>
      <c r="FSE48" s="164"/>
      <c r="FSF48" s="164"/>
      <c r="FSG48" s="164"/>
      <c r="FSH48" s="164"/>
      <c r="FSI48" s="90"/>
      <c r="FSJ48" s="90"/>
      <c r="FSK48" s="89"/>
      <c r="FSL48" s="164"/>
      <c r="FSM48" s="164"/>
      <c r="FSN48" s="164"/>
      <c r="FSO48" s="164"/>
      <c r="FSP48" s="164"/>
      <c r="FSQ48" s="90"/>
      <c r="FSR48" s="90"/>
      <c r="FSS48" s="89"/>
      <c r="FST48" s="164"/>
      <c r="FSU48" s="164"/>
      <c r="FSV48" s="164"/>
      <c r="FSW48" s="164"/>
      <c r="FSX48" s="164"/>
      <c r="FSY48" s="90"/>
      <c r="FSZ48" s="90"/>
      <c r="FTA48" s="89"/>
      <c r="FTB48" s="164"/>
      <c r="FTC48" s="164"/>
      <c r="FTD48" s="164"/>
      <c r="FTE48" s="164"/>
      <c r="FTF48" s="164"/>
      <c r="FTG48" s="90"/>
      <c r="FTH48" s="90"/>
      <c r="FTI48" s="89"/>
      <c r="FTJ48" s="164"/>
      <c r="FTK48" s="164"/>
      <c r="FTL48" s="164"/>
      <c r="FTM48" s="164"/>
      <c r="FTN48" s="164"/>
      <c r="FTO48" s="90"/>
      <c r="FTP48" s="90"/>
      <c r="FTQ48" s="89"/>
      <c r="FTR48" s="164"/>
      <c r="FTS48" s="164"/>
      <c r="FTT48" s="164"/>
      <c r="FTU48" s="164"/>
      <c r="FTV48" s="164"/>
      <c r="FTW48" s="90"/>
      <c r="FTX48" s="90"/>
      <c r="FTY48" s="89"/>
      <c r="FTZ48" s="164"/>
      <c r="FUA48" s="164"/>
      <c r="FUB48" s="164"/>
      <c r="FUC48" s="164"/>
      <c r="FUD48" s="164"/>
      <c r="FUE48" s="90"/>
      <c r="FUF48" s="90"/>
      <c r="FUG48" s="89"/>
      <c r="FUH48" s="164"/>
      <c r="FUI48" s="164"/>
      <c r="FUJ48" s="164"/>
      <c r="FUK48" s="164"/>
      <c r="FUL48" s="164"/>
      <c r="FUM48" s="90"/>
      <c r="FUN48" s="90"/>
      <c r="FUO48" s="89"/>
      <c r="FUP48" s="164"/>
      <c r="FUQ48" s="164"/>
      <c r="FUR48" s="164"/>
      <c r="FUS48" s="164"/>
      <c r="FUT48" s="164"/>
      <c r="FUU48" s="90"/>
      <c r="FUV48" s="90"/>
      <c r="FUW48" s="89"/>
      <c r="FUX48" s="164"/>
      <c r="FUY48" s="164"/>
      <c r="FUZ48" s="164"/>
      <c r="FVA48" s="164"/>
      <c r="FVB48" s="164"/>
      <c r="FVC48" s="90"/>
      <c r="FVD48" s="90"/>
      <c r="FVE48" s="89"/>
      <c r="FVF48" s="164"/>
      <c r="FVG48" s="164"/>
      <c r="FVH48" s="164"/>
      <c r="FVI48" s="164"/>
      <c r="FVJ48" s="164"/>
      <c r="FVK48" s="90"/>
      <c r="FVL48" s="90"/>
      <c r="FVM48" s="89"/>
      <c r="FVN48" s="164"/>
      <c r="FVO48" s="164"/>
      <c r="FVP48" s="164"/>
      <c r="FVQ48" s="164"/>
      <c r="FVR48" s="164"/>
      <c r="FVS48" s="90"/>
      <c r="FVT48" s="90"/>
      <c r="FVU48" s="89"/>
      <c r="FVV48" s="164"/>
      <c r="FVW48" s="164"/>
      <c r="FVX48" s="164"/>
      <c r="FVY48" s="164"/>
      <c r="FVZ48" s="164"/>
      <c r="FWA48" s="90"/>
      <c r="FWB48" s="90"/>
      <c r="FWC48" s="89"/>
      <c r="FWD48" s="164"/>
      <c r="FWE48" s="164"/>
      <c r="FWF48" s="164"/>
      <c r="FWG48" s="164"/>
      <c r="FWH48" s="164"/>
      <c r="FWI48" s="90"/>
      <c r="FWJ48" s="90"/>
      <c r="FWK48" s="89"/>
      <c r="FWL48" s="164"/>
      <c r="FWM48" s="164"/>
      <c r="FWN48" s="164"/>
      <c r="FWO48" s="164"/>
      <c r="FWP48" s="164"/>
      <c r="FWQ48" s="90"/>
      <c r="FWR48" s="90"/>
      <c r="FWS48" s="89"/>
      <c r="FWT48" s="164"/>
      <c r="FWU48" s="164"/>
      <c r="FWV48" s="164"/>
      <c r="FWW48" s="164"/>
      <c r="FWX48" s="164"/>
      <c r="FWY48" s="90"/>
      <c r="FWZ48" s="90"/>
      <c r="FXA48" s="89"/>
      <c r="FXB48" s="164"/>
      <c r="FXC48" s="164"/>
      <c r="FXD48" s="164"/>
      <c r="FXE48" s="164"/>
      <c r="FXF48" s="164"/>
      <c r="FXG48" s="90"/>
      <c r="FXH48" s="90"/>
      <c r="FXI48" s="89"/>
      <c r="FXJ48" s="164"/>
      <c r="FXK48" s="164"/>
      <c r="FXL48" s="164"/>
      <c r="FXM48" s="164"/>
      <c r="FXN48" s="164"/>
      <c r="FXO48" s="90"/>
      <c r="FXP48" s="90"/>
      <c r="FXQ48" s="89"/>
      <c r="FXR48" s="164"/>
      <c r="FXS48" s="164"/>
      <c r="FXT48" s="164"/>
      <c r="FXU48" s="164"/>
      <c r="FXV48" s="164"/>
      <c r="FXW48" s="90"/>
      <c r="FXX48" s="90"/>
      <c r="FXY48" s="89"/>
      <c r="FXZ48" s="164"/>
      <c r="FYA48" s="164"/>
      <c r="FYB48" s="164"/>
      <c r="FYC48" s="164"/>
      <c r="FYD48" s="164"/>
      <c r="FYE48" s="90"/>
      <c r="FYF48" s="90"/>
      <c r="FYG48" s="89"/>
      <c r="FYH48" s="164"/>
      <c r="FYI48" s="164"/>
      <c r="FYJ48" s="164"/>
      <c r="FYK48" s="164"/>
      <c r="FYL48" s="164"/>
      <c r="FYM48" s="90"/>
      <c r="FYN48" s="90"/>
      <c r="FYO48" s="89"/>
      <c r="FYP48" s="164"/>
      <c r="FYQ48" s="164"/>
      <c r="FYR48" s="164"/>
      <c r="FYS48" s="164"/>
      <c r="FYT48" s="164"/>
      <c r="FYU48" s="90"/>
      <c r="FYV48" s="90"/>
      <c r="FYW48" s="89"/>
      <c r="FYX48" s="164"/>
      <c r="FYY48" s="164"/>
      <c r="FYZ48" s="164"/>
      <c r="FZA48" s="164"/>
      <c r="FZB48" s="164"/>
      <c r="FZC48" s="90"/>
      <c r="FZD48" s="90"/>
      <c r="FZE48" s="89"/>
      <c r="FZF48" s="164"/>
      <c r="FZG48" s="164"/>
      <c r="FZH48" s="164"/>
      <c r="FZI48" s="164"/>
      <c r="FZJ48" s="164"/>
      <c r="FZK48" s="90"/>
      <c r="FZL48" s="90"/>
      <c r="FZM48" s="89"/>
      <c r="FZN48" s="164"/>
      <c r="FZO48" s="164"/>
      <c r="FZP48" s="164"/>
      <c r="FZQ48" s="164"/>
      <c r="FZR48" s="164"/>
      <c r="FZS48" s="90"/>
      <c r="FZT48" s="90"/>
      <c r="FZU48" s="89"/>
      <c r="FZV48" s="164"/>
      <c r="FZW48" s="164"/>
      <c r="FZX48" s="164"/>
      <c r="FZY48" s="164"/>
      <c r="FZZ48" s="164"/>
      <c r="GAA48" s="90"/>
      <c r="GAB48" s="90"/>
      <c r="GAC48" s="89"/>
      <c r="GAD48" s="164"/>
      <c r="GAE48" s="164"/>
      <c r="GAF48" s="164"/>
      <c r="GAG48" s="164"/>
      <c r="GAH48" s="164"/>
      <c r="GAI48" s="90"/>
      <c r="GAJ48" s="90"/>
      <c r="GAK48" s="89"/>
      <c r="GAL48" s="164"/>
      <c r="GAM48" s="164"/>
      <c r="GAN48" s="164"/>
      <c r="GAO48" s="164"/>
      <c r="GAP48" s="164"/>
      <c r="GAQ48" s="90"/>
      <c r="GAR48" s="90"/>
      <c r="GAS48" s="89"/>
      <c r="GAT48" s="164"/>
      <c r="GAU48" s="164"/>
      <c r="GAV48" s="164"/>
      <c r="GAW48" s="164"/>
      <c r="GAX48" s="164"/>
      <c r="GAY48" s="90"/>
      <c r="GAZ48" s="90"/>
      <c r="GBA48" s="89"/>
      <c r="GBB48" s="164"/>
      <c r="GBC48" s="164"/>
      <c r="GBD48" s="164"/>
      <c r="GBE48" s="164"/>
      <c r="GBF48" s="164"/>
      <c r="GBG48" s="90"/>
      <c r="GBH48" s="90"/>
      <c r="GBI48" s="89"/>
      <c r="GBJ48" s="164"/>
      <c r="GBK48" s="164"/>
      <c r="GBL48" s="164"/>
      <c r="GBM48" s="164"/>
      <c r="GBN48" s="164"/>
      <c r="GBO48" s="90"/>
      <c r="GBP48" s="90"/>
      <c r="GBQ48" s="89"/>
      <c r="GBR48" s="164"/>
      <c r="GBS48" s="164"/>
      <c r="GBT48" s="164"/>
      <c r="GBU48" s="164"/>
      <c r="GBV48" s="164"/>
      <c r="GBW48" s="90"/>
      <c r="GBX48" s="90"/>
      <c r="GBY48" s="89"/>
      <c r="GBZ48" s="164"/>
      <c r="GCA48" s="164"/>
      <c r="GCB48" s="164"/>
      <c r="GCC48" s="164"/>
      <c r="GCD48" s="164"/>
      <c r="GCE48" s="90"/>
      <c r="GCF48" s="90"/>
      <c r="GCG48" s="89"/>
      <c r="GCH48" s="164"/>
      <c r="GCI48" s="164"/>
      <c r="GCJ48" s="164"/>
      <c r="GCK48" s="164"/>
      <c r="GCL48" s="164"/>
      <c r="GCM48" s="90"/>
      <c r="GCN48" s="90"/>
      <c r="GCO48" s="89"/>
      <c r="GCP48" s="164"/>
      <c r="GCQ48" s="164"/>
      <c r="GCR48" s="164"/>
      <c r="GCS48" s="164"/>
      <c r="GCT48" s="164"/>
      <c r="GCU48" s="90"/>
      <c r="GCV48" s="90"/>
      <c r="GCW48" s="89"/>
      <c r="GCX48" s="164"/>
      <c r="GCY48" s="164"/>
      <c r="GCZ48" s="164"/>
      <c r="GDA48" s="164"/>
      <c r="GDB48" s="164"/>
      <c r="GDC48" s="90"/>
      <c r="GDD48" s="90"/>
      <c r="GDE48" s="89"/>
      <c r="GDF48" s="164"/>
      <c r="GDG48" s="164"/>
      <c r="GDH48" s="164"/>
      <c r="GDI48" s="164"/>
      <c r="GDJ48" s="164"/>
      <c r="GDK48" s="90"/>
      <c r="GDL48" s="90"/>
      <c r="GDM48" s="89"/>
      <c r="GDN48" s="164"/>
      <c r="GDO48" s="164"/>
      <c r="GDP48" s="164"/>
      <c r="GDQ48" s="164"/>
      <c r="GDR48" s="164"/>
      <c r="GDS48" s="90"/>
      <c r="GDT48" s="90"/>
      <c r="GDU48" s="89"/>
      <c r="GDV48" s="164"/>
      <c r="GDW48" s="164"/>
      <c r="GDX48" s="164"/>
      <c r="GDY48" s="164"/>
      <c r="GDZ48" s="164"/>
      <c r="GEA48" s="90"/>
      <c r="GEB48" s="90"/>
      <c r="GEC48" s="89"/>
      <c r="GED48" s="164"/>
      <c r="GEE48" s="164"/>
      <c r="GEF48" s="164"/>
      <c r="GEG48" s="164"/>
      <c r="GEH48" s="164"/>
      <c r="GEI48" s="90"/>
      <c r="GEJ48" s="90"/>
      <c r="GEK48" s="89"/>
      <c r="GEL48" s="164"/>
      <c r="GEM48" s="164"/>
      <c r="GEN48" s="164"/>
      <c r="GEO48" s="164"/>
      <c r="GEP48" s="164"/>
      <c r="GEQ48" s="90"/>
      <c r="GER48" s="90"/>
      <c r="GES48" s="89"/>
      <c r="GET48" s="164"/>
      <c r="GEU48" s="164"/>
      <c r="GEV48" s="164"/>
      <c r="GEW48" s="164"/>
      <c r="GEX48" s="164"/>
      <c r="GEY48" s="90"/>
      <c r="GEZ48" s="90"/>
      <c r="GFA48" s="89"/>
      <c r="GFB48" s="164"/>
      <c r="GFC48" s="164"/>
      <c r="GFD48" s="164"/>
      <c r="GFE48" s="164"/>
      <c r="GFF48" s="164"/>
      <c r="GFG48" s="90"/>
      <c r="GFH48" s="90"/>
      <c r="GFI48" s="89"/>
      <c r="GFJ48" s="164"/>
      <c r="GFK48" s="164"/>
      <c r="GFL48" s="164"/>
      <c r="GFM48" s="164"/>
      <c r="GFN48" s="164"/>
      <c r="GFO48" s="90"/>
      <c r="GFP48" s="90"/>
      <c r="GFQ48" s="89"/>
      <c r="GFR48" s="164"/>
      <c r="GFS48" s="164"/>
      <c r="GFT48" s="164"/>
      <c r="GFU48" s="164"/>
      <c r="GFV48" s="164"/>
      <c r="GFW48" s="90"/>
      <c r="GFX48" s="90"/>
      <c r="GFY48" s="89"/>
      <c r="GFZ48" s="164"/>
      <c r="GGA48" s="164"/>
      <c r="GGB48" s="164"/>
      <c r="GGC48" s="164"/>
      <c r="GGD48" s="164"/>
      <c r="GGE48" s="90"/>
      <c r="GGF48" s="90"/>
      <c r="GGG48" s="89"/>
      <c r="GGH48" s="164"/>
      <c r="GGI48" s="164"/>
      <c r="GGJ48" s="164"/>
      <c r="GGK48" s="164"/>
      <c r="GGL48" s="164"/>
      <c r="GGM48" s="90"/>
      <c r="GGN48" s="90"/>
      <c r="GGO48" s="89"/>
      <c r="GGP48" s="164"/>
      <c r="GGQ48" s="164"/>
      <c r="GGR48" s="164"/>
      <c r="GGS48" s="164"/>
      <c r="GGT48" s="164"/>
      <c r="GGU48" s="90"/>
      <c r="GGV48" s="90"/>
      <c r="GGW48" s="89"/>
      <c r="GGX48" s="164"/>
      <c r="GGY48" s="164"/>
      <c r="GGZ48" s="164"/>
      <c r="GHA48" s="164"/>
      <c r="GHB48" s="164"/>
      <c r="GHC48" s="90"/>
      <c r="GHD48" s="90"/>
      <c r="GHE48" s="89"/>
      <c r="GHF48" s="164"/>
      <c r="GHG48" s="164"/>
      <c r="GHH48" s="164"/>
      <c r="GHI48" s="164"/>
      <c r="GHJ48" s="164"/>
      <c r="GHK48" s="90"/>
      <c r="GHL48" s="90"/>
      <c r="GHM48" s="89"/>
      <c r="GHN48" s="164"/>
      <c r="GHO48" s="164"/>
      <c r="GHP48" s="164"/>
      <c r="GHQ48" s="164"/>
      <c r="GHR48" s="164"/>
      <c r="GHS48" s="90"/>
      <c r="GHT48" s="90"/>
      <c r="GHU48" s="89"/>
      <c r="GHV48" s="164"/>
      <c r="GHW48" s="164"/>
      <c r="GHX48" s="164"/>
      <c r="GHY48" s="164"/>
      <c r="GHZ48" s="164"/>
      <c r="GIA48" s="90"/>
      <c r="GIB48" s="90"/>
      <c r="GIC48" s="89"/>
      <c r="GID48" s="164"/>
      <c r="GIE48" s="164"/>
      <c r="GIF48" s="164"/>
      <c r="GIG48" s="164"/>
      <c r="GIH48" s="164"/>
      <c r="GII48" s="90"/>
      <c r="GIJ48" s="90"/>
      <c r="GIK48" s="89"/>
      <c r="GIL48" s="164"/>
      <c r="GIM48" s="164"/>
      <c r="GIN48" s="164"/>
      <c r="GIO48" s="164"/>
      <c r="GIP48" s="164"/>
      <c r="GIQ48" s="90"/>
      <c r="GIR48" s="90"/>
      <c r="GIS48" s="89"/>
      <c r="GIT48" s="164"/>
      <c r="GIU48" s="164"/>
      <c r="GIV48" s="164"/>
      <c r="GIW48" s="164"/>
      <c r="GIX48" s="164"/>
      <c r="GIY48" s="90"/>
      <c r="GIZ48" s="90"/>
      <c r="GJA48" s="89"/>
      <c r="GJB48" s="164"/>
      <c r="GJC48" s="164"/>
      <c r="GJD48" s="164"/>
      <c r="GJE48" s="164"/>
      <c r="GJF48" s="164"/>
      <c r="GJG48" s="90"/>
      <c r="GJH48" s="90"/>
      <c r="GJI48" s="89"/>
      <c r="GJJ48" s="164"/>
      <c r="GJK48" s="164"/>
      <c r="GJL48" s="164"/>
      <c r="GJM48" s="164"/>
      <c r="GJN48" s="164"/>
      <c r="GJO48" s="90"/>
      <c r="GJP48" s="90"/>
      <c r="GJQ48" s="89"/>
      <c r="GJR48" s="164"/>
      <c r="GJS48" s="164"/>
      <c r="GJT48" s="164"/>
      <c r="GJU48" s="164"/>
      <c r="GJV48" s="164"/>
      <c r="GJW48" s="90"/>
      <c r="GJX48" s="90"/>
      <c r="GJY48" s="89"/>
      <c r="GJZ48" s="164"/>
      <c r="GKA48" s="164"/>
      <c r="GKB48" s="164"/>
      <c r="GKC48" s="164"/>
      <c r="GKD48" s="164"/>
      <c r="GKE48" s="90"/>
      <c r="GKF48" s="90"/>
      <c r="GKG48" s="89"/>
      <c r="GKH48" s="164"/>
      <c r="GKI48" s="164"/>
      <c r="GKJ48" s="164"/>
      <c r="GKK48" s="164"/>
      <c r="GKL48" s="164"/>
      <c r="GKM48" s="90"/>
      <c r="GKN48" s="90"/>
      <c r="GKO48" s="89"/>
      <c r="GKP48" s="164"/>
      <c r="GKQ48" s="164"/>
      <c r="GKR48" s="164"/>
      <c r="GKS48" s="164"/>
      <c r="GKT48" s="164"/>
      <c r="GKU48" s="90"/>
      <c r="GKV48" s="90"/>
      <c r="GKW48" s="89"/>
      <c r="GKX48" s="164"/>
      <c r="GKY48" s="164"/>
      <c r="GKZ48" s="164"/>
      <c r="GLA48" s="164"/>
      <c r="GLB48" s="164"/>
      <c r="GLC48" s="90"/>
      <c r="GLD48" s="90"/>
      <c r="GLE48" s="89"/>
      <c r="GLF48" s="164"/>
      <c r="GLG48" s="164"/>
      <c r="GLH48" s="164"/>
      <c r="GLI48" s="164"/>
      <c r="GLJ48" s="164"/>
      <c r="GLK48" s="90"/>
      <c r="GLL48" s="90"/>
      <c r="GLM48" s="89"/>
      <c r="GLN48" s="164"/>
      <c r="GLO48" s="164"/>
      <c r="GLP48" s="164"/>
      <c r="GLQ48" s="164"/>
      <c r="GLR48" s="164"/>
      <c r="GLS48" s="90"/>
      <c r="GLT48" s="90"/>
      <c r="GLU48" s="89"/>
      <c r="GLV48" s="164"/>
      <c r="GLW48" s="164"/>
      <c r="GLX48" s="164"/>
      <c r="GLY48" s="164"/>
      <c r="GLZ48" s="164"/>
      <c r="GMA48" s="90"/>
      <c r="GMB48" s="90"/>
      <c r="GMC48" s="89"/>
      <c r="GMD48" s="164"/>
      <c r="GME48" s="164"/>
      <c r="GMF48" s="164"/>
      <c r="GMG48" s="164"/>
      <c r="GMH48" s="164"/>
      <c r="GMI48" s="90"/>
      <c r="GMJ48" s="90"/>
      <c r="GMK48" s="89"/>
      <c r="GML48" s="164"/>
      <c r="GMM48" s="164"/>
      <c r="GMN48" s="164"/>
      <c r="GMO48" s="164"/>
      <c r="GMP48" s="164"/>
      <c r="GMQ48" s="90"/>
      <c r="GMR48" s="90"/>
      <c r="GMS48" s="89"/>
      <c r="GMT48" s="164"/>
      <c r="GMU48" s="164"/>
      <c r="GMV48" s="164"/>
      <c r="GMW48" s="164"/>
      <c r="GMX48" s="164"/>
      <c r="GMY48" s="90"/>
      <c r="GMZ48" s="90"/>
      <c r="GNA48" s="89"/>
      <c r="GNB48" s="164"/>
      <c r="GNC48" s="164"/>
      <c r="GND48" s="164"/>
      <c r="GNE48" s="164"/>
      <c r="GNF48" s="164"/>
      <c r="GNG48" s="90"/>
      <c r="GNH48" s="90"/>
      <c r="GNI48" s="89"/>
      <c r="GNJ48" s="164"/>
      <c r="GNK48" s="164"/>
      <c r="GNL48" s="164"/>
      <c r="GNM48" s="164"/>
      <c r="GNN48" s="164"/>
      <c r="GNO48" s="90"/>
      <c r="GNP48" s="90"/>
      <c r="GNQ48" s="89"/>
      <c r="GNR48" s="164"/>
      <c r="GNS48" s="164"/>
      <c r="GNT48" s="164"/>
      <c r="GNU48" s="164"/>
      <c r="GNV48" s="164"/>
      <c r="GNW48" s="90"/>
      <c r="GNX48" s="90"/>
      <c r="GNY48" s="89"/>
      <c r="GNZ48" s="164"/>
      <c r="GOA48" s="164"/>
      <c r="GOB48" s="164"/>
      <c r="GOC48" s="164"/>
      <c r="GOD48" s="164"/>
      <c r="GOE48" s="90"/>
      <c r="GOF48" s="90"/>
      <c r="GOG48" s="89"/>
      <c r="GOH48" s="164"/>
      <c r="GOI48" s="164"/>
      <c r="GOJ48" s="164"/>
      <c r="GOK48" s="164"/>
      <c r="GOL48" s="164"/>
      <c r="GOM48" s="90"/>
      <c r="GON48" s="90"/>
      <c r="GOO48" s="89"/>
      <c r="GOP48" s="164"/>
      <c r="GOQ48" s="164"/>
      <c r="GOR48" s="164"/>
      <c r="GOS48" s="164"/>
      <c r="GOT48" s="164"/>
      <c r="GOU48" s="90"/>
      <c r="GOV48" s="90"/>
      <c r="GOW48" s="89"/>
      <c r="GOX48" s="164"/>
      <c r="GOY48" s="164"/>
      <c r="GOZ48" s="164"/>
      <c r="GPA48" s="164"/>
      <c r="GPB48" s="164"/>
      <c r="GPC48" s="90"/>
      <c r="GPD48" s="90"/>
      <c r="GPE48" s="89"/>
      <c r="GPF48" s="164"/>
      <c r="GPG48" s="164"/>
      <c r="GPH48" s="164"/>
      <c r="GPI48" s="164"/>
      <c r="GPJ48" s="164"/>
      <c r="GPK48" s="90"/>
      <c r="GPL48" s="90"/>
      <c r="GPM48" s="89"/>
      <c r="GPN48" s="164"/>
      <c r="GPO48" s="164"/>
      <c r="GPP48" s="164"/>
      <c r="GPQ48" s="164"/>
      <c r="GPR48" s="164"/>
      <c r="GPS48" s="90"/>
      <c r="GPT48" s="90"/>
      <c r="GPU48" s="89"/>
      <c r="GPV48" s="164"/>
      <c r="GPW48" s="164"/>
      <c r="GPX48" s="164"/>
      <c r="GPY48" s="164"/>
      <c r="GPZ48" s="164"/>
      <c r="GQA48" s="90"/>
      <c r="GQB48" s="90"/>
      <c r="GQC48" s="89"/>
      <c r="GQD48" s="164"/>
      <c r="GQE48" s="164"/>
      <c r="GQF48" s="164"/>
      <c r="GQG48" s="164"/>
      <c r="GQH48" s="164"/>
      <c r="GQI48" s="90"/>
      <c r="GQJ48" s="90"/>
      <c r="GQK48" s="89"/>
      <c r="GQL48" s="164"/>
      <c r="GQM48" s="164"/>
      <c r="GQN48" s="164"/>
      <c r="GQO48" s="164"/>
      <c r="GQP48" s="164"/>
      <c r="GQQ48" s="90"/>
      <c r="GQR48" s="90"/>
      <c r="GQS48" s="89"/>
      <c r="GQT48" s="164"/>
      <c r="GQU48" s="164"/>
      <c r="GQV48" s="164"/>
      <c r="GQW48" s="164"/>
      <c r="GQX48" s="164"/>
      <c r="GQY48" s="90"/>
      <c r="GQZ48" s="90"/>
      <c r="GRA48" s="89"/>
      <c r="GRB48" s="164"/>
      <c r="GRC48" s="164"/>
      <c r="GRD48" s="164"/>
      <c r="GRE48" s="164"/>
      <c r="GRF48" s="164"/>
      <c r="GRG48" s="90"/>
      <c r="GRH48" s="90"/>
      <c r="GRI48" s="89"/>
      <c r="GRJ48" s="164"/>
      <c r="GRK48" s="164"/>
      <c r="GRL48" s="164"/>
      <c r="GRM48" s="164"/>
      <c r="GRN48" s="164"/>
      <c r="GRO48" s="90"/>
      <c r="GRP48" s="90"/>
      <c r="GRQ48" s="89"/>
      <c r="GRR48" s="164"/>
      <c r="GRS48" s="164"/>
      <c r="GRT48" s="164"/>
      <c r="GRU48" s="164"/>
      <c r="GRV48" s="164"/>
      <c r="GRW48" s="90"/>
      <c r="GRX48" s="90"/>
      <c r="GRY48" s="89"/>
      <c r="GRZ48" s="164"/>
      <c r="GSA48" s="164"/>
      <c r="GSB48" s="164"/>
      <c r="GSC48" s="164"/>
      <c r="GSD48" s="164"/>
      <c r="GSE48" s="90"/>
      <c r="GSF48" s="90"/>
      <c r="GSG48" s="89"/>
      <c r="GSH48" s="164"/>
      <c r="GSI48" s="164"/>
      <c r="GSJ48" s="164"/>
      <c r="GSK48" s="164"/>
      <c r="GSL48" s="164"/>
      <c r="GSM48" s="90"/>
      <c r="GSN48" s="90"/>
      <c r="GSO48" s="89"/>
      <c r="GSP48" s="164"/>
      <c r="GSQ48" s="164"/>
      <c r="GSR48" s="164"/>
      <c r="GSS48" s="164"/>
      <c r="GST48" s="164"/>
      <c r="GSU48" s="90"/>
      <c r="GSV48" s="90"/>
      <c r="GSW48" s="89"/>
      <c r="GSX48" s="164"/>
      <c r="GSY48" s="164"/>
      <c r="GSZ48" s="164"/>
      <c r="GTA48" s="164"/>
      <c r="GTB48" s="164"/>
      <c r="GTC48" s="90"/>
      <c r="GTD48" s="90"/>
      <c r="GTE48" s="89"/>
      <c r="GTF48" s="164"/>
      <c r="GTG48" s="164"/>
      <c r="GTH48" s="164"/>
      <c r="GTI48" s="164"/>
      <c r="GTJ48" s="164"/>
      <c r="GTK48" s="90"/>
      <c r="GTL48" s="90"/>
      <c r="GTM48" s="89"/>
      <c r="GTN48" s="164"/>
      <c r="GTO48" s="164"/>
      <c r="GTP48" s="164"/>
      <c r="GTQ48" s="164"/>
      <c r="GTR48" s="164"/>
      <c r="GTS48" s="90"/>
      <c r="GTT48" s="90"/>
      <c r="GTU48" s="89"/>
      <c r="GTV48" s="164"/>
      <c r="GTW48" s="164"/>
      <c r="GTX48" s="164"/>
      <c r="GTY48" s="164"/>
      <c r="GTZ48" s="164"/>
      <c r="GUA48" s="90"/>
      <c r="GUB48" s="90"/>
      <c r="GUC48" s="89"/>
      <c r="GUD48" s="164"/>
      <c r="GUE48" s="164"/>
      <c r="GUF48" s="164"/>
      <c r="GUG48" s="164"/>
      <c r="GUH48" s="164"/>
      <c r="GUI48" s="90"/>
      <c r="GUJ48" s="90"/>
      <c r="GUK48" s="89"/>
      <c r="GUL48" s="164"/>
      <c r="GUM48" s="164"/>
      <c r="GUN48" s="164"/>
      <c r="GUO48" s="164"/>
      <c r="GUP48" s="164"/>
      <c r="GUQ48" s="90"/>
      <c r="GUR48" s="90"/>
      <c r="GUS48" s="89"/>
      <c r="GUT48" s="164"/>
      <c r="GUU48" s="164"/>
      <c r="GUV48" s="164"/>
      <c r="GUW48" s="164"/>
      <c r="GUX48" s="164"/>
      <c r="GUY48" s="90"/>
      <c r="GUZ48" s="90"/>
      <c r="GVA48" s="89"/>
      <c r="GVB48" s="164"/>
      <c r="GVC48" s="164"/>
      <c r="GVD48" s="164"/>
      <c r="GVE48" s="164"/>
      <c r="GVF48" s="164"/>
      <c r="GVG48" s="90"/>
      <c r="GVH48" s="90"/>
      <c r="GVI48" s="89"/>
      <c r="GVJ48" s="164"/>
      <c r="GVK48" s="164"/>
      <c r="GVL48" s="164"/>
      <c r="GVM48" s="164"/>
      <c r="GVN48" s="164"/>
      <c r="GVO48" s="90"/>
      <c r="GVP48" s="90"/>
      <c r="GVQ48" s="89"/>
      <c r="GVR48" s="164"/>
      <c r="GVS48" s="164"/>
      <c r="GVT48" s="164"/>
      <c r="GVU48" s="164"/>
      <c r="GVV48" s="164"/>
      <c r="GVW48" s="90"/>
      <c r="GVX48" s="90"/>
      <c r="GVY48" s="89"/>
      <c r="GVZ48" s="164"/>
      <c r="GWA48" s="164"/>
      <c r="GWB48" s="164"/>
      <c r="GWC48" s="164"/>
      <c r="GWD48" s="164"/>
      <c r="GWE48" s="90"/>
      <c r="GWF48" s="90"/>
      <c r="GWG48" s="89"/>
      <c r="GWH48" s="164"/>
      <c r="GWI48" s="164"/>
      <c r="GWJ48" s="164"/>
      <c r="GWK48" s="164"/>
      <c r="GWL48" s="164"/>
      <c r="GWM48" s="90"/>
      <c r="GWN48" s="90"/>
      <c r="GWO48" s="89"/>
      <c r="GWP48" s="164"/>
      <c r="GWQ48" s="164"/>
      <c r="GWR48" s="164"/>
      <c r="GWS48" s="164"/>
      <c r="GWT48" s="164"/>
      <c r="GWU48" s="90"/>
      <c r="GWV48" s="90"/>
      <c r="GWW48" s="89"/>
      <c r="GWX48" s="164"/>
      <c r="GWY48" s="164"/>
      <c r="GWZ48" s="164"/>
      <c r="GXA48" s="164"/>
      <c r="GXB48" s="164"/>
      <c r="GXC48" s="90"/>
      <c r="GXD48" s="90"/>
      <c r="GXE48" s="89"/>
      <c r="GXF48" s="164"/>
      <c r="GXG48" s="164"/>
      <c r="GXH48" s="164"/>
      <c r="GXI48" s="164"/>
      <c r="GXJ48" s="164"/>
      <c r="GXK48" s="90"/>
      <c r="GXL48" s="90"/>
      <c r="GXM48" s="89"/>
      <c r="GXN48" s="164"/>
      <c r="GXO48" s="164"/>
      <c r="GXP48" s="164"/>
      <c r="GXQ48" s="164"/>
      <c r="GXR48" s="164"/>
      <c r="GXS48" s="90"/>
      <c r="GXT48" s="90"/>
      <c r="GXU48" s="89"/>
      <c r="GXV48" s="164"/>
      <c r="GXW48" s="164"/>
      <c r="GXX48" s="164"/>
      <c r="GXY48" s="164"/>
      <c r="GXZ48" s="164"/>
      <c r="GYA48" s="90"/>
      <c r="GYB48" s="90"/>
      <c r="GYC48" s="89"/>
      <c r="GYD48" s="164"/>
      <c r="GYE48" s="164"/>
      <c r="GYF48" s="164"/>
      <c r="GYG48" s="164"/>
      <c r="GYH48" s="164"/>
      <c r="GYI48" s="90"/>
      <c r="GYJ48" s="90"/>
      <c r="GYK48" s="89"/>
      <c r="GYL48" s="164"/>
      <c r="GYM48" s="164"/>
      <c r="GYN48" s="164"/>
      <c r="GYO48" s="164"/>
      <c r="GYP48" s="164"/>
      <c r="GYQ48" s="90"/>
      <c r="GYR48" s="90"/>
      <c r="GYS48" s="89"/>
      <c r="GYT48" s="164"/>
      <c r="GYU48" s="164"/>
      <c r="GYV48" s="164"/>
      <c r="GYW48" s="164"/>
      <c r="GYX48" s="164"/>
      <c r="GYY48" s="90"/>
      <c r="GYZ48" s="90"/>
      <c r="GZA48" s="89"/>
      <c r="GZB48" s="164"/>
      <c r="GZC48" s="164"/>
      <c r="GZD48" s="164"/>
      <c r="GZE48" s="164"/>
      <c r="GZF48" s="164"/>
      <c r="GZG48" s="90"/>
      <c r="GZH48" s="90"/>
      <c r="GZI48" s="89"/>
      <c r="GZJ48" s="164"/>
      <c r="GZK48" s="164"/>
      <c r="GZL48" s="164"/>
      <c r="GZM48" s="164"/>
      <c r="GZN48" s="164"/>
      <c r="GZO48" s="90"/>
      <c r="GZP48" s="90"/>
      <c r="GZQ48" s="89"/>
      <c r="GZR48" s="164"/>
      <c r="GZS48" s="164"/>
      <c r="GZT48" s="164"/>
      <c r="GZU48" s="164"/>
      <c r="GZV48" s="164"/>
      <c r="GZW48" s="90"/>
      <c r="GZX48" s="90"/>
      <c r="GZY48" s="89"/>
      <c r="GZZ48" s="164"/>
      <c r="HAA48" s="164"/>
      <c r="HAB48" s="164"/>
      <c r="HAC48" s="164"/>
      <c r="HAD48" s="164"/>
      <c r="HAE48" s="90"/>
      <c r="HAF48" s="90"/>
      <c r="HAG48" s="89"/>
      <c r="HAH48" s="164"/>
      <c r="HAI48" s="164"/>
      <c r="HAJ48" s="164"/>
      <c r="HAK48" s="164"/>
      <c r="HAL48" s="164"/>
      <c r="HAM48" s="90"/>
      <c r="HAN48" s="90"/>
      <c r="HAO48" s="89"/>
      <c r="HAP48" s="164"/>
      <c r="HAQ48" s="164"/>
      <c r="HAR48" s="164"/>
      <c r="HAS48" s="164"/>
      <c r="HAT48" s="164"/>
      <c r="HAU48" s="90"/>
      <c r="HAV48" s="90"/>
      <c r="HAW48" s="89"/>
      <c r="HAX48" s="164"/>
      <c r="HAY48" s="164"/>
      <c r="HAZ48" s="164"/>
      <c r="HBA48" s="164"/>
      <c r="HBB48" s="164"/>
      <c r="HBC48" s="90"/>
      <c r="HBD48" s="90"/>
      <c r="HBE48" s="89"/>
      <c r="HBF48" s="164"/>
      <c r="HBG48" s="164"/>
      <c r="HBH48" s="164"/>
      <c r="HBI48" s="164"/>
      <c r="HBJ48" s="164"/>
      <c r="HBK48" s="90"/>
      <c r="HBL48" s="90"/>
      <c r="HBM48" s="89"/>
      <c r="HBN48" s="164"/>
      <c r="HBO48" s="164"/>
      <c r="HBP48" s="164"/>
      <c r="HBQ48" s="164"/>
      <c r="HBR48" s="164"/>
      <c r="HBS48" s="90"/>
      <c r="HBT48" s="90"/>
      <c r="HBU48" s="89"/>
      <c r="HBV48" s="164"/>
      <c r="HBW48" s="164"/>
      <c r="HBX48" s="164"/>
      <c r="HBY48" s="164"/>
      <c r="HBZ48" s="164"/>
      <c r="HCA48" s="90"/>
      <c r="HCB48" s="90"/>
      <c r="HCC48" s="89"/>
      <c r="HCD48" s="164"/>
      <c r="HCE48" s="164"/>
      <c r="HCF48" s="164"/>
      <c r="HCG48" s="164"/>
      <c r="HCH48" s="164"/>
      <c r="HCI48" s="90"/>
      <c r="HCJ48" s="90"/>
      <c r="HCK48" s="89"/>
      <c r="HCL48" s="164"/>
      <c r="HCM48" s="164"/>
      <c r="HCN48" s="164"/>
      <c r="HCO48" s="164"/>
      <c r="HCP48" s="164"/>
      <c r="HCQ48" s="90"/>
      <c r="HCR48" s="90"/>
      <c r="HCS48" s="89"/>
      <c r="HCT48" s="164"/>
      <c r="HCU48" s="164"/>
      <c r="HCV48" s="164"/>
      <c r="HCW48" s="164"/>
      <c r="HCX48" s="164"/>
      <c r="HCY48" s="90"/>
      <c r="HCZ48" s="90"/>
      <c r="HDA48" s="89"/>
      <c r="HDB48" s="164"/>
      <c r="HDC48" s="164"/>
      <c r="HDD48" s="164"/>
      <c r="HDE48" s="164"/>
      <c r="HDF48" s="164"/>
      <c r="HDG48" s="90"/>
      <c r="HDH48" s="90"/>
      <c r="HDI48" s="89"/>
      <c r="HDJ48" s="164"/>
      <c r="HDK48" s="164"/>
      <c r="HDL48" s="164"/>
      <c r="HDM48" s="164"/>
      <c r="HDN48" s="164"/>
      <c r="HDO48" s="90"/>
      <c r="HDP48" s="90"/>
      <c r="HDQ48" s="89"/>
      <c r="HDR48" s="164"/>
      <c r="HDS48" s="164"/>
      <c r="HDT48" s="164"/>
      <c r="HDU48" s="164"/>
      <c r="HDV48" s="164"/>
      <c r="HDW48" s="90"/>
      <c r="HDX48" s="90"/>
      <c r="HDY48" s="89"/>
      <c r="HDZ48" s="164"/>
      <c r="HEA48" s="164"/>
      <c r="HEB48" s="164"/>
      <c r="HEC48" s="164"/>
      <c r="HED48" s="164"/>
      <c r="HEE48" s="90"/>
      <c r="HEF48" s="90"/>
      <c r="HEG48" s="89"/>
      <c r="HEH48" s="164"/>
      <c r="HEI48" s="164"/>
      <c r="HEJ48" s="164"/>
      <c r="HEK48" s="164"/>
      <c r="HEL48" s="164"/>
      <c r="HEM48" s="90"/>
      <c r="HEN48" s="90"/>
      <c r="HEO48" s="89"/>
      <c r="HEP48" s="164"/>
      <c r="HEQ48" s="164"/>
      <c r="HER48" s="164"/>
      <c r="HES48" s="164"/>
      <c r="HET48" s="164"/>
      <c r="HEU48" s="90"/>
      <c r="HEV48" s="90"/>
      <c r="HEW48" s="89"/>
      <c r="HEX48" s="164"/>
      <c r="HEY48" s="164"/>
      <c r="HEZ48" s="164"/>
      <c r="HFA48" s="164"/>
      <c r="HFB48" s="164"/>
      <c r="HFC48" s="90"/>
      <c r="HFD48" s="90"/>
      <c r="HFE48" s="89"/>
      <c r="HFF48" s="164"/>
      <c r="HFG48" s="164"/>
      <c r="HFH48" s="164"/>
      <c r="HFI48" s="164"/>
      <c r="HFJ48" s="164"/>
      <c r="HFK48" s="90"/>
      <c r="HFL48" s="90"/>
      <c r="HFM48" s="89"/>
      <c r="HFN48" s="164"/>
      <c r="HFO48" s="164"/>
      <c r="HFP48" s="164"/>
      <c r="HFQ48" s="164"/>
      <c r="HFR48" s="164"/>
      <c r="HFS48" s="90"/>
      <c r="HFT48" s="90"/>
      <c r="HFU48" s="89"/>
      <c r="HFV48" s="164"/>
      <c r="HFW48" s="164"/>
      <c r="HFX48" s="164"/>
      <c r="HFY48" s="164"/>
      <c r="HFZ48" s="164"/>
      <c r="HGA48" s="90"/>
      <c r="HGB48" s="90"/>
      <c r="HGC48" s="89"/>
      <c r="HGD48" s="164"/>
      <c r="HGE48" s="164"/>
      <c r="HGF48" s="164"/>
      <c r="HGG48" s="164"/>
      <c r="HGH48" s="164"/>
      <c r="HGI48" s="90"/>
      <c r="HGJ48" s="90"/>
      <c r="HGK48" s="89"/>
      <c r="HGL48" s="164"/>
      <c r="HGM48" s="164"/>
      <c r="HGN48" s="164"/>
      <c r="HGO48" s="164"/>
      <c r="HGP48" s="164"/>
      <c r="HGQ48" s="90"/>
      <c r="HGR48" s="90"/>
      <c r="HGS48" s="89"/>
      <c r="HGT48" s="164"/>
      <c r="HGU48" s="164"/>
      <c r="HGV48" s="164"/>
      <c r="HGW48" s="164"/>
      <c r="HGX48" s="164"/>
      <c r="HGY48" s="90"/>
      <c r="HGZ48" s="90"/>
      <c r="HHA48" s="89"/>
      <c r="HHB48" s="164"/>
      <c r="HHC48" s="164"/>
      <c r="HHD48" s="164"/>
      <c r="HHE48" s="164"/>
      <c r="HHF48" s="164"/>
      <c r="HHG48" s="90"/>
      <c r="HHH48" s="90"/>
      <c r="HHI48" s="89"/>
      <c r="HHJ48" s="164"/>
      <c r="HHK48" s="164"/>
      <c r="HHL48" s="164"/>
      <c r="HHM48" s="164"/>
      <c r="HHN48" s="164"/>
      <c r="HHO48" s="90"/>
      <c r="HHP48" s="90"/>
      <c r="HHQ48" s="89"/>
      <c r="HHR48" s="164"/>
      <c r="HHS48" s="164"/>
      <c r="HHT48" s="164"/>
      <c r="HHU48" s="164"/>
      <c r="HHV48" s="164"/>
      <c r="HHW48" s="90"/>
      <c r="HHX48" s="90"/>
      <c r="HHY48" s="89"/>
      <c r="HHZ48" s="164"/>
      <c r="HIA48" s="164"/>
      <c r="HIB48" s="164"/>
      <c r="HIC48" s="164"/>
      <c r="HID48" s="164"/>
      <c r="HIE48" s="90"/>
      <c r="HIF48" s="90"/>
      <c r="HIG48" s="89"/>
      <c r="HIH48" s="164"/>
      <c r="HII48" s="164"/>
      <c r="HIJ48" s="164"/>
      <c r="HIK48" s="164"/>
      <c r="HIL48" s="164"/>
      <c r="HIM48" s="90"/>
      <c r="HIN48" s="90"/>
      <c r="HIO48" s="89"/>
      <c r="HIP48" s="164"/>
      <c r="HIQ48" s="164"/>
      <c r="HIR48" s="164"/>
      <c r="HIS48" s="164"/>
      <c r="HIT48" s="164"/>
      <c r="HIU48" s="90"/>
      <c r="HIV48" s="90"/>
      <c r="HIW48" s="89"/>
      <c r="HIX48" s="164"/>
      <c r="HIY48" s="164"/>
      <c r="HIZ48" s="164"/>
      <c r="HJA48" s="164"/>
      <c r="HJB48" s="164"/>
      <c r="HJC48" s="90"/>
      <c r="HJD48" s="90"/>
      <c r="HJE48" s="89"/>
      <c r="HJF48" s="164"/>
      <c r="HJG48" s="164"/>
      <c r="HJH48" s="164"/>
      <c r="HJI48" s="164"/>
      <c r="HJJ48" s="164"/>
      <c r="HJK48" s="90"/>
      <c r="HJL48" s="90"/>
      <c r="HJM48" s="89"/>
      <c r="HJN48" s="164"/>
      <c r="HJO48" s="164"/>
      <c r="HJP48" s="164"/>
      <c r="HJQ48" s="164"/>
      <c r="HJR48" s="164"/>
      <c r="HJS48" s="90"/>
      <c r="HJT48" s="90"/>
      <c r="HJU48" s="89"/>
      <c r="HJV48" s="164"/>
      <c r="HJW48" s="164"/>
      <c r="HJX48" s="164"/>
      <c r="HJY48" s="164"/>
      <c r="HJZ48" s="164"/>
      <c r="HKA48" s="90"/>
      <c r="HKB48" s="90"/>
      <c r="HKC48" s="89"/>
      <c r="HKD48" s="164"/>
      <c r="HKE48" s="164"/>
      <c r="HKF48" s="164"/>
      <c r="HKG48" s="164"/>
      <c r="HKH48" s="164"/>
      <c r="HKI48" s="90"/>
      <c r="HKJ48" s="90"/>
      <c r="HKK48" s="89"/>
      <c r="HKL48" s="164"/>
      <c r="HKM48" s="164"/>
      <c r="HKN48" s="164"/>
      <c r="HKO48" s="164"/>
      <c r="HKP48" s="164"/>
      <c r="HKQ48" s="90"/>
      <c r="HKR48" s="90"/>
      <c r="HKS48" s="89"/>
      <c r="HKT48" s="164"/>
      <c r="HKU48" s="164"/>
      <c r="HKV48" s="164"/>
      <c r="HKW48" s="164"/>
      <c r="HKX48" s="164"/>
      <c r="HKY48" s="90"/>
      <c r="HKZ48" s="90"/>
      <c r="HLA48" s="89"/>
      <c r="HLB48" s="164"/>
      <c r="HLC48" s="164"/>
      <c r="HLD48" s="164"/>
      <c r="HLE48" s="164"/>
      <c r="HLF48" s="164"/>
      <c r="HLG48" s="90"/>
      <c r="HLH48" s="90"/>
      <c r="HLI48" s="89"/>
      <c r="HLJ48" s="164"/>
      <c r="HLK48" s="164"/>
      <c r="HLL48" s="164"/>
      <c r="HLM48" s="164"/>
      <c r="HLN48" s="164"/>
      <c r="HLO48" s="90"/>
      <c r="HLP48" s="90"/>
      <c r="HLQ48" s="89"/>
      <c r="HLR48" s="164"/>
      <c r="HLS48" s="164"/>
      <c r="HLT48" s="164"/>
      <c r="HLU48" s="164"/>
      <c r="HLV48" s="164"/>
      <c r="HLW48" s="90"/>
      <c r="HLX48" s="90"/>
      <c r="HLY48" s="89"/>
      <c r="HLZ48" s="164"/>
      <c r="HMA48" s="164"/>
      <c r="HMB48" s="164"/>
      <c r="HMC48" s="164"/>
      <c r="HMD48" s="164"/>
      <c r="HME48" s="90"/>
      <c r="HMF48" s="90"/>
      <c r="HMG48" s="89"/>
      <c r="HMH48" s="164"/>
      <c r="HMI48" s="164"/>
      <c r="HMJ48" s="164"/>
      <c r="HMK48" s="164"/>
      <c r="HML48" s="164"/>
      <c r="HMM48" s="90"/>
      <c r="HMN48" s="90"/>
      <c r="HMO48" s="89"/>
      <c r="HMP48" s="164"/>
      <c r="HMQ48" s="164"/>
      <c r="HMR48" s="164"/>
      <c r="HMS48" s="164"/>
      <c r="HMT48" s="164"/>
      <c r="HMU48" s="90"/>
      <c r="HMV48" s="90"/>
      <c r="HMW48" s="89"/>
      <c r="HMX48" s="164"/>
      <c r="HMY48" s="164"/>
      <c r="HMZ48" s="164"/>
      <c r="HNA48" s="164"/>
      <c r="HNB48" s="164"/>
      <c r="HNC48" s="90"/>
      <c r="HND48" s="90"/>
      <c r="HNE48" s="89"/>
      <c r="HNF48" s="164"/>
      <c r="HNG48" s="164"/>
      <c r="HNH48" s="164"/>
      <c r="HNI48" s="164"/>
      <c r="HNJ48" s="164"/>
      <c r="HNK48" s="90"/>
      <c r="HNL48" s="90"/>
      <c r="HNM48" s="89"/>
      <c r="HNN48" s="164"/>
      <c r="HNO48" s="164"/>
      <c r="HNP48" s="164"/>
      <c r="HNQ48" s="164"/>
      <c r="HNR48" s="164"/>
      <c r="HNS48" s="90"/>
      <c r="HNT48" s="90"/>
      <c r="HNU48" s="89"/>
      <c r="HNV48" s="164"/>
      <c r="HNW48" s="164"/>
      <c r="HNX48" s="164"/>
      <c r="HNY48" s="164"/>
      <c r="HNZ48" s="164"/>
      <c r="HOA48" s="90"/>
      <c r="HOB48" s="90"/>
      <c r="HOC48" s="89"/>
      <c r="HOD48" s="164"/>
      <c r="HOE48" s="164"/>
      <c r="HOF48" s="164"/>
      <c r="HOG48" s="164"/>
      <c r="HOH48" s="164"/>
      <c r="HOI48" s="90"/>
      <c r="HOJ48" s="90"/>
      <c r="HOK48" s="89"/>
      <c r="HOL48" s="164"/>
      <c r="HOM48" s="164"/>
      <c r="HON48" s="164"/>
      <c r="HOO48" s="164"/>
      <c r="HOP48" s="164"/>
      <c r="HOQ48" s="90"/>
      <c r="HOR48" s="90"/>
      <c r="HOS48" s="89"/>
      <c r="HOT48" s="164"/>
      <c r="HOU48" s="164"/>
      <c r="HOV48" s="164"/>
      <c r="HOW48" s="164"/>
      <c r="HOX48" s="164"/>
      <c r="HOY48" s="90"/>
      <c r="HOZ48" s="90"/>
      <c r="HPA48" s="89"/>
      <c r="HPB48" s="164"/>
      <c r="HPC48" s="164"/>
      <c r="HPD48" s="164"/>
      <c r="HPE48" s="164"/>
      <c r="HPF48" s="164"/>
      <c r="HPG48" s="90"/>
      <c r="HPH48" s="90"/>
      <c r="HPI48" s="89"/>
      <c r="HPJ48" s="164"/>
      <c r="HPK48" s="164"/>
      <c r="HPL48" s="164"/>
      <c r="HPM48" s="164"/>
      <c r="HPN48" s="164"/>
      <c r="HPO48" s="90"/>
      <c r="HPP48" s="90"/>
      <c r="HPQ48" s="89"/>
      <c r="HPR48" s="164"/>
      <c r="HPS48" s="164"/>
      <c r="HPT48" s="164"/>
      <c r="HPU48" s="164"/>
      <c r="HPV48" s="164"/>
      <c r="HPW48" s="90"/>
      <c r="HPX48" s="90"/>
      <c r="HPY48" s="89"/>
      <c r="HPZ48" s="164"/>
      <c r="HQA48" s="164"/>
      <c r="HQB48" s="164"/>
      <c r="HQC48" s="164"/>
      <c r="HQD48" s="164"/>
      <c r="HQE48" s="90"/>
      <c r="HQF48" s="90"/>
      <c r="HQG48" s="89"/>
      <c r="HQH48" s="164"/>
      <c r="HQI48" s="164"/>
      <c r="HQJ48" s="164"/>
      <c r="HQK48" s="164"/>
      <c r="HQL48" s="164"/>
      <c r="HQM48" s="90"/>
      <c r="HQN48" s="90"/>
      <c r="HQO48" s="89"/>
      <c r="HQP48" s="164"/>
      <c r="HQQ48" s="164"/>
      <c r="HQR48" s="164"/>
      <c r="HQS48" s="164"/>
      <c r="HQT48" s="164"/>
      <c r="HQU48" s="90"/>
      <c r="HQV48" s="90"/>
      <c r="HQW48" s="89"/>
      <c r="HQX48" s="164"/>
      <c r="HQY48" s="164"/>
      <c r="HQZ48" s="164"/>
      <c r="HRA48" s="164"/>
      <c r="HRB48" s="164"/>
      <c r="HRC48" s="90"/>
      <c r="HRD48" s="90"/>
      <c r="HRE48" s="89"/>
      <c r="HRF48" s="164"/>
      <c r="HRG48" s="164"/>
      <c r="HRH48" s="164"/>
      <c r="HRI48" s="164"/>
      <c r="HRJ48" s="164"/>
      <c r="HRK48" s="90"/>
      <c r="HRL48" s="90"/>
      <c r="HRM48" s="89"/>
      <c r="HRN48" s="164"/>
      <c r="HRO48" s="164"/>
      <c r="HRP48" s="164"/>
      <c r="HRQ48" s="164"/>
      <c r="HRR48" s="164"/>
      <c r="HRS48" s="90"/>
      <c r="HRT48" s="90"/>
      <c r="HRU48" s="89"/>
      <c r="HRV48" s="164"/>
      <c r="HRW48" s="164"/>
      <c r="HRX48" s="164"/>
      <c r="HRY48" s="164"/>
      <c r="HRZ48" s="164"/>
      <c r="HSA48" s="90"/>
      <c r="HSB48" s="90"/>
      <c r="HSC48" s="89"/>
      <c r="HSD48" s="164"/>
      <c r="HSE48" s="164"/>
      <c r="HSF48" s="164"/>
      <c r="HSG48" s="164"/>
      <c r="HSH48" s="164"/>
      <c r="HSI48" s="90"/>
      <c r="HSJ48" s="90"/>
      <c r="HSK48" s="89"/>
      <c r="HSL48" s="164"/>
      <c r="HSM48" s="164"/>
      <c r="HSN48" s="164"/>
      <c r="HSO48" s="164"/>
      <c r="HSP48" s="164"/>
      <c r="HSQ48" s="90"/>
      <c r="HSR48" s="90"/>
      <c r="HSS48" s="89"/>
      <c r="HST48" s="164"/>
      <c r="HSU48" s="164"/>
      <c r="HSV48" s="164"/>
      <c r="HSW48" s="164"/>
      <c r="HSX48" s="164"/>
      <c r="HSY48" s="90"/>
      <c r="HSZ48" s="90"/>
      <c r="HTA48" s="89"/>
      <c r="HTB48" s="164"/>
      <c r="HTC48" s="164"/>
      <c r="HTD48" s="164"/>
      <c r="HTE48" s="164"/>
      <c r="HTF48" s="164"/>
      <c r="HTG48" s="90"/>
      <c r="HTH48" s="90"/>
      <c r="HTI48" s="89"/>
      <c r="HTJ48" s="164"/>
      <c r="HTK48" s="164"/>
      <c r="HTL48" s="164"/>
      <c r="HTM48" s="164"/>
      <c r="HTN48" s="164"/>
      <c r="HTO48" s="90"/>
      <c r="HTP48" s="90"/>
      <c r="HTQ48" s="89"/>
      <c r="HTR48" s="164"/>
      <c r="HTS48" s="164"/>
      <c r="HTT48" s="164"/>
      <c r="HTU48" s="164"/>
      <c r="HTV48" s="164"/>
      <c r="HTW48" s="90"/>
      <c r="HTX48" s="90"/>
      <c r="HTY48" s="89"/>
      <c r="HTZ48" s="164"/>
      <c r="HUA48" s="164"/>
      <c r="HUB48" s="164"/>
      <c r="HUC48" s="164"/>
      <c r="HUD48" s="164"/>
      <c r="HUE48" s="90"/>
      <c r="HUF48" s="90"/>
      <c r="HUG48" s="89"/>
      <c r="HUH48" s="164"/>
      <c r="HUI48" s="164"/>
      <c r="HUJ48" s="164"/>
      <c r="HUK48" s="164"/>
      <c r="HUL48" s="164"/>
      <c r="HUM48" s="90"/>
      <c r="HUN48" s="90"/>
      <c r="HUO48" s="89"/>
      <c r="HUP48" s="164"/>
      <c r="HUQ48" s="164"/>
      <c r="HUR48" s="164"/>
      <c r="HUS48" s="164"/>
      <c r="HUT48" s="164"/>
      <c r="HUU48" s="90"/>
      <c r="HUV48" s="90"/>
      <c r="HUW48" s="89"/>
      <c r="HUX48" s="164"/>
      <c r="HUY48" s="164"/>
      <c r="HUZ48" s="164"/>
      <c r="HVA48" s="164"/>
      <c r="HVB48" s="164"/>
      <c r="HVC48" s="90"/>
      <c r="HVD48" s="90"/>
      <c r="HVE48" s="89"/>
      <c r="HVF48" s="164"/>
      <c r="HVG48" s="164"/>
      <c r="HVH48" s="164"/>
      <c r="HVI48" s="164"/>
      <c r="HVJ48" s="164"/>
      <c r="HVK48" s="90"/>
      <c r="HVL48" s="90"/>
      <c r="HVM48" s="89"/>
      <c r="HVN48" s="164"/>
      <c r="HVO48" s="164"/>
      <c r="HVP48" s="164"/>
      <c r="HVQ48" s="164"/>
      <c r="HVR48" s="164"/>
      <c r="HVS48" s="90"/>
      <c r="HVT48" s="90"/>
      <c r="HVU48" s="89"/>
      <c r="HVV48" s="164"/>
      <c r="HVW48" s="164"/>
      <c r="HVX48" s="164"/>
      <c r="HVY48" s="164"/>
      <c r="HVZ48" s="164"/>
      <c r="HWA48" s="90"/>
      <c r="HWB48" s="90"/>
      <c r="HWC48" s="89"/>
      <c r="HWD48" s="164"/>
      <c r="HWE48" s="164"/>
      <c r="HWF48" s="164"/>
      <c r="HWG48" s="164"/>
      <c r="HWH48" s="164"/>
      <c r="HWI48" s="90"/>
      <c r="HWJ48" s="90"/>
      <c r="HWK48" s="89"/>
      <c r="HWL48" s="164"/>
      <c r="HWM48" s="164"/>
      <c r="HWN48" s="164"/>
      <c r="HWO48" s="164"/>
      <c r="HWP48" s="164"/>
      <c r="HWQ48" s="90"/>
      <c r="HWR48" s="90"/>
      <c r="HWS48" s="89"/>
      <c r="HWT48" s="164"/>
      <c r="HWU48" s="164"/>
      <c r="HWV48" s="164"/>
      <c r="HWW48" s="164"/>
      <c r="HWX48" s="164"/>
      <c r="HWY48" s="90"/>
      <c r="HWZ48" s="90"/>
      <c r="HXA48" s="89"/>
      <c r="HXB48" s="164"/>
      <c r="HXC48" s="164"/>
      <c r="HXD48" s="164"/>
      <c r="HXE48" s="164"/>
      <c r="HXF48" s="164"/>
      <c r="HXG48" s="90"/>
      <c r="HXH48" s="90"/>
      <c r="HXI48" s="89"/>
      <c r="HXJ48" s="164"/>
      <c r="HXK48" s="164"/>
      <c r="HXL48" s="164"/>
      <c r="HXM48" s="164"/>
      <c r="HXN48" s="164"/>
      <c r="HXO48" s="90"/>
      <c r="HXP48" s="90"/>
      <c r="HXQ48" s="89"/>
      <c r="HXR48" s="164"/>
      <c r="HXS48" s="164"/>
      <c r="HXT48" s="164"/>
      <c r="HXU48" s="164"/>
      <c r="HXV48" s="164"/>
      <c r="HXW48" s="90"/>
      <c r="HXX48" s="90"/>
      <c r="HXY48" s="89"/>
      <c r="HXZ48" s="164"/>
      <c r="HYA48" s="164"/>
      <c r="HYB48" s="164"/>
      <c r="HYC48" s="164"/>
      <c r="HYD48" s="164"/>
      <c r="HYE48" s="90"/>
      <c r="HYF48" s="90"/>
      <c r="HYG48" s="89"/>
      <c r="HYH48" s="164"/>
      <c r="HYI48" s="164"/>
      <c r="HYJ48" s="164"/>
      <c r="HYK48" s="164"/>
      <c r="HYL48" s="164"/>
      <c r="HYM48" s="90"/>
      <c r="HYN48" s="90"/>
      <c r="HYO48" s="89"/>
      <c r="HYP48" s="164"/>
      <c r="HYQ48" s="164"/>
      <c r="HYR48" s="164"/>
      <c r="HYS48" s="164"/>
      <c r="HYT48" s="164"/>
      <c r="HYU48" s="90"/>
      <c r="HYV48" s="90"/>
      <c r="HYW48" s="89"/>
      <c r="HYX48" s="164"/>
      <c r="HYY48" s="164"/>
      <c r="HYZ48" s="164"/>
      <c r="HZA48" s="164"/>
      <c r="HZB48" s="164"/>
      <c r="HZC48" s="90"/>
      <c r="HZD48" s="90"/>
      <c r="HZE48" s="89"/>
      <c r="HZF48" s="164"/>
      <c r="HZG48" s="164"/>
      <c r="HZH48" s="164"/>
      <c r="HZI48" s="164"/>
      <c r="HZJ48" s="164"/>
      <c r="HZK48" s="90"/>
      <c r="HZL48" s="90"/>
      <c r="HZM48" s="89"/>
      <c r="HZN48" s="164"/>
      <c r="HZO48" s="164"/>
      <c r="HZP48" s="164"/>
      <c r="HZQ48" s="164"/>
      <c r="HZR48" s="164"/>
      <c r="HZS48" s="90"/>
      <c r="HZT48" s="90"/>
      <c r="HZU48" s="89"/>
      <c r="HZV48" s="164"/>
      <c r="HZW48" s="164"/>
      <c r="HZX48" s="164"/>
      <c r="HZY48" s="164"/>
      <c r="HZZ48" s="164"/>
      <c r="IAA48" s="90"/>
      <c r="IAB48" s="90"/>
      <c r="IAC48" s="89"/>
      <c r="IAD48" s="164"/>
      <c r="IAE48" s="164"/>
      <c r="IAF48" s="164"/>
      <c r="IAG48" s="164"/>
      <c r="IAH48" s="164"/>
      <c r="IAI48" s="90"/>
      <c r="IAJ48" s="90"/>
      <c r="IAK48" s="89"/>
      <c r="IAL48" s="164"/>
      <c r="IAM48" s="164"/>
      <c r="IAN48" s="164"/>
      <c r="IAO48" s="164"/>
      <c r="IAP48" s="164"/>
      <c r="IAQ48" s="90"/>
      <c r="IAR48" s="90"/>
      <c r="IAS48" s="89"/>
      <c r="IAT48" s="164"/>
      <c r="IAU48" s="164"/>
      <c r="IAV48" s="164"/>
      <c r="IAW48" s="164"/>
      <c r="IAX48" s="164"/>
      <c r="IAY48" s="90"/>
      <c r="IAZ48" s="90"/>
      <c r="IBA48" s="89"/>
      <c r="IBB48" s="164"/>
      <c r="IBC48" s="164"/>
      <c r="IBD48" s="164"/>
      <c r="IBE48" s="164"/>
      <c r="IBF48" s="164"/>
      <c r="IBG48" s="90"/>
      <c r="IBH48" s="90"/>
      <c r="IBI48" s="89"/>
      <c r="IBJ48" s="164"/>
      <c r="IBK48" s="164"/>
      <c r="IBL48" s="164"/>
      <c r="IBM48" s="164"/>
      <c r="IBN48" s="164"/>
      <c r="IBO48" s="90"/>
      <c r="IBP48" s="90"/>
      <c r="IBQ48" s="89"/>
      <c r="IBR48" s="164"/>
      <c r="IBS48" s="164"/>
      <c r="IBT48" s="164"/>
      <c r="IBU48" s="164"/>
      <c r="IBV48" s="164"/>
      <c r="IBW48" s="90"/>
      <c r="IBX48" s="90"/>
      <c r="IBY48" s="89"/>
      <c r="IBZ48" s="164"/>
      <c r="ICA48" s="164"/>
      <c r="ICB48" s="164"/>
      <c r="ICC48" s="164"/>
      <c r="ICD48" s="164"/>
      <c r="ICE48" s="90"/>
      <c r="ICF48" s="90"/>
      <c r="ICG48" s="89"/>
      <c r="ICH48" s="164"/>
      <c r="ICI48" s="164"/>
      <c r="ICJ48" s="164"/>
      <c r="ICK48" s="164"/>
      <c r="ICL48" s="164"/>
      <c r="ICM48" s="90"/>
      <c r="ICN48" s="90"/>
      <c r="ICO48" s="89"/>
      <c r="ICP48" s="164"/>
      <c r="ICQ48" s="164"/>
      <c r="ICR48" s="164"/>
      <c r="ICS48" s="164"/>
      <c r="ICT48" s="164"/>
      <c r="ICU48" s="90"/>
      <c r="ICV48" s="90"/>
      <c r="ICW48" s="89"/>
      <c r="ICX48" s="164"/>
      <c r="ICY48" s="164"/>
      <c r="ICZ48" s="164"/>
      <c r="IDA48" s="164"/>
      <c r="IDB48" s="164"/>
      <c r="IDC48" s="90"/>
      <c r="IDD48" s="90"/>
      <c r="IDE48" s="89"/>
      <c r="IDF48" s="164"/>
      <c r="IDG48" s="164"/>
      <c r="IDH48" s="164"/>
      <c r="IDI48" s="164"/>
      <c r="IDJ48" s="164"/>
      <c r="IDK48" s="90"/>
      <c r="IDL48" s="90"/>
      <c r="IDM48" s="89"/>
      <c r="IDN48" s="164"/>
      <c r="IDO48" s="164"/>
      <c r="IDP48" s="164"/>
      <c r="IDQ48" s="164"/>
      <c r="IDR48" s="164"/>
      <c r="IDS48" s="90"/>
      <c r="IDT48" s="90"/>
      <c r="IDU48" s="89"/>
      <c r="IDV48" s="164"/>
      <c r="IDW48" s="164"/>
      <c r="IDX48" s="164"/>
      <c r="IDY48" s="164"/>
      <c r="IDZ48" s="164"/>
      <c r="IEA48" s="90"/>
      <c r="IEB48" s="90"/>
      <c r="IEC48" s="89"/>
      <c r="IED48" s="164"/>
      <c r="IEE48" s="164"/>
      <c r="IEF48" s="164"/>
      <c r="IEG48" s="164"/>
      <c r="IEH48" s="164"/>
      <c r="IEI48" s="90"/>
      <c r="IEJ48" s="90"/>
      <c r="IEK48" s="89"/>
      <c r="IEL48" s="164"/>
      <c r="IEM48" s="164"/>
      <c r="IEN48" s="164"/>
      <c r="IEO48" s="164"/>
      <c r="IEP48" s="164"/>
      <c r="IEQ48" s="90"/>
      <c r="IER48" s="90"/>
      <c r="IES48" s="89"/>
      <c r="IET48" s="164"/>
      <c r="IEU48" s="164"/>
      <c r="IEV48" s="164"/>
      <c r="IEW48" s="164"/>
      <c r="IEX48" s="164"/>
      <c r="IEY48" s="90"/>
      <c r="IEZ48" s="90"/>
      <c r="IFA48" s="89"/>
      <c r="IFB48" s="164"/>
      <c r="IFC48" s="164"/>
      <c r="IFD48" s="164"/>
      <c r="IFE48" s="164"/>
      <c r="IFF48" s="164"/>
      <c r="IFG48" s="90"/>
      <c r="IFH48" s="90"/>
      <c r="IFI48" s="89"/>
      <c r="IFJ48" s="164"/>
      <c r="IFK48" s="164"/>
      <c r="IFL48" s="164"/>
      <c r="IFM48" s="164"/>
      <c r="IFN48" s="164"/>
      <c r="IFO48" s="90"/>
      <c r="IFP48" s="90"/>
      <c r="IFQ48" s="89"/>
      <c r="IFR48" s="164"/>
      <c r="IFS48" s="164"/>
      <c r="IFT48" s="164"/>
      <c r="IFU48" s="164"/>
      <c r="IFV48" s="164"/>
      <c r="IFW48" s="90"/>
      <c r="IFX48" s="90"/>
      <c r="IFY48" s="89"/>
      <c r="IFZ48" s="164"/>
      <c r="IGA48" s="164"/>
      <c r="IGB48" s="164"/>
      <c r="IGC48" s="164"/>
      <c r="IGD48" s="164"/>
      <c r="IGE48" s="90"/>
      <c r="IGF48" s="90"/>
      <c r="IGG48" s="89"/>
      <c r="IGH48" s="164"/>
      <c r="IGI48" s="164"/>
      <c r="IGJ48" s="164"/>
      <c r="IGK48" s="164"/>
      <c r="IGL48" s="164"/>
      <c r="IGM48" s="90"/>
      <c r="IGN48" s="90"/>
      <c r="IGO48" s="89"/>
      <c r="IGP48" s="164"/>
      <c r="IGQ48" s="164"/>
      <c r="IGR48" s="164"/>
      <c r="IGS48" s="164"/>
      <c r="IGT48" s="164"/>
      <c r="IGU48" s="90"/>
      <c r="IGV48" s="90"/>
      <c r="IGW48" s="89"/>
      <c r="IGX48" s="164"/>
      <c r="IGY48" s="164"/>
      <c r="IGZ48" s="164"/>
      <c r="IHA48" s="164"/>
      <c r="IHB48" s="164"/>
      <c r="IHC48" s="90"/>
      <c r="IHD48" s="90"/>
      <c r="IHE48" s="89"/>
      <c r="IHF48" s="164"/>
      <c r="IHG48" s="164"/>
      <c r="IHH48" s="164"/>
      <c r="IHI48" s="164"/>
      <c r="IHJ48" s="164"/>
      <c r="IHK48" s="90"/>
      <c r="IHL48" s="90"/>
      <c r="IHM48" s="89"/>
      <c r="IHN48" s="164"/>
      <c r="IHO48" s="164"/>
      <c r="IHP48" s="164"/>
      <c r="IHQ48" s="164"/>
      <c r="IHR48" s="164"/>
      <c r="IHS48" s="90"/>
      <c r="IHT48" s="90"/>
      <c r="IHU48" s="89"/>
      <c r="IHV48" s="164"/>
      <c r="IHW48" s="164"/>
      <c r="IHX48" s="164"/>
      <c r="IHY48" s="164"/>
      <c r="IHZ48" s="164"/>
      <c r="IIA48" s="90"/>
      <c r="IIB48" s="90"/>
      <c r="IIC48" s="89"/>
      <c r="IID48" s="164"/>
      <c r="IIE48" s="164"/>
      <c r="IIF48" s="164"/>
      <c r="IIG48" s="164"/>
      <c r="IIH48" s="164"/>
      <c r="III48" s="90"/>
      <c r="IIJ48" s="90"/>
      <c r="IIK48" s="89"/>
      <c r="IIL48" s="164"/>
      <c r="IIM48" s="164"/>
      <c r="IIN48" s="164"/>
      <c r="IIO48" s="164"/>
      <c r="IIP48" s="164"/>
      <c r="IIQ48" s="90"/>
      <c r="IIR48" s="90"/>
      <c r="IIS48" s="89"/>
      <c r="IIT48" s="164"/>
      <c r="IIU48" s="164"/>
      <c r="IIV48" s="164"/>
      <c r="IIW48" s="164"/>
      <c r="IIX48" s="164"/>
      <c r="IIY48" s="90"/>
      <c r="IIZ48" s="90"/>
      <c r="IJA48" s="89"/>
      <c r="IJB48" s="164"/>
      <c r="IJC48" s="164"/>
      <c r="IJD48" s="164"/>
      <c r="IJE48" s="164"/>
      <c r="IJF48" s="164"/>
      <c r="IJG48" s="90"/>
      <c r="IJH48" s="90"/>
      <c r="IJI48" s="89"/>
      <c r="IJJ48" s="164"/>
      <c r="IJK48" s="164"/>
      <c r="IJL48" s="164"/>
      <c r="IJM48" s="164"/>
      <c r="IJN48" s="164"/>
      <c r="IJO48" s="90"/>
      <c r="IJP48" s="90"/>
      <c r="IJQ48" s="89"/>
      <c r="IJR48" s="164"/>
      <c r="IJS48" s="164"/>
      <c r="IJT48" s="164"/>
      <c r="IJU48" s="164"/>
      <c r="IJV48" s="164"/>
      <c r="IJW48" s="90"/>
      <c r="IJX48" s="90"/>
      <c r="IJY48" s="89"/>
      <c r="IJZ48" s="164"/>
      <c r="IKA48" s="164"/>
      <c r="IKB48" s="164"/>
      <c r="IKC48" s="164"/>
      <c r="IKD48" s="164"/>
      <c r="IKE48" s="90"/>
      <c r="IKF48" s="90"/>
      <c r="IKG48" s="89"/>
      <c r="IKH48" s="164"/>
      <c r="IKI48" s="164"/>
      <c r="IKJ48" s="164"/>
      <c r="IKK48" s="164"/>
      <c r="IKL48" s="164"/>
      <c r="IKM48" s="90"/>
      <c r="IKN48" s="90"/>
      <c r="IKO48" s="89"/>
      <c r="IKP48" s="164"/>
      <c r="IKQ48" s="164"/>
      <c r="IKR48" s="164"/>
      <c r="IKS48" s="164"/>
      <c r="IKT48" s="164"/>
      <c r="IKU48" s="90"/>
      <c r="IKV48" s="90"/>
      <c r="IKW48" s="89"/>
      <c r="IKX48" s="164"/>
      <c r="IKY48" s="164"/>
      <c r="IKZ48" s="164"/>
      <c r="ILA48" s="164"/>
      <c r="ILB48" s="164"/>
      <c r="ILC48" s="90"/>
      <c r="ILD48" s="90"/>
      <c r="ILE48" s="89"/>
      <c r="ILF48" s="164"/>
      <c r="ILG48" s="164"/>
      <c r="ILH48" s="164"/>
      <c r="ILI48" s="164"/>
      <c r="ILJ48" s="164"/>
      <c r="ILK48" s="90"/>
      <c r="ILL48" s="90"/>
      <c r="ILM48" s="89"/>
      <c r="ILN48" s="164"/>
      <c r="ILO48" s="164"/>
      <c r="ILP48" s="164"/>
      <c r="ILQ48" s="164"/>
      <c r="ILR48" s="164"/>
      <c r="ILS48" s="90"/>
      <c r="ILT48" s="90"/>
      <c r="ILU48" s="89"/>
      <c r="ILV48" s="164"/>
      <c r="ILW48" s="164"/>
      <c r="ILX48" s="164"/>
      <c r="ILY48" s="164"/>
      <c r="ILZ48" s="164"/>
      <c r="IMA48" s="90"/>
      <c r="IMB48" s="90"/>
      <c r="IMC48" s="89"/>
      <c r="IMD48" s="164"/>
      <c r="IME48" s="164"/>
      <c r="IMF48" s="164"/>
      <c r="IMG48" s="164"/>
      <c r="IMH48" s="164"/>
      <c r="IMI48" s="90"/>
      <c r="IMJ48" s="90"/>
      <c r="IMK48" s="89"/>
      <c r="IML48" s="164"/>
      <c r="IMM48" s="164"/>
      <c r="IMN48" s="164"/>
      <c r="IMO48" s="164"/>
      <c r="IMP48" s="164"/>
      <c r="IMQ48" s="90"/>
      <c r="IMR48" s="90"/>
      <c r="IMS48" s="89"/>
      <c r="IMT48" s="164"/>
      <c r="IMU48" s="164"/>
      <c r="IMV48" s="164"/>
      <c r="IMW48" s="164"/>
      <c r="IMX48" s="164"/>
      <c r="IMY48" s="90"/>
      <c r="IMZ48" s="90"/>
      <c r="INA48" s="89"/>
      <c r="INB48" s="164"/>
      <c r="INC48" s="164"/>
      <c r="IND48" s="164"/>
      <c r="INE48" s="164"/>
      <c r="INF48" s="164"/>
      <c r="ING48" s="90"/>
      <c r="INH48" s="90"/>
      <c r="INI48" s="89"/>
      <c r="INJ48" s="164"/>
      <c r="INK48" s="164"/>
      <c r="INL48" s="164"/>
      <c r="INM48" s="164"/>
      <c r="INN48" s="164"/>
      <c r="INO48" s="90"/>
      <c r="INP48" s="90"/>
      <c r="INQ48" s="89"/>
      <c r="INR48" s="164"/>
      <c r="INS48" s="164"/>
      <c r="INT48" s="164"/>
      <c r="INU48" s="164"/>
      <c r="INV48" s="164"/>
      <c r="INW48" s="90"/>
      <c r="INX48" s="90"/>
      <c r="INY48" s="89"/>
      <c r="INZ48" s="164"/>
      <c r="IOA48" s="164"/>
      <c r="IOB48" s="164"/>
      <c r="IOC48" s="164"/>
      <c r="IOD48" s="164"/>
      <c r="IOE48" s="90"/>
      <c r="IOF48" s="90"/>
      <c r="IOG48" s="89"/>
      <c r="IOH48" s="164"/>
      <c r="IOI48" s="164"/>
      <c r="IOJ48" s="164"/>
      <c r="IOK48" s="164"/>
      <c r="IOL48" s="164"/>
      <c r="IOM48" s="90"/>
      <c r="ION48" s="90"/>
      <c r="IOO48" s="89"/>
      <c r="IOP48" s="164"/>
      <c r="IOQ48" s="164"/>
      <c r="IOR48" s="164"/>
      <c r="IOS48" s="164"/>
      <c r="IOT48" s="164"/>
      <c r="IOU48" s="90"/>
      <c r="IOV48" s="90"/>
      <c r="IOW48" s="89"/>
      <c r="IOX48" s="164"/>
      <c r="IOY48" s="164"/>
      <c r="IOZ48" s="164"/>
      <c r="IPA48" s="164"/>
      <c r="IPB48" s="164"/>
      <c r="IPC48" s="90"/>
      <c r="IPD48" s="90"/>
      <c r="IPE48" s="89"/>
      <c r="IPF48" s="164"/>
      <c r="IPG48" s="164"/>
      <c r="IPH48" s="164"/>
      <c r="IPI48" s="164"/>
      <c r="IPJ48" s="164"/>
      <c r="IPK48" s="90"/>
      <c r="IPL48" s="90"/>
      <c r="IPM48" s="89"/>
      <c r="IPN48" s="164"/>
      <c r="IPO48" s="164"/>
      <c r="IPP48" s="164"/>
      <c r="IPQ48" s="164"/>
      <c r="IPR48" s="164"/>
      <c r="IPS48" s="90"/>
      <c r="IPT48" s="90"/>
      <c r="IPU48" s="89"/>
      <c r="IPV48" s="164"/>
      <c r="IPW48" s="164"/>
      <c r="IPX48" s="164"/>
      <c r="IPY48" s="164"/>
      <c r="IPZ48" s="164"/>
      <c r="IQA48" s="90"/>
      <c r="IQB48" s="90"/>
      <c r="IQC48" s="89"/>
      <c r="IQD48" s="164"/>
      <c r="IQE48" s="164"/>
      <c r="IQF48" s="164"/>
      <c r="IQG48" s="164"/>
      <c r="IQH48" s="164"/>
      <c r="IQI48" s="90"/>
      <c r="IQJ48" s="90"/>
      <c r="IQK48" s="89"/>
      <c r="IQL48" s="164"/>
      <c r="IQM48" s="164"/>
      <c r="IQN48" s="164"/>
      <c r="IQO48" s="164"/>
      <c r="IQP48" s="164"/>
      <c r="IQQ48" s="90"/>
      <c r="IQR48" s="90"/>
      <c r="IQS48" s="89"/>
      <c r="IQT48" s="164"/>
      <c r="IQU48" s="164"/>
      <c r="IQV48" s="164"/>
      <c r="IQW48" s="164"/>
      <c r="IQX48" s="164"/>
      <c r="IQY48" s="90"/>
      <c r="IQZ48" s="90"/>
      <c r="IRA48" s="89"/>
      <c r="IRB48" s="164"/>
      <c r="IRC48" s="164"/>
      <c r="IRD48" s="164"/>
      <c r="IRE48" s="164"/>
      <c r="IRF48" s="164"/>
      <c r="IRG48" s="90"/>
      <c r="IRH48" s="90"/>
      <c r="IRI48" s="89"/>
      <c r="IRJ48" s="164"/>
      <c r="IRK48" s="164"/>
      <c r="IRL48" s="164"/>
      <c r="IRM48" s="164"/>
      <c r="IRN48" s="164"/>
      <c r="IRO48" s="90"/>
      <c r="IRP48" s="90"/>
      <c r="IRQ48" s="89"/>
      <c r="IRR48" s="164"/>
      <c r="IRS48" s="164"/>
      <c r="IRT48" s="164"/>
      <c r="IRU48" s="164"/>
      <c r="IRV48" s="164"/>
      <c r="IRW48" s="90"/>
      <c r="IRX48" s="90"/>
      <c r="IRY48" s="89"/>
      <c r="IRZ48" s="164"/>
      <c r="ISA48" s="164"/>
      <c r="ISB48" s="164"/>
      <c r="ISC48" s="164"/>
      <c r="ISD48" s="164"/>
      <c r="ISE48" s="90"/>
      <c r="ISF48" s="90"/>
      <c r="ISG48" s="89"/>
      <c r="ISH48" s="164"/>
      <c r="ISI48" s="164"/>
      <c r="ISJ48" s="164"/>
      <c r="ISK48" s="164"/>
      <c r="ISL48" s="164"/>
      <c r="ISM48" s="90"/>
      <c r="ISN48" s="90"/>
      <c r="ISO48" s="89"/>
      <c r="ISP48" s="164"/>
      <c r="ISQ48" s="164"/>
      <c r="ISR48" s="164"/>
      <c r="ISS48" s="164"/>
      <c r="IST48" s="164"/>
      <c r="ISU48" s="90"/>
      <c r="ISV48" s="90"/>
      <c r="ISW48" s="89"/>
      <c r="ISX48" s="164"/>
      <c r="ISY48" s="164"/>
      <c r="ISZ48" s="164"/>
      <c r="ITA48" s="164"/>
      <c r="ITB48" s="164"/>
      <c r="ITC48" s="90"/>
      <c r="ITD48" s="90"/>
      <c r="ITE48" s="89"/>
      <c r="ITF48" s="164"/>
      <c r="ITG48" s="164"/>
      <c r="ITH48" s="164"/>
      <c r="ITI48" s="164"/>
      <c r="ITJ48" s="164"/>
      <c r="ITK48" s="90"/>
      <c r="ITL48" s="90"/>
      <c r="ITM48" s="89"/>
      <c r="ITN48" s="164"/>
      <c r="ITO48" s="164"/>
      <c r="ITP48" s="164"/>
      <c r="ITQ48" s="164"/>
      <c r="ITR48" s="164"/>
      <c r="ITS48" s="90"/>
      <c r="ITT48" s="90"/>
      <c r="ITU48" s="89"/>
      <c r="ITV48" s="164"/>
      <c r="ITW48" s="164"/>
      <c r="ITX48" s="164"/>
      <c r="ITY48" s="164"/>
      <c r="ITZ48" s="164"/>
      <c r="IUA48" s="90"/>
      <c r="IUB48" s="90"/>
      <c r="IUC48" s="89"/>
      <c r="IUD48" s="164"/>
      <c r="IUE48" s="164"/>
      <c r="IUF48" s="164"/>
      <c r="IUG48" s="164"/>
      <c r="IUH48" s="164"/>
      <c r="IUI48" s="90"/>
      <c r="IUJ48" s="90"/>
      <c r="IUK48" s="89"/>
      <c r="IUL48" s="164"/>
      <c r="IUM48" s="164"/>
      <c r="IUN48" s="164"/>
      <c r="IUO48" s="164"/>
      <c r="IUP48" s="164"/>
      <c r="IUQ48" s="90"/>
      <c r="IUR48" s="90"/>
      <c r="IUS48" s="89"/>
      <c r="IUT48" s="164"/>
      <c r="IUU48" s="164"/>
      <c r="IUV48" s="164"/>
      <c r="IUW48" s="164"/>
      <c r="IUX48" s="164"/>
      <c r="IUY48" s="90"/>
      <c r="IUZ48" s="90"/>
      <c r="IVA48" s="89"/>
      <c r="IVB48" s="164"/>
      <c r="IVC48" s="164"/>
      <c r="IVD48" s="164"/>
      <c r="IVE48" s="164"/>
      <c r="IVF48" s="164"/>
      <c r="IVG48" s="90"/>
      <c r="IVH48" s="90"/>
      <c r="IVI48" s="89"/>
      <c r="IVJ48" s="164"/>
      <c r="IVK48" s="164"/>
      <c r="IVL48" s="164"/>
      <c r="IVM48" s="164"/>
      <c r="IVN48" s="164"/>
      <c r="IVO48" s="90"/>
      <c r="IVP48" s="90"/>
      <c r="IVQ48" s="89"/>
      <c r="IVR48" s="164"/>
      <c r="IVS48" s="164"/>
      <c r="IVT48" s="164"/>
      <c r="IVU48" s="164"/>
      <c r="IVV48" s="164"/>
      <c r="IVW48" s="90"/>
      <c r="IVX48" s="90"/>
      <c r="IVY48" s="89"/>
      <c r="IVZ48" s="164"/>
      <c r="IWA48" s="164"/>
      <c r="IWB48" s="164"/>
      <c r="IWC48" s="164"/>
      <c r="IWD48" s="164"/>
      <c r="IWE48" s="90"/>
      <c r="IWF48" s="90"/>
      <c r="IWG48" s="89"/>
      <c r="IWH48" s="164"/>
      <c r="IWI48" s="164"/>
      <c r="IWJ48" s="164"/>
      <c r="IWK48" s="164"/>
      <c r="IWL48" s="164"/>
      <c r="IWM48" s="90"/>
      <c r="IWN48" s="90"/>
      <c r="IWO48" s="89"/>
      <c r="IWP48" s="164"/>
      <c r="IWQ48" s="164"/>
      <c r="IWR48" s="164"/>
      <c r="IWS48" s="164"/>
      <c r="IWT48" s="164"/>
      <c r="IWU48" s="90"/>
      <c r="IWV48" s="90"/>
      <c r="IWW48" s="89"/>
      <c r="IWX48" s="164"/>
      <c r="IWY48" s="164"/>
      <c r="IWZ48" s="164"/>
      <c r="IXA48" s="164"/>
      <c r="IXB48" s="164"/>
      <c r="IXC48" s="90"/>
      <c r="IXD48" s="90"/>
      <c r="IXE48" s="89"/>
      <c r="IXF48" s="164"/>
      <c r="IXG48" s="164"/>
      <c r="IXH48" s="164"/>
      <c r="IXI48" s="164"/>
      <c r="IXJ48" s="164"/>
      <c r="IXK48" s="90"/>
      <c r="IXL48" s="90"/>
      <c r="IXM48" s="89"/>
      <c r="IXN48" s="164"/>
      <c r="IXO48" s="164"/>
      <c r="IXP48" s="164"/>
      <c r="IXQ48" s="164"/>
      <c r="IXR48" s="164"/>
      <c r="IXS48" s="90"/>
      <c r="IXT48" s="90"/>
      <c r="IXU48" s="89"/>
      <c r="IXV48" s="164"/>
      <c r="IXW48" s="164"/>
      <c r="IXX48" s="164"/>
      <c r="IXY48" s="164"/>
      <c r="IXZ48" s="164"/>
      <c r="IYA48" s="90"/>
      <c r="IYB48" s="90"/>
      <c r="IYC48" s="89"/>
      <c r="IYD48" s="164"/>
      <c r="IYE48" s="164"/>
      <c r="IYF48" s="164"/>
      <c r="IYG48" s="164"/>
      <c r="IYH48" s="164"/>
      <c r="IYI48" s="90"/>
      <c r="IYJ48" s="90"/>
      <c r="IYK48" s="89"/>
      <c r="IYL48" s="164"/>
      <c r="IYM48" s="164"/>
      <c r="IYN48" s="164"/>
      <c r="IYO48" s="164"/>
      <c r="IYP48" s="164"/>
      <c r="IYQ48" s="90"/>
      <c r="IYR48" s="90"/>
      <c r="IYS48" s="89"/>
      <c r="IYT48" s="164"/>
      <c r="IYU48" s="164"/>
      <c r="IYV48" s="164"/>
      <c r="IYW48" s="164"/>
      <c r="IYX48" s="164"/>
      <c r="IYY48" s="90"/>
      <c r="IYZ48" s="90"/>
      <c r="IZA48" s="89"/>
      <c r="IZB48" s="164"/>
      <c r="IZC48" s="164"/>
      <c r="IZD48" s="164"/>
      <c r="IZE48" s="164"/>
      <c r="IZF48" s="164"/>
      <c r="IZG48" s="90"/>
      <c r="IZH48" s="90"/>
      <c r="IZI48" s="89"/>
      <c r="IZJ48" s="164"/>
      <c r="IZK48" s="164"/>
      <c r="IZL48" s="164"/>
      <c r="IZM48" s="164"/>
      <c r="IZN48" s="164"/>
      <c r="IZO48" s="90"/>
      <c r="IZP48" s="90"/>
      <c r="IZQ48" s="89"/>
      <c r="IZR48" s="164"/>
      <c r="IZS48" s="164"/>
      <c r="IZT48" s="164"/>
      <c r="IZU48" s="164"/>
      <c r="IZV48" s="164"/>
      <c r="IZW48" s="90"/>
      <c r="IZX48" s="90"/>
      <c r="IZY48" s="89"/>
      <c r="IZZ48" s="164"/>
      <c r="JAA48" s="164"/>
      <c r="JAB48" s="164"/>
      <c r="JAC48" s="164"/>
      <c r="JAD48" s="164"/>
      <c r="JAE48" s="90"/>
      <c r="JAF48" s="90"/>
      <c r="JAG48" s="89"/>
      <c r="JAH48" s="164"/>
      <c r="JAI48" s="164"/>
      <c r="JAJ48" s="164"/>
      <c r="JAK48" s="164"/>
      <c r="JAL48" s="164"/>
      <c r="JAM48" s="90"/>
      <c r="JAN48" s="90"/>
      <c r="JAO48" s="89"/>
      <c r="JAP48" s="164"/>
      <c r="JAQ48" s="164"/>
      <c r="JAR48" s="164"/>
      <c r="JAS48" s="164"/>
      <c r="JAT48" s="164"/>
      <c r="JAU48" s="90"/>
      <c r="JAV48" s="90"/>
      <c r="JAW48" s="89"/>
      <c r="JAX48" s="164"/>
      <c r="JAY48" s="164"/>
      <c r="JAZ48" s="164"/>
      <c r="JBA48" s="164"/>
      <c r="JBB48" s="164"/>
      <c r="JBC48" s="90"/>
      <c r="JBD48" s="90"/>
      <c r="JBE48" s="89"/>
      <c r="JBF48" s="164"/>
      <c r="JBG48" s="164"/>
      <c r="JBH48" s="164"/>
      <c r="JBI48" s="164"/>
      <c r="JBJ48" s="164"/>
      <c r="JBK48" s="90"/>
      <c r="JBL48" s="90"/>
      <c r="JBM48" s="89"/>
      <c r="JBN48" s="164"/>
      <c r="JBO48" s="164"/>
      <c r="JBP48" s="164"/>
      <c r="JBQ48" s="164"/>
      <c r="JBR48" s="164"/>
      <c r="JBS48" s="90"/>
      <c r="JBT48" s="90"/>
      <c r="JBU48" s="89"/>
      <c r="JBV48" s="164"/>
      <c r="JBW48" s="164"/>
      <c r="JBX48" s="164"/>
      <c r="JBY48" s="164"/>
      <c r="JBZ48" s="164"/>
      <c r="JCA48" s="90"/>
      <c r="JCB48" s="90"/>
      <c r="JCC48" s="89"/>
      <c r="JCD48" s="164"/>
      <c r="JCE48" s="164"/>
      <c r="JCF48" s="164"/>
      <c r="JCG48" s="164"/>
      <c r="JCH48" s="164"/>
      <c r="JCI48" s="90"/>
      <c r="JCJ48" s="90"/>
      <c r="JCK48" s="89"/>
      <c r="JCL48" s="164"/>
      <c r="JCM48" s="164"/>
      <c r="JCN48" s="164"/>
      <c r="JCO48" s="164"/>
      <c r="JCP48" s="164"/>
      <c r="JCQ48" s="90"/>
      <c r="JCR48" s="90"/>
      <c r="JCS48" s="89"/>
      <c r="JCT48" s="164"/>
      <c r="JCU48" s="164"/>
      <c r="JCV48" s="164"/>
      <c r="JCW48" s="164"/>
      <c r="JCX48" s="164"/>
      <c r="JCY48" s="90"/>
      <c r="JCZ48" s="90"/>
      <c r="JDA48" s="89"/>
      <c r="JDB48" s="164"/>
      <c r="JDC48" s="164"/>
      <c r="JDD48" s="164"/>
      <c r="JDE48" s="164"/>
      <c r="JDF48" s="164"/>
      <c r="JDG48" s="90"/>
      <c r="JDH48" s="90"/>
      <c r="JDI48" s="89"/>
      <c r="JDJ48" s="164"/>
      <c r="JDK48" s="164"/>
      <c r="JDL48" s="164"/>
      <c r="JDM48" s="164"/>
      <c r="JDN48" s="164"/>
      <c r="JDO48" s="90"/>
      <c r="JDP48" s="90"/>
      <c r="JDQ48" s="89"/>
      <c r="JDR48" s="164"/>
      <c r="JDS48" s="164"/>
      <c r="JDT48" s="164"/>
      <c r="JDU48" s="164"/>
      <c r="JDV48" s="164"/>
      <c r="JDW48" s="90"/>
      <c r="JDX48" s="90"/>
      <c r="JDY48" s="89"/>
      <c r="JDZ48" s="164"/>
      <c r="JEA48" s="164"/>
      <c r="JEB48" s="164"/>
      <c r="JEC48" s="164"/>
      <c r="JED48" s="164"/>
      <c r="JEE48" s="90"/>
      <c r="JEF48" s="90"/>
      <c r="JEG48" s="89"/>
      <c r="JEH48" s="164"/>
      <c r="JEI48" s="164"/>
      <c r="JEJ48" s="164"/>
      <c r="JEK48" s="164"/>
      <c r="JEL48" s="164"/>
      <c r="JEM48" s="90"/>
      <c r="JEN48" s="90"/>
      <c r="JEO48" s="89"/>
      <c r="JEP48" s="164"/>
      <c r="JEQ48" s="164"/>
      <c r="JER48" s="164"/>
      <c r="JES48" s="164"/>
      <c r="JET48" s="164"/>
      <c r="JEU48" s="90"/>
      <c r="JEV48" s="90"/>
      <c r="JEW48" s="89"/>
      <c r="JEX48" s="164"/>
      <c r="JEY48" s="164"/>
      <c r="JEZ48" s="164"/>
      <c r="JFA48" s="164"/>
      <c r="JFB48" s="164"/>
      <c r="JFC48" s="90"/>
      <c r="JFD48" s="90"/>
      <c r="JFE48" s="89"/>
      <c r="JFF48" s="164"/>
      <c r="JFG48" s="164"/>
      <c r="JFH48" s="164"/>
      <c r="JFI48" s="164"/>
      <c r="JFJ48" s="164"/>
      <c r="JFK48" s="90"/>
      <c r="JFL48" s="90"/>
      <c r="JFM48" s="89"/>
      <c r="JFN48" s="164"/>
      <c r="JFO48" s="164"/>
      <c r="JFP48" s="164"/>
      <c r="JFQ48" s="164"/>
      <c r="JFR48" s="164"/>
      <c r="JFS48" s="90"/>
      <c r="JFT48" s="90"/>
      <c r="JFU48" s="89"/>
      <c r="JFV48" s="164"/>
      <c r="JFW48" s="164"/>
      <c r="JFX48" s="164"/>
      <c r="JFY48" s="164"/>
      <c r="JFZ48" s="164"/>
      <c r="JGA48" s="90"/>
      <c r="JGB48" s="90"/>
      <c r="JGC48" s="89"/>
      <c r="JGD48" s="164"/>
      <c r="JGE48" s="164"/>
      <c r="JGF48" s="164"/>
      <c r="JGG48" s="164"/>
      <c r="JGH48" s="164"/>
      <c r="JGI48" s="90"/>
      <c r="JGJ48" s="90"/>
      <c r="JGK48" s="89"/>
      <c r="JGL48" s="164"/>
      <c r="JGM48" s="164"/>
      <c r="JGN48" s="164"/>
      <c r="JGO48" s="164"/>
      <c r="JGP48" s="164"/>
      <c r="JGQ48" s="90"/>
      <c r="JGR48" s="90"/>
      <c r="JGS48" s="89"/>
      <c r="JGT48" s="164"/>
      <c r="JGU48" s="164"/>
      <c r="JGV48" s="164"/>
      <c r="JGW48" s="164"/>
      <c r="JGX48" s="164"/>
      <c r="JGY48" s="90"/>
      <c r="JGZ48" s="90"/>
      <c r="JHA48" s="89"/>
      <c r="JHB48" s="164"/>
      <c r="JHC48" s="164"/>
      <c r="JHD48" s="164"/>
      <c r="JHE48" s="164"/>
      <c r="JHF48" s="164"/>
      <c r="JHG48" s="90"/>
      <c r="JHH48" s="90"/>
      <c r="JHI48" s="89"/>
      <c r="JHJ48" s="164"/>
      <c r="JHK48" s="164"/>
      <c r="JHL48" s="164"/>
      <c r="JHM48" s="164"/>
      <c r="JHN48" s="164"/>
      <c r="JHO48" s="90"/>
      <c r="JHP48" s="90"/>
      <c r="JHQ48" s="89"/>
      <c r="JHR48" s="164"/>
      <c r="JHS48" s="164"/>
      <c r="JHT48" s="164"/>
      <c r="JHU48" s="164"/>
      <c r="JHV48" s="164"/>
      <c r="JHW48" s="90"/>
      <c r="JHX48" s="90"/>
      <c r="JHY48" s="89"/>
      <c r="JHZ48" s="164"/>
      <c r="JIA48" s="164"/>
      <c r="JIB48" s="164"/>
      <c r="JIC48" s="164"/>
      <c r="JID48" s="164"/>
      <c r="JIE48" s="90"/>
      <c r="JIF48" s="90"/>
      <c r="JIG48" s="89"/>
      <c r="JIH48" s="164"/>
      <c r="JII48" s="164"/>
      <c r="JIJ48" s="164"/>
      <c r="JIK48" s="164"/>
      <c r="JIL48" s="164"/>
      <c r="JIM48" s="90"/>
      <c r="JIN48" s="90"/>
      <c r="JIO48" s="89"/>
      <c r="JIP48" s="164"/>
      <c r="JIQ48" s="164"/>
      <c r="JIR48" s="164"/>
      <c r="JIS48" s="164"/>
      <c r="JIT48" s="164"/>
      <c r="JIU48" s="90"/>
      <c r="JIV48" s="90"/>
      <c r="JIW48" s="89"/>
      <c r="JIX48" s="164"/>
      <c r="JIY48" s="164"/>
      <c r="JIZ48" s="164"/>
      <c r="JJA48" s="164"/>
      <c r="JJB48" s="164"/>
      <c r="JJC48" s="90"/>
      <c r="JJD48" s="90"/>
      <c r="JJE48" s="89"/>
      <c r="JJF48" s="164"/>
      <c r="JJG48" s="164"/>
      <c r="JJH48" s="164"/>
      <c r="JJI48" s="164"/>
      <c r="JJJ48" s="164"/>
      <c r="JJK48" s="90"/>
      <c r="JJL48" s="90"/>
      <c r="JJM48" s="89"/>
      <c r="JJN48" s="164"/>
      <c r="JJO48" s="164"/>
      <c r="JJP48" s="164"/>
      <c r="JJQ48" s="164"/>
      <c r="JJR48" s="164"/>
      <c r="JJS48" s="90"/>
      <c r="JJT48" s="90"/>
      <c r="JJU48" s="89"/>
      <c r="JJV48" s="164"/>
      <c r="JJW48" s="164"/>
      <c r="JJX48" s="164"/>
      <c r="JJY48" s="164"/>
      <c r="JJZ48" s="164"/>
      <c r="JKA48" s="90"/>
      <c r="JKB48" s="90"/>
      <c r="JKC48" s="89"/>
      <c r="JKD48" s="164"/>
      <c r="JKE48" s="164"/>
      <c r="JKF48" s="164"/>
      <c r="JKG48" s="164"/>
      <c r="JKH48" s="164"/>
      <c r="JKI48" s="90"/>
      <c r="JKJ48" s="90"/>
      <c r="JKK48" s="89"/>
      <c r="JKL48" s="164"/>
      <c r="JKM48" s="164"/>
      <c r="JKN48" s="164"/>
      <c r="JKO48" s="164"/>
      <c r="JKP48" s="164"/>
      <c r="JKQ48" s="90"/>
      <c r="JKR48" s="90"/>
      <c r="JKS48" s="89"/>
      <c r="JKT48" s="164"/>
      <c r="JKU48" s="164"/>
      <c r="JKV48" s="164"/>
      <c r="JKW48" s="164"/>
      <c r="JKX48" s="164"/>
      <c r="JKY48" s="90"/>
      <c r="JKZ48" s="90"/>
      <c r="JLA48" s="89"/>
      <c r="JLB48" s="164"/>
      <c r="JLC48" s="164"/>
      <c r="JLD48" s="164"/>
      <c r="JLE48" s="164"/>
      <c r="JLF48" s="164"/>
      <c r="JLG48" s="90"/>
      <c r="JLH48" s="90"/>
      <c r="JLI48" s="89"/>
      <c r="JLJ48" s="164"/>
      <c r="JLK48" s="164"/>
      <c r="JLL48" s="164"/>
      <c r="JLM48" s="164"/>
      <c r="JLN48" s="164"/>
      <c r="JLO48" s="90"/>
      <c r="JLP48" s="90"/>
      <c r="JLQ48" s="89"/>
      <c r="JLR48" s="164"/>
      <c r="JLS48" s="164"/>
      <c r="JLT48" s="164"/>
      <c r="JLU48" s="164"/>
      <c r="JLV48" s="164"/>
      <c r="JLW48" s="90"/>
      <c r="JLX48" s="90"/>
      <c r="JLY48" s="89"/>
      <c r="JLZ48" s="164"/>
      <c r="JMA48" s="164"/>
      <c r="JMB48" s="164"/>
      <c r="JMC48" s="164"/>
      <c r="JMD48" s="164"/>
      <c r="JME48" s="90"/>
      <c r="JMF48" s="90"/>
      <c r="JMG48" s="89"/>
      <c r="JMH48" s="164"/>
      <c r="JMI48" s="164"/>
      <c r="JMJ48" s="164"/>
      <c r="JMK48" s="164"/>
      <c r="JML48" s="164"/>
      <c r="JMM48" s="90"/>
      <c r="JMN48" s="90"/>
      <c r="JMO48" s="89"/>
      <c r="JMP48" s="164"/>
      <c r="JMQ48" s="164"/>
      <c r="JMR48" s="164"/>
      <c r="JMS48" s="164"/>
      <c r="JMT48" s="164"/>
      <c r="JMU48" s="90"/>
      <c r="JMV48" s="90"/>
      <c r="JMW48" s="89"/>
      <c r="JMX48" s="164"/>
      <c r="JMY48" s="164"/>
      <c r="JMZ48" s="164"/>
      <c r="JNA48" s="164"/>
      <c r="JNB48" s="164"/>
      <c r="JNC48" s="90"/>
      <c r="JND48" s="90"/>
      <c r="JNE48" s="89"/>
      <c r="JNF48" s="164"/>
      <c r="JNG48" s="164"/>
      <c r="JNH48" s="164"/>
      <c r="JNI48" s="164"/>
      <c r="JNJ48" s="164"/>
      <c r="JNK48" s="90"/>
      <c r="JNL48" s="90"/>
      <c r="JNM48" s="89"/>
      <c r="JNN48" s="164"/>
      <c r="JNO48" s="164"/>
      <c r="JNP48" s="164"/>
      <c r="JNQ48" s="164"/>
      <c r="JNR48" s="164"/>
      <c r="JNS48" s="90"/>
      <c r="JNT48" s="90"/>
      <c r="JNU48" s="89"/>
      <c r="JNV48" s="164"/>
      <c r="JNW48" s="164"/>
      <c r="JNX48" s="164"/>
      <c r="JNY48" s="164"/>
      <c r="JNZ48" s="164"/>
      <c r="JOA48" s="90"/>
      <c r="JOB48" s="90"/>
      <c r="JOC48" s="89"/>
      <c r="JOD48" s="164"/>
      <c r="JOE48" s="164"/>
      <c r="JOF48" s="164"/>
      <c r="JOG48" s="164"/>
      <c r="JOH48" s="164"/>
      <c r="JOI48" s="90"/>
      <c r="JOJ48" s="90"/>
      <c r="JOK48" s="89"/>
      <c r="JOL48" s="164"/>
      <c r="JOM48" s="164"/>
      <c r="JON48" s="164"/>
      <c r="JOO48" s="164"/>
      <c r="JOP48" s="164"/>
      <c r="JOQ48" s="90"/>
      <c r="JOR48" s="90"/>
      <c r="JOS48" s="89"/>
      <c r="JOT48" s="164"/>
      <c r="JOU48" s="164"/>
      <c r="JOV48" s="164"/>
      <c r="JOW48" s="164"/>
      <c r="JOX48" s="164"/>
      <c r="JOY48" s="90"/>
      <c r="JOZ48" s="90"/>
      <c r="JPA48" s="89"/>
      <c r="JPB48" s="164"/>
      <c r="JPC48" s="164"/>
      <c r="JPD48" s="164"/>
      <c r="JPE48" s="164"/>
      <c r="JPF48" s="164"/>
      <c r="JPG48" s="90"/>
      <c r="JPH48" s="90"/>
      <c r="JPI48" s="89"/>
      <c r="JPJ48" s="164"/>
      <c r="JPK48" s="164"/>
      <c r="JPL48" s="164"/>
      <c r="JPM48" s="164"/>
      <c r="JPN48" s="164"/>
      <c r="JPO48" s="90"/>
      <c r="JPP48" s="90"/>
      <c r="JPQ48" s="89"/>
      <c r="JPR48" s="164"/>
      <c r="JPS48" s="164"/>
      <c r="JPT48" s="164"/>
      <c r="JPU48" s="164"/>
      <c r="JPV48" s="164"/>
      <c r="JPW48" s="90"/>
      <c r="JPX48" s="90"/>
      <c r="JPY48" s="89"/>
      <c r="JPZ48" s="164"/>
      <c r="JQA48" s="164"/>
      <c r="JQB48" s="164"/>
      <c r="JQC48" s="164"/>
      <c r="JQD48" s="164"/>
      <c r="JQE48" s="90"/>
      <c r="JQF48" s="90"/>
      <c r="JQG48" s="89"/>
      <c r="JQH48" s="164"/>
      <c r="JQI48" s="164"/>
      <c r="JQJ48" s="164"/>
      <c r="JQK48" s="164"/>
      <c r="JQL48" s="164"/>
      <c r="JQM48" s="90"/>
      <c r="JQN48" s="90"/>
      <c r="JQO48" s="89"/>
      <c r="JQP48" s="164"/>
      <c r="JQQ48" s="164"/>
      <c r="JQR48" s="164"/>
      <c r="JQS48" s="164"/>
      <c r="JQT48" s="164"/>
      <c r="JQU48" s="90"/>
      <c r="JQV48" s="90"/>
      <c r="JQW48" s="89"/>
      <c r="JQX48" s="164"/>
      <c r="JQY48" s="164"/>
      <c r="JQZ48" s="164"/>
      <c r="JRA48" s="164"/>
      <c r="JRB48" s="164"/>
      <c r="JRC48" s="90"/>
      <c r="JRD48" s="90"/>
      <c r="JRE48" s="89"/>
      <c r="JRF48" s="164"/>
      <c r="JRG48" s="164"/>
      <c r="JRH48" s="164"/>
      <c r="JRI48" s="164"/>
      <c r="JRJ48" s="164"/>
      <c r="JRK48" s="90"/>
      <c r="JRL48" s="90"/>
      <c r="JRM48" s="89"/>
      <c r="JRN48" s="164"/>
      <c r="JRO48" s="164"/>
      <c r="JRP48" s="164"/>
      <c r="JRQ48" s="164"/>
      <c r="JRR48" s="164"/>
      <c r="JRS48" s="90"/>
      <c r="JRT48" s="90"/>
      <c r="JRU48" s="89"/>
      <c r="JRV48" s="164"/>
      <c r="JRW48" s="164"/>
      <c r="JRX48" s="164"/>
      <c r="JRY48" s="164"/>
      <c r="JRZ48" s="164"/>
      <c r="JSA48" s="90"/>
      <c r="JSB48" s="90"/>
      <c r="JSC48" s="89"/>
      <c r="JSD48" s="164"/>
      <c r="JSE48" s="164"/>
      <c r="JSF48" s="164"/>
      <c r="JSG48" s="164"/>
      <c r="JSH48" s="164"/>
      <c r="JSI48" s="90"/>
      <c r="JSJ48" s="90"/>
      <c r="JSK48" s="89"/>
      <c r="JSL48" s="164"/>
      <c r="JSM48" s="164"/>
      <c r="JSN48" s="164"/>
      <c r="JSO48" s="164"/>
      <c r="JSP48" s="164"/>
      <c r="JSQ48" s="90"/>
      <c r="JSR48" s="90"/>
      <c r="JSS48" s="89"/>
      <c r="JST48" s="164"/>
      <c r="JSU48" s="164"/>
      <c r="JSV48" s="164"/>
      <c r="JSW48" s="164"/>
      <c r="JSX48" s="164"/>
      <c r="JSY48" s="90"/>
      <c r="JSZ48" s="90"/>
      <c r="JTA48" s="89"/>
      <c r="JTB48" s="164"/>
      <c r="JTC48" s="164"/>
      <c r="JTD48" s="164"/>
      <c r="JTE48" s="164"/>
      <c r="JTF48" s="164"/>
      <c r="JTG48" s="90"/>
      <c r="JTH48" s="90"/>
      <c r="JTI48" s="89"/>
      <c r="JTJ48" s="164"/>
      <c r="JTK48" s="164"/>
      <c r="JTL48" s="164"/>
      <c r="JTM48" s="164"/>
      <c r="JTN48" s="164"/>
      <c r="JTO48" s="90"/>
      <c r="JTP48" s="90"/>
      <c r="JTQ48" s="89"/>
      <c r="JTR48" s="164"/>
      <c r="JTS48" s="164"/>
      <c r="JTT48" s="164"/>
      <c r="JTU48" s="164"/>
      <c r="JTV48" s="164"/>
      <c r="JTW48" s="90"/>
      <c r="JTX48" s="90"/>
      <c r="JTY48" s="89"/>
      <c r="JTZ48" s="164"/>
      <c r="JUA48" s="164"/>
      <c r="JUB48" s="164"/>
      <c r="JUC48" s="164"/>
      <c r="JUD48" s="164"/>
      <c r="JUE48" s="90"/>
      <c r="JUF48" s="90"/>
      <c r="JUG48" s="89"/>
      <c r="JUH48" s="164"/>
      <c r="JUI48" s="164"/>
      <c r="JUJ48" s="164"/>
      <c r="JUK48" s="164"/>
      <c r="JUL48" s="164"/>
      <c r="JUM48" s="90"/>
      <c r="JUN48" s="90"/>
      <c r="JUO48" s="89"/>
      <c r="JUP48" s="164"/>
      <c r="JUQ48" s="164"/>
      <c r="JUR48" s="164"/>
      <c r="JUS48" s="164"/>
      <c r="JUT48" s="164"/>
      <c r="JUU48" s="90"/>
      <c r="JUV48" s="90"/>
      <c r="JUW48" s="89"/>
      <c r="JUX48" s="164"/>
      <c r="JUY48" s="164"/>
      <c r="JUZ48" s="164"/>
      <c r="JVA48" s="164"/>
      <c r="JVB48" s="164"/>
      <c r="JVC48" s="90"/>
      <c r="JVD48" s="90"/>
      <c r="JVE48" s="89"/>
      <c r="JVF48" s="164"/>
      <c r="JVG48" s="164"/>
      <c r="JVH48" s="164"/>
      <c r="JVI48" s="164"/>
      <c r="JVJ48" s="164"/>
      <c r="JVK48" s="90"/>
      <c r="JVL48" s="90"/>
      <c r="JVM48" s="89"/>
      <c r="JVN48" s="164"/>
      <c r="JVO48" s="164"/>
      <c r="JVP48" s="164"/>
      <c r="JVQ48" s="164"/>
      <c r="JVR48" s="164"/>
      <c r="JVS48" s="90"/>
      <c r="JVT48" s="90"/>
      <c r="JVU48" s="89"/>
      <c r="JVV48" s="164"/>
      <c r="JVW48" s="164"/>
      <c r="JVX48" s="164"/>
      <c r="JVY48" s="164"/>
      <c r="JVZ48" s="164"/>
      <c r="JWA48" s="90"/>
      <c r="JWB48" s="90"/>
      <c r="JWC48" s="89"/>
      <c r="JWD48" s="164"/>
      <c r="JWE48" s="164"/>
      <c r="JWF48" s="164"/>
      <c r="JWG48" s="164"/>
      <c r="JWH48" s="164"/>
      <c r="JWI48" s="90"/>
      <c r="JWJ48" s="90"/>
      <c r="JWK48" s="89"/>
      <c r="JWL48" s="164"/>
      <c r="JWM48" s="164"/>
      <c r="JWN48" s="164"/>
      <c r="JWO48" s="164"/>
      <c r="JWP48" s="164"/>
      <c r="JWQ48" s="90"/>
      <c r="JWR48" s="90"/>
      <c r="JWS48" s="89"/>
      <c r="JWT48" s="164"/>
      <c r="JWU48" s="164"/>
      <c r="JWV48" s="164"/>
      <c r="JWW48" s="164"/>
      <c r="JWX48" s="164"/>
      <c r="JWY48" s="90"/>
      <c r="JWZ48" s="90"/>
      <c r="JXA48" s="89"/>
      <c r="JXB48" s="164"/>
      <c r="JXC48" s="164"/>
      <c r="JXD48" s="164"/>
      <c r="JXE48" s="164"/>
      <c r="JXF48" s="164"/>
      <c r="JXG48" s="90"/>
      <c r="JXH48" s="90"/>
      <c r="JXI48" s="89"/>
      <c r="JXJ48" s="164"/>
      <c r="JXK48" s="164"/>
      <c r="JXL48" s="164"/>
      <c r="JXM48" s="164"/>
      <c r="JXN48" s="164"/>
      <c r="JXO48" s="90"/>
      <c r="JXP48" s="90"/>
      <c r="JXQ48" s="89"/>
      <c r="JXR48" s="164"/>
      <c r="JXS48" s="164"/>
      <c r="JXT48" s="164"/>
      <c r="JXU48" s="164"/>
      <c r="JXV48" s="164"/>
      <c r="JXW48" s="90"/>
      <c r="JXX48" s="90"/>
      <c r="JXY48" s="89"/>
      <c r="JXZ48" s="164"/>
      <c r="JYA48" s="164"/>
      <c r="JYB48" s="164"/>
      <c r="JYC48" s="164"/>
      <c r="JYD48" s="164"/>
      <c r="JYE48" s="90"/>
      <c r="JYF48" s="90"/>
      <c r="JYG48" s="89"/>
      <c r="JYH48" s="164"/>
      <c r="JYI48" s="164"/>
      <c r="JYJ48" s="164"/>
      <c r="JYK48" s="164"/>
      <c r="JYL48" s="164"/>
      <c r="JYM48" s="90"/>
      <c r="JYN48" s="90"/>
      <c r="JYO48" s="89"/>
      <c r="JYP48" s="164"/>
      <c r="JYQ48" s="164"/>
      <c r="JYR48" s="164"/>
      <c r="JYS48" s="164"/>
      <c r="JYT48" s="164"/>
      <c r="JYU48" s="90"/>
      <c r="JYV48" s="90"/>
      <c r="JYW48" s="89"/>
      <c r="JYX48" s="164"/>
      <c r="JYY48" s="164"/>
      <c r="JYZ48" s="164"/>
      <c r="JZA48" s="164"/>
      <c r="JZB48" s="164"/>
      <c r="JZC48" s="90"/>
      <c r="JZD48" s="90"/>
      <c r="JZE48" s="89"/>
      <c r="JZF48" s="164"/>
      <c r="JZG48" s="164"/>
      <c r="JZH48" s="164"/>
      <c r="JZI48" s="164"/>
      <c r="JZJ48" s="164"/>
      <c r="JZK48" s="90"/>
      <c r="JZL48" s="90"/>
      <c r="JZM48" s="89"/>
      <c r="JZN48" s="164"/>
      <c r="JZO48" s="164"/>
      <c r="JZP48" s="164"/>
      <c r="JZQ48" s="164"/>
      <c r="JZR48" s="164"/>
      <c r="JZS48" s="90"/>
      <c r="JZT48" s="90"/>
      <c r="JZU48" s="89"/>
      <c r="JZV48" s="164"/>
      <c r="JZW48" s="164"/>
      <c r="JZX48" s="164"/>
      <c r="JZY48" s="164"/>
      <c r="JZZ48" s="164"/>
      <c r="KAA48" s="90"/>
      <c r="KAB48" s="90"/>
      <c r="KAC48" s="89"/>
      <c r="KAD48" s="164"/>
      <c r="KAE48" s="164"/>
      <c r="KAF48" s="164"/>
      <c r="KAG48" s="164"/>
      <c r="KAH48" s="164"/>
      <c r="KAI48" s="90"/>
      <c r="KAJ48" s="90"/>
      <c r="KAK48" s="89"/>
      <c r="KAL48" s="164"/>
      <c r="KAM48" s="164"/>
      <c r="KAN48" s="164"/>
      <c r="KAO48" s="164"/>
      <c r="KAP48" s="164"/>
      <c r="KAQ48" s="90"/>
      <c r="KAR48" s="90"/>
      <c r="KAS48" s="89"/>
      <c r="KAT48" s="164"/>
      <c r="KAU48" s="164"/>
      <c r="KAV48" s="164"/>
      <c r="KAW48" s="164"/>
      <c r="KAX48" s="164"/>
      <c r="KAY48" s="90"/>
      <c r="KAZ48" s="90"/>
      <c r="KBA48" s="89"/>
      <c r="KBB48" s="164"/>
      <c r="KBC48" s="164"/>
      <c r="KBD48" s="164"/>
      <c r="KBE48" s="164"/>
      <c r="KBF48" s="164"/>
      <c r="KBG48" s="90"/>
      <c r="KBH48" s="90"/>
      <c r="KBI48" s="89"/>
      <c r="KBJ48" s="164"/>
      <c r="KBK48" s="164"/>
      <c r="KBL48" s="164"/>
      <c r="KBM48" s="164"/>
      <c r="KBN48" s="164"/>
      <c r="KBO48" s="90"/>
      <c r="KBP48" s="90"/>
      <c r="KBQ48" s="89"/>
      <c r="KBR48" s="164"/>
      <c r="KBS48" s="164"/>
      <c r="KBT48" s="164"/>
      <c r="KBU48" s="164"/>
      <c r="KBV48" s="164"/>
      <c r="KBW48" s="90"/>
      <c r="KBX48" s="90"/>
      <c r="KBY48" s="89"/>
      <c r="KBZ48" s="164"/>
      <c r="KCA48" s="164"/>
      <c r="KCB48" s="164"/>
      <c r="KCC48" s="164"/>
      <c r="KCD48" s="164"/>
      <c r="KCE48" s="90"/>
      <c r="KCF48" s="90"/>
      <c r="KCG48" s="89"/>
      <c r="KCH48" s="164"/>
      <c r="KCI48" s="164"/>
      <c r="KCJ48" s="164"/>
      <c r="KCK48" s="164"/>
      <c r="KCL48" s="164"/>
      <c r="KCM48" s="90"/>
      <c r="KCN48" s="90"/>
      <c r="KCO48" s="89"/>
      <c r="KCP48" s="164"/>
      <c r="KCQ48" s="164"/>
      <c r="KCR48" s="164"/>
      <c r="KCS48" s="164"/>
      <c r="KCT48" s="164"/>
      <c r="KCU48" s="90"/>
      <c r="KCV48" s="90"/>
      <c r="KCW48" s="89"/>
      <c r="KCX48" s="164"/>
      <c r="KCY48" s="164"/>
      <c r="KCZ48" s="164"/>
      <c r="KDA48" s="164"/>
      <c r="KDB48" s="164"/>
      <c r="KDC48" s="90"/>
      <c r="KDD48" s="90"/>
      <c r="KDE48" s="89"/>
      <c r="KDF48" s="164"/>
      <c r="KDG48" s="164"/>
      <c r="KDH48" s="164"/>
      <c r="KDI48" s="164"/>
      <c r="KDJ48" s="164"/>
      <c r="KDK48" s="90"/>
      <c r="KDL48" s="90"/>
      <c r="KDM48" s="89"/>
      <c r="KDN48" s="164"/>
      <c r="KDO48" s="164"/>
      <c r="KDP48" s="164"/>
      <c r="KDQ48" s="164"/>
      <c r="KDR48" s="164"/>
      <c r="KDS48" s="90"/>
      <c r="KDT48" s="90"/>
      <c r="KDU48" s="89"/>
      <c r="KDV48" s="164"/>
      <c r="KDW48" s="164"/>
      <c r="KDX48" s="164"/>
      <c r="KDY48" s="164"/>
      <c r="KDZ48" s="164"/>
      <c r="KEA48" s="90"/>
      <c r="KEB48" s="90"/>
      <c r="KEC48" s="89"/>
      <c r="KED48" s="164"/>
      <c r="KEE48" s="164"/>
      <c r="KEF48" s="164"/>
      <c r="KEG48" s="164"/>
      <c r="KEH48" s="164"/>
      <c r="KEI48" s="90"/>
      <c r="KEJ48" s="90"/>
      <c r="KEK48" s="89"/>
      <c r="KEL48" s="164"/>
      <c r="KEM48" s="164"/>
      <c r="KEN48" s="164"/>
      <c r="KEO48" s="164"/>
      <c r="KEP48" s="164"/>
      <c r="KEQ48" s="90"/>
      <c r="KER48" s="90"/>
      <c r="KES48" s="89"/>
      <c r="KET48" s="164"/>
      <c r="KEU48" s="164"/>
      <c r="KEV48" s="164"/>
      <c r="KEW48" s="164"/>
      <c r="KEX48" s="164"/>
      <c r="KEY48" s="90"/>
      <c r="KEZ48" s="90"/>
      <c r="KFA48" s="89"/>
      <c r="KFB48" s="164"/>
      <c r="KFC48" s="164"/>
      <c r="KFD48" s="164"/>
      <c r="KFE48" s="164"/>
      <c r="KFF48" s="164"/>
      <c r="KFG48" s="90"/>
      <c r="KFH48" s="90"/>
      <c r="KFI48" s="89"/>
      <c r="KFJ48" s="164"/>
      <c r="KFK48" s="164"/>
      <c r="KFL48" s="164"/>
      <c r="KFM48" s="164"/>
      <c r="KFN48" s="164"/>
      <c r="KFO48" s="90"/>
      <c r="KFP48" s="90"/>
      <c r="KFQ48" s="89"/>
      <c r="KFR48" s="164"/>
      <c r="KFS48" s="164"/>
      <c r="KFT48" s="164"/>
      <c r="KFU48" s="164"/>
      <c r="KFV48" s="164"/>
      <c r="KFW48" s="90"/>
      <c r="KFX48" s="90"/>
      <c r="KFY48" s="89"/>
      <c r="KFZ48" s="164"/>
      <c r="KGA48" s="164"/>
      <c r="KGB48" s="164"/>
      <c r="KGC48" s="164"/>
      <c r="KGD48" s="164"/>
      <c r="KGE48" s="90"/>
      <c r="KGF48" s="90"/>
      <c r="KGG48" s="89"/>
      <c r="KGH48" s="164"/>
      <c r="KGI48" s="164"/>
      <c r="KGJ48" s="164"/>
      <c r="KGK48" s="164"/>
      <c r="KGL48" s="164"/>
      <c r="KGM48" s="90"/>
      <c r="KGN48" s="90"/>
      <c r="KGO48" s="89"/>
      <c r="KGP48" s="164"/>
      <c r="KGQ48" s="164"/>
      <c r="KGR48" s="164"/>
      <c r="KGS48" s="164"/>
      <c r="KGT48" s="164"/>
      <c r="KGU48" s="90"/>
      <c r="KGV48" s="90"/>
      <c r="KGW48" s="89"/>
      <c r="KGX48" s="164"/>
      <c r="KGY48" s="164"/>
      <c r="KGZ48" s="164"/>
      <c r="KHA48" s="164"/>
      <c r="KHB48" s="164"/>
      <c r="KHC48" s="90"/>
      <c r="KHD48" s="90"/>
      <c r="KHE48" s="89"/>
      <c r="KHF48" s="164"/>
      <c r="KHG48" s="164"/>
      <c r="KHH48" s="164"/>
      <c r="KHI48" s="164"/>
      <c r="KHJ48" s="164"/>
      <c r="KHK48" s="90"/>
      <c r="KHL48" s="90"/>
      <c r="KHM48" s="89"/>
      <c r="KHN48" s="164"/>
      <c r="KHO48" s="164"/>
      <c r="KHP48" s="164"/>
      <c r="KHQ48" s="164"/>
      <c r="KHR48" s="164"/>
      <c r="KHS48" s="90"/>
      <c r="KHT48" s="90"/>
      <c r="KHU48" s="89"/>
      <c r="KHV48" s="164"/>
      <c r="KHW48" s="164"/>
      <c r="KHX48" s="164"/>
      <c r="KHY48" s="164"/>
      <c r="KHZ48" s="164"/>
      <c r="KIA48" s="90"/>
      <c r="KIB48" s="90"/>
      <c r="KIC48" s="89"/>
      <c r="KID48" s="164"/>
      <c r="KIE48" s="164"/>
      <c r="KIF48" s="164"/>
      <c r="KIG48" s="164"/>
      <c r="KIH48" s="164"/>
      <c r="KII48" s="90"/>
      <c r="KIJ48" s="90"/>
      <c r="KIK48" s="89"/>
      <c r="KIL48" s="164"/>
      <c r="KIM48" s="164"/>
      <c r="KIN48" s="164"/>
      <c r="KIO48" s="164"/>
      <c r="KIP48" s="164"/>
      <c r="KIQ48" s="90"/>
      <c r="KIR48" s="90"/>
      <c r="KIS48" s="89"/>
      <c r="KIT48" s="164"/>
      <c r="KIU48" s="164"/>
      <c r="KIV48" s="164"/>
      <c r="KIW48" s="164"/>
      <c r="KIX48" s="164"/>
      <c r="KIY48" s="90"/>
      <c r="KIZ48" s="90"/>
      <c r="KJA48" s="89"/>
      <c r="KJB48" s="164"/>
      <c r="KJC48" s="164"/>
      <c r="KJD48" s="164"/>
      <c r="KJE48" s="164"/>
      <c r="KJF48" s="164"/>
      <c r="KJG48" s="90"/>
      <c r="KJH48" s="90"/>
      <c r="KJI48" s="89"/>
      <c r="KJJ48" s="164"/>
      <c r="KJK48" s="164"/>
      <c r="KJL48" s="164"/>
      <c r="KJM48" s="164"/>
      <c r="KJN48" s="164"/>
      <c r="KJO48" s="90"/>
      <c r="KJP48" s="90"/>
      <c r="KJQ48" s="89"/>
      <c r="KJR48" s="164"/>
      <c r="KJS48" s="164"/>
      <c r="KJT48" s="164"/>
      <c r="KJU48" s="164"/>
      <c r="KJV48" s="164"/>
      <c r="KJW48" s="90"/>
      <c r="KJX48" s="90"/>
      <c r="KJY48" s="89"/>
      <c r="KJZ48" s="164"/>
      <c r="KKA48" s="164"/>
      <c r="KKB48" s="164"/>
      <c r="KKC48" s="164"/>
      <c r="KKD48" s="164"/>
      <c r="KKE48" s="90"/>
      <c r="KKF48" s="90"/>
      <c r="KKG48" s="89"/>
      <c r="KKH48" s="164"/>
      <c r="KKI48" s="164"/>
      <c r="KKJ48" s="164"/>
      <c r="KKK48" s="164"/>
      <c r="KKL48" s="164"/>
      <c r="KKM48" s="90"/>
      <c r="KKN48" s="90"/>
      <c r="KKO48" s="89"/>
      <c r="KKP48" s="164"/>
      <c r="KKQ48" s="164"/>
      <c r="KKR48" s="164"/>
      <c r="KKS48" s="164"/>
      <c r="KKT48" s="164"/>
      <c r="KKU48" s="90"/>
      <c r="KKV48" s="90"/>
      <c r="KKW48" s="89"/>
      <c r="KKX48" s="164"/>
      <c r="KKY48" s="164"/>
      <c r="KKZ48" s="164"/>
      <c r="KLA48" s="164"/>
      <c r="KLB48" s="164"/>
      <c r="KLC48" s="90"/>
      <c r="KLD48" s="90"/>
      <c r="KLE48" s="89"/>
      <c r="KLF48" s="164"/>
      <c r="KLG48" s="164"/>
      <c r="KLH48" s="164"/>
      <c r="KLI48" s="164"/>
      <c r="KLJ48" s="164"/>
      <c r="KLK48" s="90"/>
      <c r="KLL48" s="90"/>
      <c r="KLM48" s="89"/>
      <c r="KLN48" s="164"/>
      <c r="KLO48" s="164"/>
      <c r="KLP48" s="164"/>
      <c r="KLQ48" s="164"/>
      <c r="KLR48" s="164"/>
      <c r="KLS48" s="90"/>
      <c r="KLT48" s="90"/>
      <c r="KLU48" s="89"/>
      <c r="KLV48" s="164"/>
      <c r="KLW48" s="164"/>
      <c r="KLX48" s="164"/>
      <c r="KLY48" s="164"/>
      <c r="KLZ48" s="164"/>
      <c r="KMA48" s="90"/>
      <c r="KMB48" s="90"/>
      <c r="KMC48" s="89"/>
      <c r="KMD48" s="164"/>
      <c r="KME48" s="164"/>
      <c r="KMF48" s="164"/>
      <c r="KMG48" s="164"/>
      <c r="KMH48" s="164"/>
      <c r="KMI48" s="90"/>
      <c r="KMJ48" s="90"/>
      <c r="KMK48" s="89"/>
      <c r="KML48" s="164"/>
      <c r="KMM48" s="164"/>
      <c r="KMN48" s="164"/>
      <c r="KMO48" s="164"/>
      <c r="KMP48" s="164"/>
      <c r="KMQ48" s="90"/>
      <c r="KMR48" s="90"/>
      <c r="KMS48" s="89"/>
      <c r="KMT48" s="164"/>
      <c r="KMU48" s="164"/>
      <c r="KMV48" s="164"/>
      <c r="KMW48" s="164"/>
      <c r="KMX48" s="164"/>
      <c r="KMY48" s="90"/>
      <c r="KMZ48" s="90"/>
      <c r="KNA48" s="89"/>
      <c r="KNB48" s="164"/>
      <c r="KNC48" s="164"/>
      <c r="KND48" s="164"/>
      <c r="KNE48" s="164"/>
      <c r="KNF48" s="164"/>
      <c r="KNG48" s="90"/>
      <c r="KNH48" s="90"/>
      <c r="KNI48" s="89"/>
      <c r="KNJ48" s="164"/>
      <c r="KNK48" s="164"/>
      <c r="KNL48" s="164"/>
      <c r="KNM48" s="164"/>
      <c r="KNN48" s="164"/>
      <c r="KNO48" s="90"/>
      <c r="KNP48" s="90"/>
      <c r="KNQ48" s="89"/>
      <c r="KNR48" s="164"/>
      <c r="KNS48" s="164"/>
      <c r="KNT48" s="164"/>
      <c r="KNU48" s="164"/>
      <c r="KNV48" s="164"/>
      <c r="KNW48" s="90"/>
      <c r="KNX48" s="90"/>
      <c r="KNY48" s="89"/>
      <c r="KNZ48" s="164"/>
      <c r="KOA48" s="164"/>
      <c r="KOB48" s="164"/>
      <c r="KOC48" s="164"/>
      <c r="KOD48" s="164"/>
      <c r="KOE48" s="90"/>
      <c r="KOF48" s="90"/>
      <c r="KOG48" s="89"/>
      <c r="KOH48" s="164"/>
      <c r="KOI48" s="164"/>
      <c r="KOJ48" s="164"/>
      <c r="KOK48" s="164"/>
      <c r="KOL48" s="164"/>
      <c r="KOM48" s="90"/>
      <c r="KON48" s="90"/>
      <c r="KOO48" s="89"/>
      <c r="KOP48" s="164"/>
      <c r="KOQ48" s="164"/>
      <c r="KOR48" s="164"/>
      <c r="KOS48" s="164"/>
      <c r="KOT48" s="164"/>
      <c r="KOU48" s="90"/>
      <c r="KOV48" s="90"/>
      <c r="KOW48" s="89"/>
      <c r="KOX48" s="164"/>
      <c r="KOY48" s="164"/>
      <c r="KOZ48" s="164"/>
      <c r="KPA48" s="164"/>
      <c r="KPB48" s="164"/>
      <c r="KPC48" s="90"/>
      <c r="KPD48" s="90"/>
      <c r="KPE48" s="89"/>
      <c r="KPF48" s="164"/>
      <c r="KPG48" s="164"/>
      <c r="KPH48" s="164"/>
      <c r="KPI48" s="164"/>
      <c r="KPJ48" s="164"/>
      <c r="KPK48" s="90"/>
      <c r="KPL48" s="90"/>
      <c r="KPM48" s="89"/>
      <c r="KPN48" s="164"/>
      <c r="KPO48" s="164"/>
      <c r="KPP48" s="164"/>
      <c r="KPQ48" s="164"/>
      <c r="KPR48" s="164"/>
      <c r="KPS48" s="90"/>
      <c r="KPT48" s="90"/>
      <c r="KPU48" s="89"/>
      <c r="KPV48" s="164"/>
      <c r="KPW48" s="164"/>
      <c r="KPX48" s="164"/>
      <c r="KPY48" s="164"/>
      <c r="KPZ48" s="164"/>
      <c r="KQA48" s="90"/>
      <c r="KQB48" s="90"/>
      <c r="KQC48" s="89"/>
      <c r="KQD48" s="164"/>
      <c r="KQE48" s="164"/>
      <c r="KQF48" s="164"/>
      <c r="KQG48" s="164"/>
      <c r="KQH48" s="164"/>
      <c r="KQI48" s="90"/>
      <c r="KQJ48" s="90"/>
      <c r="KQK48" s="89"/>
      <c r="KQL48" s="164"/>
      <c r="KQM48" s="164"/>
      <c r="KQN48" s="164"/>
      <c r="KQO48" s="164"/>
      <c r="KQP48" s="164"/>
      <c r="KQQ48" s="90"/>
      <c r="KQR48" s="90"/>
      <c r="KQS48" s="89"/>
      <c r="KQT48" s="164"/>
      <c r="KQU48" s="164"/>
      <c r="KQV48" s="164"/>
      <c r="KQW48" s="164"/>
      <c r="KQX48" s="164"/>
      <c r="KQY48" s="90"/>
      <c r="KQZ48" s="90"/>
      <c r="KRA48" s="89"/>
      <c r="KRB48" s="164"/>
      <c r="KRC48" s="164"/>
      <c r="KRD48" s="164"/>
      <c r="KRE48" s="164"/>
      <c r="KRF48" s="164"/>
      <c r="KRG48" s="90"/>
      <c r="KRH48" s="90"/>
      <c r="KRI48" s="89"/>
      <c r="KRJ48" s="164"/>
      <c r="KRK48" s="164"/>
      <c r="KRL48" s="164"/>
      <c r="KRM48" s="164"/>
      <c r="KRN48" s="164"/>
      <c r="KRO48" s="90"/>
      <c r="KRP48" s="90"/>
      <c r="KRQ48" s="89"/>
      <c r="KRR48" s="164"/>
      <c r="KRS48" s="164"/>
      <c r="KRT48" s="164"/>
      <c r="KRU48" s="164"/>
      <c r="KRV48" s="164"/>
      <c r="KRW48" s="90"/>
      <c r="KRX48" s="90"/>
      <c r="KRY48" s="89"/>
      <c r="KRZ48" s="164"/>
      <c r="KSA48" s="164"/>
      <c r="KSB48" s="164"/>
      <c r="KSC48" s="164"/>
      <c r="KSD48" s="164"/>
      <c r="KSE48" s="90"/>
      <c r="KSF48" s="90"/>
      <c r="KSG48" s="89"/>
      <c r="KSH48" s="164"/>
      <c r="KSI48" s="164"/>
      <c r="KSJ48" s="164"/>
      <c r="KSK48" s="164"/>
      <c r="KSL48" s="164"/>
      <c r="KSM48" s="90"/>
      <c r="KSN48" s="90"/>
      <c r="KSO48" s="89"/>
      <c r="KSP48" s="164"/>
      <c r="KSQ48" s="164"/>
      <c r="KSR48" s="164"/>
      <c r="KSS48" s="164"/>
      <c r="KST48" s="164"/>
      <c r="KSU48" s="90"/>
      <c r="KSV48" s="90"/>
      <c r="KSW48" s="89"/>
      <c r="KSX48" s="164"/>
      <c r="KSY48" s="164"/>
      <c r="KSZ48" s="164"/>
      <c r="KTA48" s="164"/>
      <c r="KTB48" s="164"/>
      <c r="KTC48" s="90"/>
      <c r="KTD48" s="90"/>
      <c r="KTE48" s="89"/>
      <c r="KTF48" s="164"/>
      <c r="KTG48" s="164"/>
      <c r="KTH48" s="164"/>
      <c r="KTI48" s="164"/>
      <c r="KTJ48" s="164"/>
      <c r="KTK48" s="90"/>
      <c r="KTL48" s="90"/>
      <c r="KTM48" s="89"/>
      <c r="KTN48" s="164"/>
      <c r="KTO48" s="164"/>
      <c r="KTP48" s="164"/>
      <c r="KTQ48" s="164"/>
      <c r="KTR48" s="164"/>
      <c r="KTS48" s="90"/>
      <c r="KTT48" s="90"/>
      <c r="KTU48" s="89"/>
      <c r="KTV48" s="164"/>
      <c r="KTW48" s="164"/>
      <c r="KTX48" s="164"/>
      <c r="KTY48" s="164"/>
      <c r="KTZ48" s="164"/>
      <c r="KUA48" s="90"/>
      <c r="KUB48" s="90"/>
      <c r="KUC48" s="89"/>
      <c r="KUD48" s="164"/>
      <c r="KUE48" s="164"/>
      <c r="KUF48" s="164"/>
      <c r="KUG48" s="164"/>
      <c r="KUH48" s="164"/>
      <c r="KUI48" s="90"/>
      <c r="KUJ48" s="90"/>
      <c r="KUK48" s="89"/>
      <c r="KUL48" s="164"/>
      <c r="KUM48" s="164"/>
      <c r="KUN48" s="164"/>
      <c r="KUO48" s="164"/>
      <c r="KUP48" s="164"/>
      <c r="KUQ48" s="90"/>
      <c r="KUR48" s="90"/>
      <c r="KUS48" s="89"/>
      <c r="KUT48" s="164"/>
      <c r="KUU48" s="164"/>
      <c r="KUV48" s="164"/>
      <c r="KUW48" s="164"/>
      <c r="KUX48" s="164"/>
      <c r="KUY48" s="90"/>
      <c r="KUZ48" s="90"/>
      <c r="KVA48" s="89"/>
      <c r="KVB48" s="164"/>
      <c r="KVC48" s="164"/>
      <c r="KVD48" s="164"/>
      <c r="KVE48" s="164"/>
      <c r="KVF48" s="164"/>
      <c r="KVG48" s="90"/>
      <c r="KVH48" s="90"/>
      <c r="KVI48" s="89"/>
      <c r="KVJ48" s="164"/>
      <c r="KVK48" s="164"/>
      <c r="KVL48" s="164"/>
      <c r="KVM48" s="164"/>
      <c r="KVN48" s="164"/>
      <c r="KVO48" s="90"/>
      <c r="KVP48" s="90"/>
      <c r="KVQ48" s="89"/>
      <c r="KVR48" s="164"/>
      <c r="KVS48" s="164"/>
      <c r="KVT48" s="164"/>
      <c r="KVU48" s="164"/>
      <c r="KVV48" s="164"/>
      <c r="KVW48" s="90"/>
      <c r="KVX48" s="90"/>
      <c r="KVY48" s="89"/>
      <c r="KVZ48" s="164"/>
      <c r="KWA48" s="164"/>
      <c r="KWB48" s="164"/>
      <c r="KWC48" s="164"/>
      <c r="KWD48" s="164"/>
      <c r="KWE48" s="90"/>
      <c r="KWF48" s="90"/>
      <c r="KWG48" s="89"/>
      <c r="KWH48" s="164"/>
      <c r="KWI48" s="164"/>
      <c r="KWJ48" s="164"/>
      <c r="KWK48" s="164"/>
      <c r="KWL48" s="164"/>
      <c r="KWM48" s="90"/>
      <c r="KWN48" s="90"/>
      <c r="KWO48" s="89"/>
      <c r="KWP48" s="164"/>
      <c r="KWQ48" s="164"/>
      <c r="KWR48" s="164"/>
      <c r="KWS48" s="164"/>
      <c r="KWT48" s="164"/>
      <c r="KWU48" s="90"/>
      <c r="KWV48" s="90"/>
      <c r="KWW48" s="89"/>
      <c r="KWX48" s="164"/>
      <c r="KWY48" s="164"/>
      <c r="KWZ48" s="164"/>
      <c r="KXA48" s="164"/>
      <c r="KXB48" s="164"/>
      <c r="KXC48" s="90"/>
      <c r="KXD48" s="90"/>
      <c r="KXE48" s="89"/>
      <c r="KXF48" s="164"/>
      <c r="KXG48" s="164"/>
      <c r="KXH48" s="164"/>
      <c r="KXI48" s="164"/>
      <c r="KXJ48" s="164"/>
      <c r="KXK48" s="90"/>
      <c r="KXL48" s="90"/>
      <c r="KXM48" s="89"/>
      <c r="KXN48" s="164"/>
      <c r="KXO48" s="164"/>
      <c r="KXP48" s="164"/>
      <c r="KXQ48" s="164"/>
      <c r="KXR48" s="164"/>
      <c r="KXS48" s="90"/>
      <c r="KXT48" s="90"/>
      <c r="KXU48" s="89"/>
      <c r="KXV48" s="164"/>
      <c r="KXW48" s="164"/>
      <c r="KXX48" s="164"/>
      <c r="KXY48" s="164"/>
      <c r="KXZ48" s="164"/>
      <c r="KYA48" s="90"/>
      <c r="KYB48" s="90"/>
      <c r="KYC48" s="89"/>
      <c r="KYD48" s="164"/>
      <c r="KYE48" s="164"/>
      <c r="KYF48" s="164"/>
      <c r="KYG48" s="164"/>
      <c r="KYH48" s="164"/>
      <c r="KYI48" s="90"/>
      <c r="KYJ48" s="90"/>
      <c r="KYK48" s="89"/>
      <c r="KYL48" s="164"/>
      <c r="KYM48" s="164"/>
      <c r="KYN48" s="164"/>
      <c r="KYO48" s="164"/>
      <c r="KYP48" s="164"/>
      <c r="KYQ48" s="90"/>
      <c r="KYR48" s="90"/>
      <c r="KYS48" s="89"/>
      <c r="KYT48" s="164"/>
      <c r="KYU48" s="164"/>
      <c r="KYV48" s="164"/>
      <c r="KYW48" s="164"/>
      <c r="KYX48" s="164"/>
      <c r="KYY48" s="90"/>
      <c r="KYZ48" s="90"/>
      <c r="KZA48" s="89"/>
      <c r="KZB48" s="164"/>
      <c r="KZC48" s="164"/>
      <c r="KZD48" s="164"/>
      <c r="KZE48" s="164"/>
      <c r="KZF48" s="164"/>
      <c r="KZG48" s="90"/>
      <c r="KZH48" s="90"/>
      <c r="KZI48" s="89"/>
      <c r="KZJ48" s="164"/>
      <c r="KZK48" s="164"/>
      <c r="KZL48" s="164"/>
      <c r="KZM48" s="164"/>
      <c r="KZN48" s="164"/>
      <c r="KZO48" s="90"/>
      <c r="KZP48" s="90"/>
      <c r="KZQ48" s="89"/>
      <c r="KZR48" s="164"/>
      <c r="KZS48" s="164"/>
      <c r="KZT48" s="164"/>
      <c r="KZU48" s="164"/>
      <c r="KZV48" s="164"/>
      <c r="KZW48" s="90"/>
      <c r="KZX48" s="90"/>
      <c r="KZY48" s="89"/>
      <c r="KZZ48" s="164"/>
      <c r="LAA48" s="164"/>
      <c r="LAB48" s="164"/>
      <c r="LAC48" s="164"/>
      <c r="LAD48" s="164"/>
      <c r="LAE48" s="90"/>
      <c r="LAF48" s="90"/>
      <c r="LAG48" s="89"/>
      <c r="LAH48" s="164"/>
      <c r="LAI48" s="164"/>
      <c r="LAJ48" s="164"/>
      <c r="LAK48" s="164"/>
      <c r="LAL48" s="164"/>
      <c r="LAM48" s="90"/>
      <c r="LAN48" s="90"/>
      <c r="LAO48" s="89"/>
      <c r="LAP48" s="164"/>
      <c r="LAQ48" s="164"/>
      <c r="LAR48" s="164"/>
      <c r="LAS48" s="164"/>
      <c r="LAT48" s="164"/>
      <c r="LAU48" s="90"/>
      <c r="LAV48" s="90"/>
      <c r="LAW48" s="89"/>
      <c r="LAX48" s="164"/>
      <c r="LAY48" s="164"/>
      <c r="LAZ48" s="164"/>
      <c r="LBA48" s="164"/>
      <c r="LBB48" s="164"/>
      <c r="LBC48" s="90"/>
      <c r="LBD48" s="90"/>
      <c r="LBE48" s="89"/>
      <c r="LBF48" s="164"/>
      <c r="LBG48" s="164"/>
      <c r="LBH48" s="164"/>
      <c r="LBI48" s="164"/>
      <c r="LBJ48" s="164"/>
      <c r="LBK48" s="90"/>
      <c r="LBL48" s="90"/>
      <c r="LBM48" s="89"/>
      <c r="LBN48" s="164"/>
      <c r="LBO48" s="164"/>
      <c r="LBP48" s="164"/>
      <c r="LBQ48" s="164"/>
      <c r="LBR48" s="164"/>
      <c r="LBS48" s="90"/>
      <c r="LBT48" s="90"/>
      <c r="LBU48" s="89"/>
      <c r="LBV48" s="164"/>
      <c r="LBW48" s="164"/>
      <c r="LBX48" s="164"/>
      <c r="LBY48" s="164"/>
      <c r="LBZ48" s="164"/>
      <c r="LCA48" s="90"/>
      <c r="LCB48" s="90"/>
      <c r="LCC48" s="89"/>
      <c r="LCD48" s="164"/>
      <c r="LCE48" s="164"/>
      <c r="LCF48" s="164"/>
      <c r="LCG48" s="164"/>
      <c r="LCH48" s="164"/>
      <c r="LCI48" s="90"/>
      <c r="LCJ48" s="90"/>
      <c r="LCK48" s="89"/>
      <c r="LCL48" s="164"/>
      <c r="LCM48" s="164"/>
      <c r="LCN48" s="164"/>
      <c r="LCO48" s="164"/>
      <c r="LCP48" s="164"/>
      <c r="LCQ48" s="90"/>
      <c r="LCR48" s="90"/>
      <c r="LCS48" s="89"/>
      <c r="LCT48" s="164"/>
      <c r="LCU48" s="164"/>
      <c r="LCV48" s="164"/>
      <c r="LCW48" s="164"/>
      <c r="LCX48" s="164"/>
      <c r="LCY48" s="90"/>
      <c r="LCZ48" s="90"/>
      <c r="LDA48" s="89"/>
      <c r="LDB48" s="164"/>
      <c r="LDC48" s="164"/>
      <c r="LDD48" s="164"/>
      <c r="LDE48" s="164"/>
      <c r="LDF48" s="164"/>
      <c r="LDG48" s="90"/>
      <c r="LDH48" s="90"/>
      <c r="LDI48" s="89"/>
      <c r="LDJ48" s="164"/>
      <c r="LDK48" s="164"/>
      <c r="LDL48" s="164"/>
      <c r="LDM48" s="164"/>
      <c r="LDN48" s="164"/>
      <c r="LDO48" s="90"/>
      <c r="LDP48" s="90"/>
      <c r="LDQ48" s="89"/>
      <c r="LDR48" s="164"/>
      <c r="LDS48" s="164"/>
      <c r="LDT48" s="164"/>
      <c r="LDU48" s="164"/>
      <c r="LDV48" s="164"/>
      <c r="LDW48" s="90"/>
      <c r="LDX48" s="90"/>
      <c r="LDY48" s="89"/>
      <c r="LDZ48" s="164"/>
      <c r="LEA48" s="164"/>
      <c r="LEB48" s="164"/>
      <c r="LEC48" s="164"/>
      <c r="LED48" s="164"/>
      <c r="LEE48" s="90"/>
      <c r="LEF48" s="90"/>
      <c r="LEG48" s="89"/>
      <c r="LEH48" s="164"/>
      <c r="LEI48" s="164"/>
      <c r="LEJ48" s="164"/>
      <c r="LEK48" s="164"/>
      <c r="LEL48" s="164"/>
      <c r="LEM48" s="90"/>
      <c r="LEN48" s="90"/>
      <c r="LEO48" s="89"/>
      <c r="LEP48" s="164"/>
      <c r="LEQ48" s="164"/>
      <c r="LER48" s="164"/>
      <c r="LES48" s="164"/>
      <c r="LET48" s="164"/>
      <c r="LEU48" s="90"/>
      <c r="LEV48" s="90"/>
      <c r="LEW48" s="89"/>
      <c r="LEX48" s="164"/>
      <c r="LEY48" s="164"/>
      <c r="LEZ48" s="164"/>
      <c r="LFA48" s="164"/>
      <c r="LFB48" s="164"/>
      <c r="LFC48" s="90"/>
      <c r="LFD48" s="90"/>
      <c r="LFE48" s="89"/>
      <c r="LFF48" s="164"/>
      <c r="LFG48" s="164"/>
      <c r="LFH48" s="164"/>
      <c r="LFI48" s="164"/>
      <c r="LFJ48" s="164"/>
      <c r="LFK48" s="90"/>
      <c r="LFL48" s="90"/>
      <c r="LFM48" s="89"/>
      <c r="LFN48" s="164"/>
      <c r="LFO48" s="164"/>
      <c r="LFP48" s="164"/>
      <c r="LFQ48" s="164"/>
      <c r="LFR48" s="164"/>
      <c r="LFS48" s="90"/>
      <c r="LFT48" s="90"/>
      <c r="LFU48" s="89"/>
      <c r="LFV48" s="164"/>
      <c r="LFW48" s="164"/>
      <c r="LFX48" s="164"/>
      <c r="LFY48" s="164"/>
      <c r="LFZ48" s="164"/>
      <c r="LGA48" s="90"/>
      <c r="LGB48" s="90"/>
      <c r="LGC48" s="89"/>
      <c r="LGD48" s="164"/>
      <c r="LGE48" s="164"/>
      <c r="LGF48" s="164"/>
      <c r="LGG48" s="164"/>
      <c r="LGH48" s="164"/>
      <c r="LGI48" s="90"/>
      <c r="LGJ48" s="90"/>
      <c r="LGK48" s="89"/>
      <c r="LGL48" s="164"/>
      <c r="LGM48" s="164"/>
      <c r="LGN48" s="164"/>
      <c r="LGO48" s="164"/>
      <c r="LGP48" s="164"/>
      <c r="LGQ48" s="90"/>
      <c r="LGR48" s="90"/>
      <c r="LGS48" s="89"/>
      <c r="LGT48" s="164"/>
      <c r="LGU48" s="164"/>
      <c r="LGV48" s="164"/>
      <c r="LGW48" s="164"/>
      <c r="LGX48" s="164"/>
      <c r="LGY48" s="90"/>
      <c r="LGZ48" s="90"/>
      <c r="LHA48" s="89"/>
      <c r="LHB48" s="164"/>
      <c r="LHC48" s="164"/>
      <c r="LHD48" s="164"/>
      <c r="LHE48" s="164"/>
      <c r="LHF48" s="164"/>
      <c r="LHG48" s="90"/>
      <c r="LHH48" s="90"/>
      <c r="LHI48" s="89"/>
      <c r="LHJ48" s="164"/>
      <c r="LHK48" s="164"/>
      <c r="LHL48" s="164"/>
      <c r="LHM48" s="164"/>
      <c r="LHN48" s="164"/>
      <c r="LHO48" s="90"/>
      <c r="LHP48" s="90"/>
      <c r="LHQ48" s="89"/>
      <c r="LHR48" s="164"/>
      <c r="LHS48" s="164"/>
      <c r="LHT48" s="164"/>
      <c r="LHU48" s="164"/>
      <c r="LHV48" s="164"/>
      <c r="LHW48" s="90"/>
      <c r="LHX48" s="90"/>
      <c r="LHY48" s="89"/>
      <c r="LHZ48" s="164"/>
      <c r="LIA48" s="164"/>
      <c r="LIB48" s="164"/>
      <c r="LIC48" s="164"/>
      <c r="LID48" s="164"/>
      <c r="LIE48" s="90"/>
      <c r="LIF48" s="90"/>
      <c r="LIG48" s="89"/>
      <c r="LIH48" s="164"/>
      <c r="LII48" s="164"/>
      <c r="LIJ48" s="164"/>
      <c r="LIK48" s="164"/>
      <c r="LIL48" s="164"/>
      <c r="LIM48" s="90"/>
      <c r="LIN48" s="90"/>
      <c r="LIO48" s="89"/>
      <c r="LIP48" s="164"/>
      <c r="LIQ48" s="164"/>
      <c r="LIR48" s="164"/>
      <c r="LIS48" s="164"/>
      <c r="LIT48" s="164"/>
      <c r="LIU48" s="90"/>
      <c r="LIV48" s="90"/>
      <c r="LIW48" s="89"/>
      <c r="LIX48" s="164"/>
      <c r="LIY48" s="164"/>
      <c r="LIZ48" s="164"/>
      <c r="LJA48" s="164"/>
      <c r="LJB48" s="164"/>
      <c r="LJC48" s="90"/>
      <c r="LJD48" s="90"/>
      <c r="LJE48" s="89"/>
      <c r="LJF48" s="164"/>
      <c r="LJG48" s="164"/>
      <c r="LJH48" s="164"/>
      <c r="LJI48" s="164"/>
      <c r="LJJ48" s="164"/>
      <c r="LJK48" s="90"/>
      <c r="LJL48" s="90"/>
      <c r="LJM48" s="89"/>
      <c r="LJN48" s="164"/>
      <c r="LJO48" s="164"/>
      <c r="LJP48" s="164"/>
      <c r="LJQ48" s="164"/>
      <c r="LJR48" s="164"/>
      <c r="LJS48" s="90"/>
      <c r="LJT48" s="90"/>
      <c r="LJU48" s="89"/>
      <c r="LJV48" s="164"/>
      <c r="LJW48" s="164"/>
      <c r="LJX48" s="164"/>
      <c r="LJY48" s="164"/>
      <c r="LJZ48" s="164"/>
      <c r="LKA48" s="90"/>
      <c r="LKB48" s="90"/>
      <c r="LKC48" s="89"/>
      <c r="LKD48" s="164"/>
      <c r="LKE48" s="164"/>
      <c r="LKF48" s="164"/>
      <c r="LKG48" s="164"/>
      <c r="LKH48" s="164"/>
      <c r="LKI48" s="90"/>
      <c r="LKJ48" s="90"/>
      <c r="LKK48" s="89"/>
      <c r="LKL48" s="164"/>
      <c r="LKM48" s="164"/>
      <c r="LKN48" s="164"/>
      <c r="LKO48" s="164"/>
      <c r="LKP48" s="164"/>
      <c r="LKQ48" s="90"/>
      <c r="LKR48" s="90"/>
      <c r="LKS48" s="89"/>
      <c r="LKT48" s="164"/>
      <c r="LKU48" s="164"/>
      <c r="LKV48" s="164"/>
      <c r="LKW48" s="164"/>
      <c r="LKX48" s="164"/>
      <c r="LKY48" s="90"/>
      <c r="LKZ48" s="90"/>
      <c r="LLA48" s="89"/>
      <c r="LLB48" s="164"/>
      <c r="LLC48" s="164"/>
      <c r="LLD48" s="164"/>
      <c r="LLE48" s="164"/>
      <c r="LLF48" s="164"/>
      <c r="LLG48" s="90"/>
      <c r="LLH48" s="90"/>
      <c r="LLI48" s="89"/>
      <c r="LLJ48" s="164"/>
      <c r="LLK48" s="164"/>
      <c r="LLL48" s="164"/>
      <c r="LLM48" s="164"/>
      <c r="LLN48" s="164"/>
      <c r="LLO48" s="90"/>
      <c r="LLP48" s="90"/>
      <c r="LLQ48" s="89"/>
      <c r="LLR48" s="164"/>
      <c r="LLS48" s="164"/>
      <c r="LLT48" s="164"/>
      <c r="LLU48" s="164"/>
      <c r="LLV48" s="164"/>
      <c r="LLW48" s="90"/>
      <c r="LLX48" s="90"/>
      <c r="LLY48" s="89"/>
      <c r="LLZ48" s="164"/>
      <c r="LMA48" s="164"/>
      <c r="LMB48" s="164"/>
      <c r="LMC48" s="164"/>
      <c r="LMD48" s="164"/>
      <c r="LME48" s="90"/>
      <c r="LMF48" s="90"/>
      <c r="LMG48" s="89"/>
      <c r="LMH48" s="164"/>
      <c r="LMI48" s="164"/>
      <c r="LMJ48" s="164"/>
      <c r="LMK48" s="164"/>
      <c r="LML48" s="164"/>
      <c r="LMM48" s="90"/>
      <c r="LMN48" s="90"/>
      <c r="LMO48" s="89"/>
      <c r="LMP48" s="164"/>
      <c r="LMQ48" s="164"/>
      <c r="LMR48" s="164"/>
      <c r="LMS48" s="164"/>
      <c r="LMT48" s="164"/>
      <c r="LMU48" s="90"/>
      <c r="LMV48" s="90"/>
      <c r="LMW48" s="89"/>
      <c r="LMX48" s="164"/>
      <c r="LMY48" s="164"/>
      <c r="LMZ48" s="164"/>
      <c r="LNA48" s="164"/>
      <c r="LNB48" s="164"/>
      <c r="LNC48" s="90"/>
      <c r="LND48" s="90"/>
      <c r="LNE48" s="89"/>
      <c r="LNF48" s="164"/>
      <c r="LNG48" s="164"/>
      <c r="LNH48" s="164"/>
      <c r="LNI48" s="164"/>
      <c r="LNJ48" s="164"/>
      <c r="LNK48" s="90"/>
      <c r="LNL48" s="90"/>
      <c r="LNM48" s="89"/>
      <c r="LNN48" s="164"/>
      <c r="LNO48" s="164"/>
      <c r="LNP48" s="164"/>
      <c r="LNQ48" s="164"/>
      <c r="LNR48" s="164"/>
      <c r="LNS48" s="90"/>
      <c r="LNT48" s="90"/>
      <c r="LNU48" s="89"/>
      <c r="LNV48" s="164"/>
      <c r="LNW48" s="164"/>
      <c r="LNX48" s="164"/>
      <c r="LNY48" s="164"/>
      <c r="LNZ48" s="164"/>
      <c r="LOA48" s="90"/>
      <c r="LOB48" s="90"/>
      <c r="LOC48" s="89"/>
      <c r="LOD48" s="164"/>
      <c r="LOE48" s="164"/>
      <c r="LOF48" s="164"/>
      <c r="LOG48" s="164"/>
      <c r="LOH48" s="164"/>
      <c r="LOI48" s="90"/>
      <c r="LOJ48" s="90"/>
      <c r="LOK48" s="89"/>
      <c r="LOL48" s="164"/>
      <c r="LOM48" s="164"/>
      <c r="LON48" s="164"/>
      <c r="LOO48" s="164"/>
      <c r="LOP48" s="164"/>
      <c r="LOQ48" s="90"/>
      <c r="LOR48" s="90"/>
      <c r="LOS48" s="89"/>
      <c r="LOT48" s="164"/>
      <c r="LOU48" s="164"/>
      <c r="LOV48" s="164"/>
      <c r="LOW48" s="164"/>
      <c r="LOX48" s="164"/>
      <c r="LOY48" s="90"/>
      <c r="LOZ48" s="90"/>
      <c r="LPA48" s="89"/>
      <c r="LPB48" s="164"/>
      <c r="LPC48" s="164"/>
      <c r="LPD48" s="164"/>
      <c r="LPE48" s="164"/>
      <c r="LPF48" s="164"/>
      <c r="LPG48" s="90"/>
      <c r="LPH48" s="90"/>
      <c r="LPI48" s="89"/>
      <c r="LPJ48" s="164"/>
      <c r="LPK48" s="164"/>
      <c r="LPL48" s="164"/>
      <c r="LPM48" s="164"/>
      <c r="LPN48" s="164"/>
      <c r="LPO48" s="90"/>
      <c r="LPP48" s="90"/>
      <c r="LPQ48" s="89"/>
      <c r="LPR48" s="164"/>
      <c r="LPS48" s="164"/>
      <c r="LPT48" s="164"/>
      <c r="LPU48" s="164"/>
      <c r="LPV48" s="164"/>
      <c r="LPW48" s="90"/>
      <c r="LPX48" s="90"/>
      <c r="LPY48" s="89"/>
      <c r="LPZ48" s="164"/>
      <c r="LQA48" s="164"/>
      <c r="LQB48" s="164"/>
      <c r="LQC48" s="164"/>
      <c r="LQD48" s="164"/>
      <c r="LQE48" s="90"/>
      <c r="LQF48" s="90"/>
      <c r="LQG48" s="89"/>
      <c r="LQH48" s="164"/>
      <c r="LQI48" s="164"/>
      <c r="LQJ48" s="164"/>
      <c r="LQK48" s="164"/>
      <c r="LQL48" s="164"/>
      <c r="LQM48" s="90"/>
      <c r="LQN48" s="90"/>
      <c r="LQO48" s="89"/>
      <c r="LQP48" s="164"/>
      <c r="LQQ48" s="164"/>
      <c r="LQR48" s="164"/>
      <c r="LQS48" s="164"/>
      <c r="LQT48" s="164"/>
      <c r="LQU48" s="90"/>
      <c r="LQV48" s="90"/>
      <c r="LQW48" s="89"/>
      <c r="LQX48" s="164"/>
      <c r="LQY48" s="164"/>
      <c r="LQZ48" s="164"/>
      <c r="LRA48" s="164"/>
      <c r="LRB48" s="164"/>
      <c r="LRC48" s="90"/>
      <c r="LRD48" s="90"/>
      <c r="LRE48" s="89"/>
      <c r="LRF48" s="164"/>
      <c r="LRG48" s="164"/>
      <c r="LRH48" s="164"/>
      <c r="LRI48" s="164"/>
      <c r="LRJ48" s="164"/>
      <c r="LRK48" s="90"/>
      <c r="LRL48" s="90"/>
      <c r="LRM48" s="89"/>
      <c r="LRN48" s="164"/>
      <c r="LRO48" s="164"/>
      <c r="LRP48" s="164"/>
      <c r="LRQ48" s="164"/>
      <c r="LRR48" s="164"/>
      <c r="LRS48" s="90"/>
      <c r="LRT48" s="90"/>
      <c r="LRU48" s="89"/>
      <c r="LRV48" s="164"/>
      <c r="LRW48" s="164"/>
      <c r="LRX48" s="164"/>
      <c r="LRY48" s="164"/>
      <c r="LRZ48" s="164"/>
      <c r="LSA48" s="90"/>
      <c r="LSB48" s="90"/>
      <c r="LSC48" s="89"/>
      <c r="LSD48" s="164"/>
      <c r="LSE48" s="164"/>
      <c r="LSF48" s="164"/>
      <c r="LSG48" s="164"/>
      <c r="LSH48" s="164"/>
      <c r="LSI48" s="90"/>
      <c r="LSJ48" s="90"/>
      <c r="LSK48" s="89"/>
      <c r="LSL48" s="164"/>
      <c r="LSM48" s="164"/>
      <c r="LSN48" s="164"/>
      <c r="LSO48" s="164"/>
      <c r="LSP48" s="164"/>
      <c r="LSQ48" s="90"/>
      <c r="LSR48" s="90"/>
      <c r="LSS48" s="89"/>
      <c r="LST48" s="164"/>
      <c r="LSU48" s="164"/>
      <c r="LSV48" s="164"/>
      <c r="LSW48" s="164"/>
      <c r="LSX48" s="164"/>
      <c r="LSY48" s="90"/>
      <c r="LSZ48" s="90"/>
      <c r="LTA48" s="89"/>
      <c r="LTB48" s="164"/>
      <c r="LTC48" s="164"/>
      <c r="LTD48" s="164"/>
      <c r="LTE48" s="164"/>
      <c r="LTF48" s="164"/>
      <c r="LTG48" s="90"/>
      <c r="LTH48" s="90"/>
      <c r="LTI48" s="89"/>
      <c r="LTJ48" s="164"/>
      <c r="LTK48" s="164"/>
      <c r="LTL48" s="164"/>
      <c r="LTM48" s="164"/>
      <c r="LTN48" s="164"/>
      <c r="LTO48" s="90"/>
      <c r="LTP48" s="90"/>
      <c r="LTQ48" s="89"/>
      <c r="LTR48" s="164"/>
      <c r="LTS48" s="164"/>
      <c r="LTT48" s="164"/>
      <c r="LTU48" s="164"/>
      <c r="LTV48" s="164"/>
      <c r="LTW48" s="90"/>
      <c r="LTX48" s="90"/>
      <c r="LTY48" s="89"/>
      <c r="LTZ48" s="164"/>
      <c r="LUA48" s="164"/>
      <c r="LUB48" s="164"/>
      <c r="LUC48" s="164"/>
      <c r="LUD48" s="164"/>
      <c r="LUE48" s="90"/>
      <c r="LUF48" s="90"/>
      <c r="LUG48" s="89"/>
      <c r="LUH48" s="164"/>
      <c r="LUI48" s="164"/>
      <c r="LUJ48" s="164"/>
      <c r="LUK48" s="164"/>
      <c r="LUL48" s="164"/>
      <c r="LUM48" s="90"/>
      <c r="LUN48" s="90"/>
      <c r="LUO48" s="89"/>
      <c r="LUP48" s="164"/>
      <c r="LUQ48" s="164"/>
      <c r="LUR48" s="164"/>
      <c r="LUS48" s="164"/>
      <c r="LUT48" s="164"/>
      <c r="LUU48" s="90"/>
      <c r="LUV48" s="90"/>
      <c r="LUW48" s="89"/>
      <c r="LUX48" s="164"/>
      <c r="LUY48" s="164"/>
      <c r="LUZ48" s="164"/>
      <c r="LVA48" s="164"/>
      <c r="LVB48" s="164"/>
      <c r="LVC48" s="90"/>
      <c r="LVD48" s="90"/>
      <c r="LVE48" s="89"/>
      <c r="LVF48" s="164"/>
      <c r="LVG48" s="164"/>
      <c r="LVH48" s="164"/>
      <c r="LVI48" s="164"/>
      <c r="LVJ48" s="164"/>
      <c r="LVK48" s="90"/>
      <c r="LVL48" s="90"/>
      <c r="LVM48" s="89"/>
      <c r="LVN48" s="164"/>
      <c r="LVO48" s="164"/>
      <c r="LVP48" s="164"/>
      <c r="LVQ48" s="164"/>
      <c r="LVR48" s="164"/>
      <c r="LVS48" s="90"/>
      <c r="LVT48" s="90"/>
      <c r="LVU48" s="89"/>
      <c r="LVV48" s="164"/>
      <c r="LVW48" s="164"/>
      <c r="LVX48" s="164"/>
      <c r="LVY48" s="164"/>
      <c r="LVZ48" s="164"/>
      <c r="LWA48" s="90"/>
      <c r="LWB48" s="90"/>
      <c r="LWC48" s="89"/>
      <c r="LWD48" s="164"/>
      <c r="LWE48" s="164"/>
      <c r="LWF48" s="164"/>
      <c r="LWG48" s="164"/>
      <c r="LWH48" s="164"/>
      <c r="LWI48" s="90"/>
      <c r="LWJ48" s="90"/>
      <c r="LWK48" s="89"/>
      <c r="LWL48" s="164"/>
      <c r="LWM48" s="164"/>
      <c r="LWN48" s="164"/>
      <c r="LWO48" s="164"/>
      <c r="LWP48" s="164"/>
      <c r="LWQ48" s="90"/>
      <c r="LWR48" s="90"/>
      <c r="LWS48" s="89"/>
      <c r="LWT48" s="164"/>
      <c r="LWU48" s="164"/>
      <c r="LWV48" s="164"/>
      <c r="LWW48" s="164"/>
      <c r="LWX48" s="164"/>
      <c r="LWY48" s="90"/>
      <c r="LWZ48" s="90"/>
      <c r="LXA48" s="89"/>
      <c r="LXB48" s="164"/>
      <c r="LXC48" s="164"/>
      <c r="LXD48" s="164"/>
      <c r="LXE48" s="164"/>
      <c r="LXF48" s="164"/>
      <c r="LXG48" s="90"/>
      <c r="LXH48" s="90"/>
      <c r="LXI48" s="89"/>
      <c r="LXJ48" s="164"/>
      <c r="LXK48" s="164"/>
      <c r="LXL48" s="164"/>
      <c r="LXM48" s="164"/>
      <c r="LXN48" s="164"/>
      <c r="LXO48" s="90"/>
      <c r="LXP48" s="90"/>
      <c r="LXQ48" s="89"/>
      <c r="LXR48" s="164"/>
      <c r="LXS48" s="164"/>
      <c r="LXT48" s="164"/>
      <c r="LXU48" s="164"/>
      <c r="LXV48" s="164"/>
      <c r="LXW48" s="90"/>
      <c r="LXX48" s="90"/>
      <c r="LXY48" s="89"/>
      <c r="LXZ48" s="164"/>
      <c r="LYA48" s="164"/>
      <c r="LYB48" s="164"/>
      <c r="LYC48" s="164"/>
      <c r="LYD48" s="164"/>
      <c r="LYE48" s="90"/>
      <c r="LYF48" s="90"/>
      <c r="LYG48" s="89"/>
      <c r="LYH48" s="164"/>
      <c r="LYI48" s="164"/>
      <c r="LYJ48" s="164"/>
      <c r="LYK48" s="164"/>
      <c r="LYL48" s="164"/>
      <c r="LYM48" s="90"/>
      <c r="LYN48" s="90"/>
      <c r="LYO48" s="89"/>
      <c r="LYP48" s="164"/>
      <c r="LYQ48" s="164"/>
      <c r="LYR48" s="164"/>
      <c r="LYS48" s="164"/>
      <c r="LYT48" s="164"/>
      <c r="LYU48" s="90"/>
      <c r="LYV48" s="90"/>
      <c r="LYW48" s="89"/>
      <c r="LYX48" s="164"/>
      <c r="LYY48" s="164"/>
      <c r="LYZ48" s="164"/>
      <c r="LZA48" s="164"/>
      <c r="LZB48" s="164"/>
      <c r="LZC48" s="90"/>
      <c r="LZD48" s="90"/>
      <c r="LZE48" s="89"/>
      <c r="LZF48" s="164"/>
      <c r="LZG48" s="164"/>
      <c r="LZH48" s="164"/>
      <c r="LZI48" s="164"/>
      <c r="LZJ48" s="164"/>
      <c r="LZK48" s="90"/>
      <c r="LZL48" s="90"/>
      <c r="LZM48" s="89"/>
      <c r="LZN48" s="164"/>
      <c r="LZO48" s="164"/>
      <c r="LZP48" s="164"/>
      <c r="LZQ48" s="164"/>
      <c r="LZR48" s="164"/>
      <c r="LZS48" s="90"/>
      <c r="LZT48" s="90"/>
      <c r="LZU48" s="89"/>
      <c r="LZV48" s="164"/>
      <c r="LZW48" s="164"/>
      <c r="LZX48" s="164"/>
      <c r="LZY48" s="164"/>
      <c r="LZZ48" s="164"/>
      <c r="MAA48" s="90"/>
      <c r="MAB48" s="90"/>
      <c r="MAC48" s="89"/>
      <c r="MAD48" s="164"/>
      <c r="MAE48" s="164"/>
      <c r="MAF48" s="164"/>
      <c r="MAG48" s="164"/>
      <c r="MAH48" s="164"/>
      <c r="MAI48" s="90"/>
      <c r="MAJ48" s="90"/>
      <c r="MAK48" s="89"/>
      <c r="MAL48" s="164"/>
      <c r="MAM48" s="164"/>
      <c r="MAN48" s="164"/>
      <c r="MAO48" s="164"/>
      <c r="MAP48" s="164"/>
      <c r="MAQ48" s="90"/>
      <c r="MAR48" s="90"/>
      <c r="MAS48" s="89"/>
      <c r="MAT48" s="164"/>
      <c r="MAU48" s="164"/>
      <c r="MAV48" s="164"/>
      <c r="MAW48" s="164"/>
      <c r="MAX48" s="164"/>
      <c r="MAY48" s="90"/>
      <c r="MAZ48" s="90"/>
      <c r="MBA48" s="89"/>
      <c r="MBB48" s="164"/>
      <c r="MBC48" s="164"/>
      <c r="MBD48" s="164"/>
      <c r="MBE48" s="164"/>
      <c r="MBF48" s="164"/>
      <c r="MBG48" s="90"/>
      <c r="MBH48" s="90"/>
      <c r="MBI48" s="89"/>
      <c r="MBJ48" s="164"/>
      <c r="MBK48" s="164"/>
      <c r="MBL48" s="164"/>
      <c r="MBM48" s="164"/>
      <c r="MBN48" s="164"/>
      <c r="MBO48" s="90"/>
      <c r="MBP48" s="90"/>
      <c r="MBQ48" s="89"/>
      <c r="MBR48" s="164"/>
      <c r="MBS48" s="164"/>
      <c r="MBT48" s="164"/>
      <c r="MBU48" s="164"/>
      <c r="MBV48" s="164"/>
      <c r="MBW48" s="90"/>
      <c r="MBX48" s="90"/>
      <c r="MBY48" s="89"/>
      <c r="MBZ48" s="164"/>
      <c r="MCA48" s="164"/>
      <c r="MCB48" s="164"/>
      <c r="MCC48" s="164"/>
      <c r="MCD48" s="164"/>
      <c r="MCE48" s="90"/>
      <c r="MCF48" s="90"/>
      <c r="MCG48" s="89"/>
      <c r="MCH48" s="164"/>
      <c r="MCI48" s="164"/>
      <c r="MCJ48" s="164"/>
      <c r="MCK48" s="164"/>
      <c r="MCL48" s="164"/>
      <c r="MCM48" s="90"/>
      <c r="MCN48" s="90"/>
      <c r="MCO48" s="89"/>
      <c r="MCP48" s="164"/>
      <c r="MCQ48" s="164"/>
      <c r="MCR48" s="164"/>
      <c r="MCS48" s="164"/>
      <c r="MCT48" s="164"/>
      <c r="MCU48" s="90"/>
      <c r="MCV48" s="90"/>
      <c r="MCW48" s="89"/>
      <c r="MCX48" s="164"/>
      <c r="MCY48" s="164"/>
      <c r="MCZ48" s="164"/>
      <c r="MDA48" s="164"/>
      <c r="MDB48" s="164"/>
      <c r="MDC48" s="90"/>
      <c r="MDD48" s="90"/>
      <c r="MDE48" s="89"/>
      <c r="MDF48" s="164"/>
      <c r="MDG48" s="164"/>
      <c r="MDH48" s="164"/>
      <c r="MDI48" s="164"/>
      <c r="MDJ48" s="164"/>
      <c r="MDK48" s="90"/>
      <c r="MDL48" s="90"/>
      <c r="MDM48" s="89"/>
      <c r="MDN48" s="164"/>
      <c r="MDO48" s="164"/>
      <c r="MDP48" s="164"/>
      <c r="MDQ48" s="164"/>
      <c r="MDR48" s="164"/>
      <c r="MDS48" s="90"/>
      <c r="MDT48" s="90"/>
      <c r="MDU48" s="89"/>
      <c r="MDV48" s="164"/>
      <c r="MDW48" s="164"/>
      <c r="MDX48" s="164"/>
      <c r="MDY48" s="164"/>
      <c r="MDZ48" s="164"/>
      <c r="MEA48" s="90"/>
      <c r="MEB48" s="90"/>
      <c r="MEC48" s="89"/>
      <c r="MED48" s="164"/>
      <c r="MEE48" s="164"/>
      <c r="MEF48" s="164"/>
      <c r="MEG48" s="164"/>
      <c r="MEH48" s="164"/>
      <c r="MEI48" s="90"/>
      <c r="MEJ48" s="90"/>
      <c r="MEK48" s="89"/>
      <c r="MEL48" s="164"/>
      <c r="MEM48" s="164"/>
      <c r="MEN48" s="164"/>
      <c r="MEO48" s="164"/>
      <c r="MEP48" s="164"/>
      <c r="MEQ48" s="90"/>
      <c r="MER48" s="90"/>
      <c r="MES48" s="89"/>
      <c r="MET48" s="164"/>
      <c r="MEU48" s="164"/>
      <c r="MEV48" s="164"/>
      <c r="MEW48" s="164"/>
      <c r="MEX48" s="164"/>
      <c r="MEY48" s="90"/>
      <c r="MEZ48" s="90"/>
      <c r="MFA48" s="89"/>
      <c r="MFB48" s="164"/>
      <c r="MFC48" s="164"/>
      <c r="MFD48" s="164"/>
      <c r="MFE48" s="164"/>
      <c r="MFF48" s="164"/>
      <c r="MFG48" s="90"/>
      <c r="MFH48" s="90"/>
      <c r="MFI48" s="89"/>
      <c r="MFJ48" s="164"/>
      <c r="MFK48" s="164"/>
      <c r="MFL48" s="164"/>
      <c r="MFM48" s="164"/>
      <c r="MFN48" s="164"/>
      <c r="MFO48" s="90"/>
      <c r="MFP48" s="90"/>
      <c r="MFQ48" s="89"/>
      <c r="MFR48" s="164"/>
      <c r="MFS48" s="164"/>
      <c r="MFT48" s="164"/>
      <c r="MFU48" s="164"/>
      <c r="MFV48" s="164"/>
      <c r="MFW48" s="90"/>
      <c r="MFX48" s="90"/>
      <c r="MFY48" s="89"/>
      <c r="MFZ48" s="164"/>
      <c r="MGA48" s="164"/>
      <c r="MGB48" s="164"/>
      <c r="MGC48" s="164"/>
      <c r="MGD48" s="164"/>
      <c r="MGE48" s="90"/>
      <c r="MGF48" s="90"/>
      <c r="MGG48" s="89"/>
      <c r="MGH48" s="164"/>
      <c r="MGI48" s="164"/>
      <c r="MGJ48" s="164"/>
      <c r="MGK48" s="164"/>
      <c r="MGL48" s="164"/>
      <c r="MGM48" s="90"/>
      <c r="MGN48" s="90"/>
      <c r="MGO48" s="89"/>
      <c r="MGP48" s="164"/>
      <c r="MGQ48" s="164"/>
      <c r="MGR48" s="164"/>
      <c r="MGS48" s="164"/>
      <c r="MGT48" s="164"/>
      <c r="MGU48" s="90"/>
      <c r="MGV48" s="90"/>
      <c r="MGW48" s="89"/>
      <c r="MGX48" s="164"/>
      <c r="MGY48" s="164"/>
      <c r="MGZ48" s="164"/>
      <c r="MHA48" s="164"/>
      <c r="MHB48" s="164"/>
      <c r="MHC48" s="90"/>
      <c r="MHD48" s="90"/>
      <c r="MHE48" s="89"/>
      <c r="MHF48" s="164"/>
      <c r="MHG48" s="164"/>
      <c r="MHH48" s="164"/>
      <c r="MHI48" s="164"/>
      <c r="MHJ48" s="164"/>
      <c r="MHK48" s="90"/>
      <c r="MHL48" s="90"/>
      <c r="MHM48" s="89"/>
      <c r="MHN48" s="164"/>
      <c r="MHO48" s="164"/>
      <c r="MHP48" s="164"/>
      <c r="MHQ48" s="164"/>
      <c r="MHR48" s="164"/>
      <c r="MHS48" s="90"/>
      <c r="MHT48" s="90"/>
      <c r="MHU48" s="89"/>
      <c r="MHV48" s="164"/>
      <c r="MHW48" s="164"/>
      <c r="MHX48" s="164"/>
      <c r="MHY48" s="164"/>
      <c r="MHZ48" s="164"/>
      <c r="MIA48" s="90"/>
      <c r="MIB48" s="90"/>
      <c r="MIC48" s="89"/>
      <c r="MID48" s="164"/>
      <c r="MIE48" s="164"/>
      <c r="MIF48" s="164"/>
      <c r="MIG48" s="164"/>
      <c r="MIH48" s="164"/>
      <c r="MII48" s="90"/>
      <c r="MIJ48" s="90"/>
      <c r="MIK48" s="89"/>
      <c r="MIL48" s="164"/>
      <c r="MIM48" s="164"/>
      <c r="MIN48" s="164"/>
      <c r="MIO48" s="164"/>
      <c r="MIP48" s="164"/>
      <c r="MIQ48" s="90"/>
      <c r="MIR48" s="90"/>
      <c r="MIS48" s="89"/>
      <c r="MIT48" s="164"/>
      <c r="MIU48" s="164"/>
      <c r="MIV48" s="164"/>
      <c r="MIW48" s="164"/>
      <c r="MIX48" s="164"/>
      <c r="MIY48" s="90"/>
      <c r="MIZ48" s="90"/>
      <c r="MJA48" s="89"/>
      <c r="MJB48" s="164"/>
      <c r="MJC48" s="164"/>
      <c r="MJD48" s="164"/>
      <c r="MJE48" s="164"/>
      <c r="MJF48" s="164"/>
      <c r="MJG48" s="90"/>
      <c r="MJH48" s="90"/>
      <c r="MJI48" s="89"/>
      <c r="MJJ48" s="164"/>
      <c r="MJK48" s="164"/>
      <c r="MJL48" s="164"/>
      <c r="MJM48" s="164"/>
      <c r="MJN48" s="164"/>
      <c r="MJO48" s="90"/>
      <c r="MJP48" s="90"/>
      <c r="MJQ48" s="89"/>
      <c r="MJR48" s="164"/>
      <c r="MJS48" s="164"/>
      <c r="MJT48" s="164"/>
      <c r="MJU48" s="164"/>
      <c r="MJV48" s="164"/>
      <c r="MJW48" s="90"/>
      <c r="MJX48" s="90"/>
      <c r="MJY48" s="89"/>
      <c r="MJZ48" s="164"/>
      <c r="MKA48" s="164"/>
      <c r="MKB48" s="164"/>
      <c r="MKC48" s="164"/>
      <c r="MKD48" s="164"/>
      <c r="MKE48" s="90"/>
      <c r="MKF48" s="90"/>
      <c r="MKG48" s="89"/>
      <c r="MKH48" s="164"/>
      <c r="MKI48" s="164"/>
      <c r="MKJ48" s="164"/>
      <c r="MKK48" s="164"/>
      <c r="MKL48" s="164"/>
      <c r="MKM48" s="90"/>
      <c r="MKN48" s="90"/>
      <c r="MKO48" s="89"/>
      <c r="MKP48" s="164"/>
      <c r="MKQ48" s="164"/>
      <c r="MKR48" s="164"/>
      <c r="MKS48" s="164"/>
      <c r="MKT48" s="164"/>
      <c r="MKU48" s="90"/>
      <c r="MKV48" s="90"/>
      <c r="MKW48" s="89"/>
      <c r="MKX48" s="164"/>
      <c r="MKY48" s="164"/>
      <c r="MKZ48" s="164"/>
      <c r="MLA48" s="164"/>
      <c r="MLB48" s="164"/>
      <c r="MLC48" s="90"/>
      <c r="MLD48" s="90"/>
      <c r="MLE48" s="89"/>
      <c r="MLF48" s="164"/>
      <c r="MLG48" s="164"/>
      <c r="MLH48" s="164"/>
      <c r="MLI48" s="164"/>
      <c r="MLJ48" s="164"/>
      <c r="MLK48" s="90"/>
      <c r="MLL48" s="90"/>
      <c r="MLM48" s="89"/>
      <c r="MLN48" s="164"/>
      <c r="MLO48" s="164"/>
      <c r="MLP48" s="164"/>
      <c r="MLQ48" s="164"/>
      <c r="MLR48" s="164"/>
      <c r="MLS48" s="90"/>
      <c r="MLT48" s="90"/>
      <c r="MLU48" s="89"/>
      <c r="MLV48" s="164"/>
      <c r="MLW48" s="164"/>
      <c r="MLX48" s="164"/>
      <c r="MLY48" s="164"/>
      <c r="MLZ48" s="164"/>
      <c r="MMA48" s="90"/>
      <c r="MMB48" s="90"/>
      <c r="MMC48" s="89"/>
      <c r="MMD48" s="164"/>
      <c r="MME48" s="164"/>
      <c r="MMF48" s="164"/>
      <c r="MMG48" s="164"/>
      <c r="MMH48" s="164"/>
      <c r="MMI48" s="90"/>
      <c r="MMJ48" s="90"/>
      <c r="MMK48" s="89"/>
      <c r="MML48" s="164"/>
      <c r="MMM48" s="164"/>
      <c r="MMN48" s="164"/>
      <c r="MMO48" s="164"/>
      <c r="MMP48" s="164"/>
      <c r="MMQ48" s="90"/>
      <c r="MMR48" s="90"/>
      <c r="MMS48" s="89"/>
      <c r="MMT48" s="164"/>
      <c r="MMU48" s="164"/>
      <c r="MMV48" s="164"/>
      <c r="MMW48" s="164"/>
      <c r="MMX48" s="164"/>
      <c r="MMY48" s="90"/>
      <c r="MMZ48" s="90"/>
      <c r="MNA48" s="89"/>
      <c r="MNB48" s="164"/>
      <c r="MNC48" s="164"/>
      <c r="MND48" s="164"/>
      <c r="MNE48" s="164"/>
      <c r="MNF48" s="164"/>
      <c r="MNG48" s="90"/>
      <c r="MNH48" s="90"/>
      <c r="MNI48" s="89"/>
      <c r="MNJ48" s="164"/>
      <c r="MNK48" s="164"/>
      <c r="MNL48" s="164"/>
      <c r="MNM48" s="164"/>
      <c r="MNN48" s="164"/>
      <c r="MNO48" s="90"/>
      <c r="MNP48" s="90"/>
      <c r="MNQ48" s="89"/>
      <c r="MNR48" s="164"/>
      <c r="MNS48" s="164"/>
      <c r="MNT48" s="164"/>
      <c r="MNU48" s="164"/>
      <c r="MNV48" s="164"/>
      <c r="MNW48" s="90"/>
      <c r="MNX48" s="90"/>
      <c r="MNY48" s="89"/>
      <c r="MNZ48" s="164"/>
      <c r="MOA48" s="164"/>
      <c r="MOB48" s="164"/>
      <c r="MOC48" s="164"/>
      <c r="MOD48" s="164"/>
      <c r="MOE48" s="90"/>
      <c r="MOF48" s="90"/>
      <c r="MOG48" s="89"/>
      <c r="MOH48" s="164"/>
      <c r="MOI48" s="164"/>
      <c r="MOJ48" s="164"/>
      <c r="MOK48" s="164"/>
      <c r="MOL48" s="164"/>
      <c r="MOM48" s="90"/>
      <c r="MON48" s="90"/>
      <c r="MOO48" s="89"/>
      <c r="MOP48" s="164"/>
      <c r="MOQ48" s="164"/>
      <c r="MOR48" s="164"/>
      <c r="MOS48" s="164"/>
      <c r="MOT48" s="164"/>
      <c r="MOU48" s="90"/>
      <c r="MOV48" s="90"/>
      <c r="MOW48" s="89"/>
      <c r="MOX48" s="164"/>
      <c r="MOY48" s="164"/>
      <c r="MOZ48" s="164"/>
      <c r="MPA48" s="164"/>
      <c r="MPB48" s="164"/>
      <c r="MPC48" s="90"/>
      <c r="MPD48" s="90"/>
      <c r="MPE48" s="89"/>
      <c r="MPF48" s="164"/>
      <c r="MPG48" s="164"/>
      <c r="MPH48" s="164"/>
      <c r="MPI48" s="164"/>
      <c r="MPJ48" s="164"/>
      <c r="MPK48" s="90"/>
      <c r="MPL48" s="90"/>
      <c r="MPM48" s="89"/>
      <c r="MPN48" s="164"/>
      <c r="MPO48" s="164"/>
      <c r="MPP48" s="164"/>
      <c r="MPQ48" s="164"/>
      <c r="MPR48" s="164"/>
      <c r="MPS48" s="90"/>
      <c r="MPT48" s="90"/>
      <c r="MPU48" s="89"/>
      <c r="MPV48" s="164"/>
      <c r="MPW48" s="164"/>
      <c r="MPX48" s="164"/>
      <c r="MPY48" s="164"/>
      <c r="MPZ48" s="164"/>
      <c r="MQA48" s="90"/>
      <c r="MQB48" s="90"/>
      <c r="MQC48" s="89"/>
      <c r="MQD48" s="164"/>
      <c r="MQE48" s="164"/>
      <c r="MQF48" s="164"/>
      <c r="MQG48" s="164"/>
      <c r="MQH48" s="164"/>
      <c r="MQI48" s="90"/>
      <c r="MQJ48" s="90"/>
      <c r="MQK48" s="89"/>
      <c r="MQL48" s="164"/>
      <c r="MQM48" s="164"/>
      <c r="MQN48" s="164"/>
      <c r="MQO48" s="164"/>
      <c r="MQP48" s="164"/>
      <c r="MQQ48" s="90"/>
      <c r="MQR48" s="90"/>
      <c r="MQS48" s="89"/>
      <c r="MQT48" s="164"/>
      <c r="MQU48" s="164"/>
      <c r="MQV48" s="164"/>
      <c r="MQW48" s="164"/>
      <c r="MQX48" s="164"/>
      <c r="MQY48" s="90"/>
      <c r="MQZ48" s="90"/>
      <c r="MRA48" s="89"/>
      <c r="MRB48" s="164"/>
      <c r="MRC48" s="164"/>
      <c r="MRD48" s="164"/>
      <c r="MRE48" s="164"/>
      <c r="MRF48" s="164"/>
      <c r="MRG48" s="90"/>
      <c r="MRH48" s="90"/>
      <c r="MRI48" s="89"/>
      <c r="MRJ48" s="164"/>
      <c r="MRK48" s="164"/>
      <c r="MRL48" s="164"/>
      <c r="MRM48" s="164"/>
      <c r="MRN48" s="164"/>
      <c r="MRO48" s="90"/>
      <c r="MRP48" s="90"/>
      <c r="MRQ48" s="89"/>
      <c r="MRR48" s="164"/>
      <c r="MRS48" s="164"/>
      <c r="MRT48" s="164"/>
      <c r="MRU48" s="164"/>
      <c r="MRV48" s="164"/>
      <c r="MRW48" s="90"/>
      <c r="MRX48" s="90"/>
      <c r="MRY48" s="89"/>
      <c r="MRZ48" s="164"/>
      <c r="MSA48" s="164"/>
      <c r="MSB48" s="164"/>
      <c r="MSC48" s="164"/>
      <c r="MSD48" s="164"/>
      <c r="MSE48" s="90"/>
      <c r="MSF48" s="90"/>
      <c r="MSG48" s="89"/>
      <c r="MSH48" s="164"/>
      <c r="MSI48" s="164"/>
      <c r="MSJ48" s="164"/>
      <c r="MSK48" s="164"/>
      <c r="MSL48" s="164"/>
      <c r="MSM48" s="90"/>
      <c r="MSN48" s="90"/>
      <c r="MSO48" s="89"/>
      <c r="MSP48" s="164"/>
      <c r="MSQ48" s="164"/>
      <c r="MSR48" s="164"/>
      <c r="MSS48" s="164"/>
      <c r="MST48" s="164"/>
      <c r="MSU48" s="90"/>
      <c r="MSV48" s="90"/>
      <c r="MSW48" s="89"/>
      <c r="MSX48" s="164"/>
      <c r="MSY48" s="164"/>
      <c r="MSZ48" s="164"/>
      <c r="MTA48" s="164"/>
      <c r="MTB48" s="164"/>
      <c r="MTC48" s="90"/>
      <c r="MTD48" s="90"/>
      <c r="MTE48" s="89"/>
      <c r="MTF48" s="164"/>
      <c r="MTG48" s="164"/>
      <c r="MTH48" s="164"/>
      <c r="MTI48" s="164"/>
      <c r="MTJ48" s="164"/>
      <c r="MTK48" s="90"/>
      <c r="MTL48" s="90"/>
      <c r="MTM48" s="89"/>
      <c r="MTN48" s="164"/>
      <c r="MTO48" s="164"/>
      <c r="MTP48" s="164"/>
      <c r="MTQ48" s="164"/>
      <c r="MTR48" s="164"/>
      <c r="MTS48" s="90"/>
      <c r="MTT48" s="90"/>
      <c r="MTU48" s="89"/>
      <c r="MTV48" s="164"/>
      <c r="MTW48" s="164"/>
      <c r="MTX48" s="164"/>
      <c r="MTY48" s="164"/>
      <c r="MTZ48" s="164"/>
      <c r="MUA48" s="90"/>
      <c r="MUB48" s="90"/>
      <c r="MUC48" s="89"/>
      <c r="MUD48" s="164"/>
      <c r="MUE48" s="164"/>
      <c r="MUF48" s="164"/>
      <c r="MUG48" s="164"/>
      <c r="MUH48" s="164"/>
      <c r="MUI48" s="90"/>
      <c r="MUJ48" s="90"/>
      <c r="MUK48" s="89"/>
      <c r="MUL48" s="164"/>
      <c r="MUM48" s="164"/>
      <c r="MUN48" s="164"/>
      <c r="MUO48" s="164"/>
      <c r="MUP48" s="164"/>
      <c r="MUQ48" s="90"/>
      <c r="MUR48" s="90"/>
      <c r="MUS48" s="89"/>
      <c r="MUT48" s="164"/>
      <c r="MUU48" s="164"/>
      <c r="MUV48" s="164"/>
      <c r="MUW48" s="164"/>
      <c r="MUX48" s="164"/>
      <c r="MUY48" s="90"/>
      <c r="MUZ48" s="90"/>
      <c r="MVA48" s="89"/>
      <c r="MVB48" s="164"/>
      <c r="MVC48" s="164"/>
      <c r="MVD48" s="164"/>
      <c r="MVE48" s="164"/>
      <c r="MVF48" s="164"/>
      <c r="MVG48" s="90"/>
      <c r="MVH48" s="90"/>
      <c r="MVI48" s="89"/>
      <c r="MVJ48" s="164"/>
      <c r="MVK48" s="164"/>
      <c r="MVL48" s="164"/>
      <c r="MVM48" s="164"/>
      <c r="MVN48" s="164"/>
      <c r="MVO48" s="90"/>
      <c r="MVP48" s="90"/>
      <c r="MVQ48" s="89"/>
      <c r="MVR48" s="164"/>
      <c r="MVS48" s="164"/>
      <c r="MVT48" s="164"/>
      <c r="MVU48" s="164"/>
      <c r="MVV48" s="164"/>
      <c r="MVW48" s="90"/>
      <c r="MVX48" s="90"/>
      <c r="MVY48" s="89"/>
      <c r="MVZ48" s="164"/>
      <c r="MWA48" s="164"/>
      <c r="MWB48" s="164"/>
      <c r="MWC48" s="164"/>
      <c r="MWD48" s="164"/>
      <c r="MWE48" s="90"/>
      <c r="MWF48" s="90"/>
      <c r="MWG48" s="89"/>
      <c r="MWH48" s="164"/>
      <c r="MWI48" s="164"/>
      <c r="MWJ48" s="164"/>
      <c r="MWK48" s="164"/>
      <c r="MWL48" s="164"/>
      <c r="MWM48" s="90"/>
      <c r="MWN48" s="90"/>
      <c r="MWO48" s="89"/>
      <c r="MWP48" s="164"/>
      <c r="MWQ48" s="164"/>
      <c r="MWR48" s="164"/>
      <c r="MWS48" s="164"/>
      <c r="MWT48" s="164"/>
      <c r="MWU48" s="90"/>
      <c r="MWV48" s="90"/>
      <c r="MWW48" s="89"/>
      <c r="MWX48" s="164"/>
      <c r="MWY48" s="164"/>
      <c r="MWZ48" s="164"/>
      <c r="MXA48" s="164"/>
      <c r="MXB48" s="164"/>
      <c r="MXC48" s="90"/>
      <c r="MXD48" s="90"/>
      <c r="MXE48" s="89"/>
      <c r="MXF48" s="164"/>
      <c r="MXG48" s="164"/>
      <c r="MXH48" s="164"/>
      <c r="MXI48" s="164"/>
      <c r="MXJ48" s="164"/>
      <c r="MXK48" s="90"/>
      <c r="MXL48" s="90"/>
      <c r="MXM48" s="89"/>
      <c r="MXN48" s="164"/>
      <c r="MXO48" s="164"/>
      <c r="MXP48" s="164"/>
      <c r="MXQ48" s="164"/>
      <c r="MXR48" s="164"/>
      <c r="MXS48" s="90"/>
      <c r="MXT48" s="90"/>
      <c r="MXU48" s="89"/>
      <c r="MXV48" s="164"/>
      <c r="MXW48" s="164"/>
      <c r="MXX48" s="164"/>
      <c r="MXY48" s="164"/>
      <c r="MXZ48" s="164"/>
      <c r="MYA48" s="90"/>
      <c r="MYB48" s="90"/>
      <c r="MYC48" s="89"/>
      <c r="MYD48" s="164"/>
      <c r="MYE48" s="164"/>
      <c r="MYF48" s="164"/>
      <c r="MYG48" s="164"/>
      <c r="MYH48" s="164"/>
      <c r="MYI48" s="90"/>
      <c r="MYJ48" s="90"/>
      <c r="MYK48" s="89"/>
      <c r="MYL48" s="164"/>
      <c r="MYM48" s="164"/>
      <c r="MYN48" s="164"/>
      <c r="MYO48" s="164"/>
      <c r="MYP48" s="164"/>
      <c r="MYQ48" s="90"/>
      <c r="MYR48" s="90"/>
      <c r="MYS48" s="89"/>
      <c r="MYT48" s="164"/>
      <c r="MYU48" s="164"/>
      <c r="MYV48" s="164"/>
      <c r="MYW48" s="164"/>
      <c r="MYX48" s="164"/>
      <c r="MYY48" s="90"/>
      <c r="MYZ48" s="90"/>
      <c r="MZA48" s="89"/>
      <c r="MZB48" s="164"/>
      <c r="MZC48" s="164"/>
      <c r="MZD48" s="164"/>
      <c r="MZE48" s="164"/>
      <c r="MZF48" s="164"/>
      <c r="MZG48" s="90"/>
      <c r="MZH48" s="90"/>
      <c r="MZI48" s="89"/>
      <c r="MZJ48" s="164"/>
      <c r="MZK48" s="164"/>
      <c r="MZL48" s="164"/>
      <c r="MZM48" s="164"/>
      <c r="MZN48" s="164"/>
      <c r="MZO48" s="90"/>
      <c r="MZP48" s="90"/>
      <c r="MZQ48" s="89"/>
      <c r="MZR48" s="164"/>
      <c r="MZS48" s="164"/>
      <c r="MZT48" s="164"/>
      <c r="MZU48" s="164"/>
      <c r="MZV48" s="164"/>
      <c r="MZW48" s="90"/>
      <c r="MZX48" s="90"/>
      <c r="MZY48" s="89"/>
      <c r="MZZ48" s="164"/>
      <c r="NAA48" s="164"/>
      <c r="NAB48" s="164"/>
      <c r="NAC48" s="164"/>
      <c r="NAD48" s="164"/>
      <c r="NAE48" s="90"/>
      <c r="NAF48" s="90"/>
      <c r="NAG48" s="89"/>
      <c r="NAH48" s="164"/>
      <c r="NAI48" s="164"/>
      <c r="NAJ48" s="164"/>
      <c r="NAK48" s="164"/>
      <c r="NAL48" s="164"/>
      <c r="NAM48" s="90"/>
      <c r="NAN48" s="90"/>
      <c r="NAO48" s="89"/>
      <c r="NAP48" s="164"/>
      <c r="NAQ48" s="164"/>
      <c r="NAR48" s="164"/>
      <c r="NAS48" s="164"/>
      <c r="NAT48" s="164"/>
      <c r="NAU48" s="90"/>
      <c r="NAV48" s="90"/>
      <c r="NAW48" s="89"/>
      <c r="NAX48" s="164"/>
      <c r="NAY48" s="164"/>
      <c r="NAZ48" s="164"/>
      <c r="NBA48" s="164"/>
      <c r="NBB48" s="164"/>
      <c r="NBC48" s="90"/>
      <c r="NBD48" s="90"/>
      <c r="NBE48" s="89"/>
      <c r="NBF48" s="164"/>
      <c r="NBG48" s="164"/>
      <c r="NBH48" s="164"/>
      <c r="NBI48" s="164"/>
      <c r="NBJ48" s="164"/>
      <c r="NBK48" s="90"/>
      <c r="NBL48" s="90"/>
      <c r="NBM48" s="89"/>
      <c r="NBN48" s="164"/>
      <c r="NBO48" s="164"/>
      <c r="NBP48" s="164"/>
      <c r="NBQ48" s="164"/>
      <c r="NBR48" s="164"/>
      <c r="NBS48" s="90"/>
      <c r="NBT48" s="90"/>
      <c r="NBU48" s="89"/>
      <c r="NBV48" s="164"/>
      <c r="NBW48" s="164"/>
      <c r="NBX48" s="164"/>
      <c r="NBY48" s="164"/>
      <c r="NBZ48" s="164"/>
      <c r="NCA48" s="90"/>
      <c r="NCB48" s="90"/>
      <c r="NCC48" s="89"/>
      <c r="NCD48" s="164"/>
      <c r="NCE48" s="164"/>
      <c r="NCF48" s="164"/>
      <c r="NCG48" s="164"/>
      <c r="NCH48" s="164"/>
      <c r="NCI48" s="90"/>
      <c r="NCJ48" s="90"/>
      <c r="NCK48" s="89"/>
      <c r="NCL48" s="164"/>
      <c r="NCM48" s="164"/>
      <c r="NCN48" s="164"/>
      <c r="NCO48" s="164"/>
      <c r="NCP48" s="164"/>
      <c r="NCQ48" s="90"/>
      <c r="NCR48" s="90"/>
      <c r="NCS48" s="89"/>
      <c r="NCT48" s="164"/>
      <c r="NCU48" s="164"/>
      <c r="NCV48" s="164"/>
      <c r="NCW48" s="164"/>
      <c r="NCX48" s="164"/>
      <c r="NCY48" s="90"/>
      <c r="NCZ48" s="90"/>
      <c r="NDA48" s="89"/>
      <c r="NDB48" s="164"/>
      <c r="NDC48" s="164"/>
      <c r="NDD48" s="164"/>
      <c r="NDE48" s="164"/>
      <c r="NDF48" s="164"/>
      <c r="NDG48" s="90"/>
      <c r="NDH48" s="90"/>
      <c r="NDI48" s="89"/>
      <c r="NDJ48" s="164"/>
      <c r="NDK48" s="164"/>
      <c r="NDL48" s="164"/>
      <c r="NDM48" s="164"/>
      <c r="NDN48" s="164"/>
      <c r="NDO48" s="90"/>
      <c r="NDP48" s="90"/>
      <c r="NDQ48" s="89"/>
      <c r="NDR48" s="164"/>
      <c r="NDS48" s="164"/>
      <c r="NDT48" s="164"/>
      <c r="NDU48" s="164"/>
      <c r="NDV48" s="164"/>
      <c r="NDW48" s="90"/>
      <c r="NDX48" s="90"/>
      <c r="NDY48" s="89"/>
      <c r="NDZ48" s="164"/>
      <c r="NEA48" s="164"/>
      <c r="NEB48" s="164"/>
      <c r="NEC48" s="164"/>
      <c r="NED48" s="164"/>
      <c r="NEE48" s="90"/>
      <c r="NEF48" s="90"/>
      <c r="NEG48" s="89"/>
      <c r="NEH48" s="164"/>
      <c r="NEI48" s="164"/>
      <c r="NEJ48" s="164"/>
      <c r="NEK48" s="164"/>
      <c r="NEL48" s="164"/>
      <c r="NEM48" s="90"/>
      <c r="NEN48" s="90"/>
      <c r="NEO48" s="89"/>
      <c r="NEP48" s="164"/>
      <c r="NEQ48" s="164"/>
      <c r="NER48" s="164"/>
      <c r="NES48" s="164"/>
      <c r="NET48" s="164"/>
      <c r="NEU48" s="90"/>
      <c r="NEV48" s="90"/>
      <c r="NEW48" s="89"/>
      <c r="NEX48" s="164"/>
      <c r="NEY48" s="164"/>
      <c r="NEZ48" s="164"/>
      <c r="NFA48" s="164"/>
      <c r="NFB48" s="164"/>
      <c r="NFC48" s="90"/>
      <c r="NFD48" s="90"/>
      <c r="NFE48" s="89"/>
      <c r="NFF48" s="164"/>
      <c r="NFG48" s="164"/>
      <c r="NFH48" s="164"/>
      <c r="NFI48" s="164"/>
      <c r="NFJ48" s="164"/>
      <c r="NFK48" s="90"/>
      <c r="NFL48" s="90"/>
      <c r="NFM48" s="89"/>
      <c r="NFN48" s="164"/>
      <c r="NFO48" s="164"/>
      <c r="NFP48" s="164"/>
      <c r="NFQ48" s="164"/>
      <c r="NFR48" s="164"/>
      <c r="NFS48" s="90"/>
      <c r="NFT48" s="90"/>
      <c r="NFU48" s="89"/>
      <c r="NFV48" s="164"/>
      <c r="NFW48" s="164"/>
      <c r="NFX48" s="164"/>
      <c r="NFY48" s="164"/>
      <c r="NFZ48" s="164"/>
      <c r="NGA48" s="90"/>
      <c r="NGB48" s="90"/>
      <c r="NGC48" s="89"/>
      <c r="NGD48" s="164"/>
      <c r="NGE48" s="164"/>
      <c r="NGF48" s="164"/>
      <c r="NGG48" s="164"/>
      <c r="NGH48" s="164"/>
      <c r="NGI48" s="90"/>
      <c r="NGJ48" s="90"/>
      <c r="NGK48" s="89"/>
      <c r="NGL48" s="164"/>
      <c r="NGM48" s="164"/>
      <c r="NGN48" s="164"/>
      <c r="NGO48" s="164"/>
      <c r="NGP48" s="164"/>
      <c r="NGQ48" s="90"/>
      <c r="NGR48" s="90"/>
      <c r="NGS48" s="89"/>
      <c r="NGT48" s="164"/>
      <c r="NGU48" s="164"/>
      <c r="NGV48" s="164"/>
      <c r="NGW48" s="164"/>
      <c r="NGX48" s="164"/>
      <c r="NGY48" s="90"/>
      <c r="NGZ48" s="90"/>
      <c r="NHA48" s="89"/>
      <c r="NHB48" s="164"/>
      <c r="NHC48" s="164"/>
      <c r="NHD48" s="164"/>
      <c r="NHE48" s="164"/>
      <c r="NHF48" s="164"/>
      <c r="NHG48" s="90"/>
      <c r="NHH48" s="90"/>
      <c r="NHI48" s="89"/>
      <c r="NHJ48" s="164"/>
      <c r="NHK48" s="164"/>
      <c r="NHL48" s="164"/>
      <c r="NHM48" s="164"/>
      <c r="NHN48" s="164"/>
      <c r="NHO48" s="90"/>
      <c r="NHP48" s="90"/>
      <c r="NHQ48" s="89"/>
      <c r="NHR48" s="164"/>
      <c r="NHS48" s="164"/>
      <c r="NHT48" s="164"/>
      <c r="NHU48" s="164"/>
      <c r="NHV48" s="164"/>
      <c r="NHW48" s="90"/>
      <c r="NHX48" s="90"/>
      <c r="NHY48" s="89"/>
      <c r="NHZ48" s="164"/>
      <c r="NIA48" s="164"/>
      <c r="NIB48" s="164"/>
      <c r="NIC48" s="164"/>
      <c r="NID48" s="164"/>
      <c r="NIE48" s="90"/>
      <c r="NIF48" s="90"/>
      <c r="NIG48" s="89"/>
      <c r="NIH48" s="164"/>
      <c r="NII48" s="164"/>
      <c r="NIJ48" s="164"/>
      <c r="NIK48" s="164"/>
      <c r="NIL48" s="164"/>
      <c r="NIM48" s="90"/>
      <c r="NIN48" s="90"/>
      <c r="NIO48" s="89"/>
      <c r="NIP48" s="164"/>
      <c r="NIQ48" s="164"/>
      <c r="NIR48" s="164"/>
      <c r="NIS48" s="164"/>
      <c r="NIT48" s="164"/>
      <c r="NIU48" s="90"/>
      <c r="NIV48" s="90"/>
      <c r="NIW48" s="89"/>
      <c r="NIX48" s="164"/>
      <c r="NIY48" s="164"/>
      <c r="NIZ48" s="164"/>
      <c r="NJA48" s="164"/>
      <c r="NJB48" s="164"/>
      <c r="NJC48" s="90"/>
      <c r="NJD48" s="90"/>
      <c r="NJE48" s="89"/>
      <c r="NJF48" s="164"/>
      <c r="NJG48" s="164"/>
      <c r="NJH48" s="164"/>
      <c r="NJI48" s="164"/>
      <c r="NJJ48" s="164"/>
      <c r="NJK48" s="90"/>
      <c r="NJL48" s="90"/>
      <c r="NJM48" s="89"/>
      <c r="NJN48" s="164"/>
      <c r="NJO48" s="164"/>
      <c r="NJP48" s="164"/>
      <c r="NJQ48" s="164"/>
      <c r="NJR48" s="164"/>
      <c r="NJS48" s="90"/>
      <c r="NJT48" s="90"/>
      <c r="NJU48" s="89"/>
      <c r="NJV48" s="164"/>
      <c r="NJW48" s="164"/>
      <c r="NJX48" s="164"/>
      <c r="NJY48" s="164"/>
      <c r="NJZ48" s="164"/>
      <c r="NKA48" s="90"/>
      <c r="NKB48" s="90"/>
      <c r="NKC48" s="89"/>
      <c r="NKD48" s="164"/>
      <c r="NKE48" s="164"/>
      <c r="NKF48" s="164"/>
      <c r="NKG48" s="164"/>
      <c r="NKH48" s="164"/>
      <c r="NKI48" s="90"/>
      <c r="NKJ48" s="90"/>
      <c r="NKK48" s="89"/>
      <c r="NKL48" s="164"/>
      <c r="NKM48" s="164"/>
      <c r="NKN48" s="164"/>
      <c r="NKO48" s="164"/>
      <c r="NKP48" s="164"/>
      <c r="NKQ48" s="90"/>
      <c r="NKR48" s="90"/>
      <c r="NKS48" s="89"/>
      <c r="NKT48" s="164"/>
      <c r="NKU48" s="164"/>
      <c r="NKV48" s="164"/>
      <c r="NKW48" s="164"/>
      <c r="NKX48" s="164"/>
      <c r="NKY48" s="90"/>
      <c r="NKZ48" s="90"/>
      <c r="NLA48" s="89"/>
      <c r="NLB48" s="164"/>
      <c r="NLC48" s="164"/>
      <c r="NLD48" s="164"/>
      <c r="NLE48" s="164"/>
      <c r="NLF48" s="164"/>
      <c r="NLG48" s="90"/>
      <c r="NLH48" s="90"/>
      <c r="NLI48" s="89"/>
      <c r="NLJ48" s="164"/>
      <c r="NLK48" s="164"/>
      <c r="NLL48" s="164"/>
      <c r="NLM48" s="164"/>
      <c r="NLN48" s="164"/>
      <c r="NLO48" s="90"/>
      <c r="NLP48" s="90"/>
      <c r="NLQ48" s="89"/>
      <c r="NLR48" s="164"/>
      <c r="NLS48" s="164"/>
      <c r="NLT48" s="164"/>
      <c r="NLU48" s="164"/>
      <c r="NLV48" s="164"/>
      <c r="NLW48" s="90"/>
      <c r="NLX48" s="90"/>
      <c r="NLY48" s="89"/>
      <c r="NLZ48" s="164"/>
      <c r="NMA48" s="164"/>
      <c r="NMB48" s="164"/>
      <c r="NMC48" s="164"/>
      <c r="NMD48" s="164"/>
      <c r="NME48" s="90"/>
      <c r="NMF48" s="90"/>
      <c r="NMG48" s="89"/>
      <c r="NMH48" s="164"/>
      <c r="NMI48" s="164"/>
      <c r="NMJ48" s="164"/>
      <c r="NMK48" s="164"/>
      <c r="NML48" s="164"/>
      <c r="NMM48" s="90"/>
      <c r="NMN48" s="90"/>
      <c r="NMO48" s="89"/>
      <c r="NMP48" s="164"/>
      <c r="NMQ48" s="164"/>
      <c r="NMR48" s="164"/>
      <c r="NMS48" s="164"/>
      <c r="NMT48" s="164"/>
      <c r="NMU48" s="90"/>
      <c r="NMV48" s="90"/>
      <c r="NMW48" s="89"/>
      <c r="NMX48" s="164"/>
      <c r="NMY48" s="164"/>
      <c r="NMZ48" s="164"/>
      <c r="NNA48" s="164"/>
      <c r="NNB48" s="164"/>
      <c r="NNC48" s="90"/>
      <c r="NND48" s="90"/>
      <c r="NNE48" s="89"/>
      <c r="NNF48" s="164"/>
      <c r="NNG48" s="164"/>
      <c r="NNH48" s="164"/>
      <c r="NNI48" s="164"/>
      <c r="NNJ48" s="164"/>
      <c r="NNK48" s="90"/>
      <c r="NNL48" s="90"/>
      <c r="NNM48" s="89"/>
      <c r="NNN48" s="164"/>
      <c r="NNO48" s="164"/>
      <c r="NNP48" s="164"/>
      <c r="NNQ48" s="164"/>
      <c r="NNR48" s="164"/>
      <c r="NNS48" s="90"/>
      <c r="NNT48" s="90"/>
      <c r="NNU48" s="89"/>
      <c r="NNV48" s="164"/>
      <c r="NNW48" s="164"/>
      <c r="NNX48" s="164"/>
      <c r="NNY48" s="164"/>
      <c r="NNZ48" s="164"/>
      <c r="NOA48" s="90"/>
      <c r="NOB48" s="90"/>
      <c r="NOC48" s="89"/>
      <c r="NOD48" s="164"/>
      <c r="NOE48" s="164"/>
      <c r="NOF48" s="164"/>
      <c r="NOG48" s="164"/>
      <c r="NOH48" s="164"/>
      <c r="NOI48" s="90"/>
      <c r="NOJ48" s="90"/>
      <c r="NOK48" s="89"/>
      <c r="NOL48" s="164"/>
      <c r="NOM48" s="164"/>
      <c r="NON48" s="164"/>
      <c r="NOO48" s="164"/>
      <c r="NOP48" s="164"/>
      <c r="NOQ48" s="90"/>
      <c r="NOR48" s="90"/>
      <c r="NOS48" s="89"/>
      <c r="NOT48" s="164"/>
      <c r="NOU48" s="164"/>
      <c r="NOV48" s="164"/>
      <c r="NOW48" s="164"/>
      <c r="NOX48" s="164"/>
      <c r="NOY48" s="90"/>
      <c r="NOZ48" s="90"/>
      <c r="NPA48" s="89"/>
      <c r="NPB48" s="164"/>
      <c r="NPC48" s="164"/>
      <c r="NPD48" s="164"/>
      <c r="NPE48" s="164"/>
      <c r="NPF48" s="164"/>
      <c r="NPG48" s="90"/>
      <c r="NPH48" s="90"/>
      <c r="NPI48" s="89"/>
      <c r="NPJ48" s="164"/>
      <c r="NPK48" s="164"/>
      <c r="NPL48" s="164"/>
      <c r="NPM48" s="164"/>
      <c r="NPN48" s="164"/>
      <c r="NPO48" s="90"/>
      <c r="NPP48" s="90"/>
      <c r="NPQ48" s="89"/>
      <c r="NPR48" s="164"/>
      <c r="NPS48" s="164"/>
      <c r="NPT48" s="164"/>
      <c r="NPU48" s="164"/>
      <c r="NPV48" s="164"/>
      <c r="NPW48" s="90"/>
      <c r="NPX48" s="90"/>
      <c r="NPY48" s="89"/>
      <c r="NPZ48" s="164"/>
      <c r="NQA48" s="164"/>
      <c r="NQB48" s="164"/>
      <c r="NQC48" s="164"/>
      <c r="NQD48" s="164"/>
      <c r="NQE48" s="90"/>
      <c r="NQF48" s="90"/>
      <c r="NQG48" s="89"/>
      <c r="NQH48" s="164"/>
      <c r="NQI48" s="164"/>
      <c r="NQJ48" s="164"/>
      <c r="NQK48" s="164"/>
      <c r="NQL48" s="164"/>
      <c r="NQM48" s="90"/>
      <c r="NQN48" s="90"/>
      <c r="NQO48" s="89"/>
      <c r="NQP48" s="164"/>
      <c r="NQQ48" s="164"/>
      <c r="NQR48" s="164"/>
      <c r="NQS48" s="164"/>
      <c r="NQT48" s="164"/>
      <c r="NQU48" s="90"/>
      <c r="NQV48" s="90"/>
      <c r="NQW48" s="89"/>
      <c r="NQX48" s="164"/>
      <c r="NQY48" s="164"/>
      <c r="NQZ48" s="164"/>
      <c r="NRA48" s="164"/>
      <c r="NRB48" s="164"/>
      <c r="NRC48" s="90"/>
      <c r="NRD48" s="90"/>
      <c r="NRE48" s="89"/>
      <c r="NRF48" s="164"/>
      <c r="NRG48" s="164"/>
      <c r="NRH48" s="164"/>
      <c r="NRI48" s="164"/>
      <c r="NRJ48" s="164"/>
      <c r="NRK48" s="90"/>
      <c r="NRL48" s="90"/>
      <c r="NRM48" s="89"/>
      <c r="NRN48" s="164"/>
      <c r="NRO48" s="164"/>
      <c r="NRP48" s="164"/>
      <c r="NRQ48" s="164"/>
      <c r="NRR48" s="164"/>
      <c r="NRS48" s="90"/>
      <c r="NRT48" s="90"/>
      <c r="NRU48" s="89"/>
      <c r="NRV48" s="164"/>
      <c r="NRW48" s="164"/>
      <c r="NRX48" s="164"/>
      <c r="NRY48" s="164"/>
      <c r="NRZ48" s="164"/>
      <c r="NSA48" s="90"/>
      <c r="NSB48" s="90"/>
      <c r="NSC48" s="89"/>
      <c r="NSD48" s="164"/>
      <c r="NSE48" s="164"/>
      <c r="NSF48" s="164"/>
      <c r="NSG48" s="164"/>
      <c r="NSH48" s="164"/>
      <c r="NSI48" s="90"/>
      <c r="NSJ48" s="90"/>
      <c r="NSK48" s="89"/>
      <c r="NSL48" s="164"/>
      <c r="NSM48" s="164"/>
      <c r="NSN48" s="164"/>
      <c r="NSO48" s="164"/>
      <c r="NSP48" s="164"/>
      <c r="NSQ48" s="90"/>
      <c r="NSR48" s="90"/>
      <c r="NSS48" s="89"/>
      <c r="NST48" s="164"/>
      <c r="NSU48" s="164"/>
      <c r="NSV48" s="164"/>
      <c r="NSW48" s="164"/>
      <c r="NSX48" s="164"/>
      <c r="NSY48" s="90"/>
      <c r="NSZ48" s="90"/>
      <c r="NTA48" s="89"/>
      <c r="NTB48" s="164"/>
      <c r="NTC48" s="164"/>
      <c r="NTD48" s="164"/>
      <c r="NTE48" s="164"/>
      <c r="NTF48" s="164"/>
      <c r="NTG48" s="90"/>
      <c r="NTH48" s="90"/>
      <c r="NTI48" s="89"/>
      <c r="NTJ48" s="164"/>
      <c r="NTK48" s="164"/>
      <c r="NTL48" s="164"/>
      <c r="NTM48" s="164"/>
      <c r="NTN48" s="164"/>
      <c r="NTO48" s="90"/>
      <c r="NTP48" s="90"/>
      <c r="NTQ48" s="89"/>
      <c r="NTR48" s="164"/>
      <c r="NTS48" s="164"/>
      <c r="NTT48" s="164"/>
      <c r="NTU48" s="164"/>
      <c r="NTV48" s="164"/>
      <c r="NTW48" s="90"/>
      <c r="NTX48" s="90"/>
      <c r="NTY48" s="89"/>
      <c r="NTZ48" s="164"/>
      <c r="NUA48" s="164"/>
      <c r="NUB48" s="164"/>
      <c r="NUC48" s="164"/>
      <c r="NUD48" s="164"/>
      <c r="NUE48" s="90"/>
      <c r="NUF48" s="90"/>
      <c r="NUG48" s="89"/>
      <c r="NUH48" s="164"/>
      <c r="NUI48" s="164"/>
      <c r="NUJ48" s="164"/>
      <c r="NUK48" s="164"/>
      <c r="NUL48" s="164"/>
      <c r="NUM48" s="90"/>
      <c r="NUN48" s="90"/>
      <c r="NUO48" s="89"/>
      <c r="NUP48" s="164"/>
      <c r="NUQ48" s="164"/>
      <c r="NUR48" s="164"/>
      <c r="NUS48" s="164"/>
      <c r="NUT48" s="164"/>
      <c r="NUU48" s="90"/>
      <c r="NUV48" s="90"/>
      <c r="NUW48" s="89"/>
      <c r="NUX48" s="164"/>
      <c r="NUY48" s="164"/>
      <c r="NUZ48" s="164"/>
      <c r="NVA48" s="164"/>
      <c r="NVB48" s="164"/>
      <c r="NVC48" s="90"/>
      <c r="NVD48" s="90"/>
      <c r="NVE48" s="89"/>
      <c r="NVF48" s="164"/>
      <c r="NVG48" s="164"/>
      <c r="NVH48" s="164"/>
      <c r="NVI48" s="164"/>
      <c r="NVJ48" s="164"/>
      <c r="NVK48" s="90"/>
      <c r="NVL48" s="90"/>
      <c r="NVM48" s="89"/>
      <c r="NVN48" s="164"/>
      <c r="NVO48" s="164"/>
      <c r="NVP48" s="164"/>
      <c r="NVQ48" s="164"/>
      <c r="NVR48" s="164"/>
      <c r="NVS48" s="90"/>
      <c r="NVT48" s="90"/>
      <c r="NVU48" s="89"/>
      <c r="NVV48" s="164"/>
      <c r="NVW48" s="164"/>
      <c r="NVX48" s="164"/>
      <c r="NVY48" s="164"/>
      <c r="NVZ48" s="164"/>
      <c r="NWA48" s="90"/>
      <c r="NWB48" s="90"/>
      <c r="NWC48" s="89"/>
      <c r="NWD48" s="164"/>
      <c r="NWE48" s="164"/>
      <c r="NWF48" s="164"/>
      <c r="NWG48" s="164"/>
      <c r="NWH48" s="164"/>
      <c r="NWI48" s="90"/>
      <c r="NWJ48" s="90"/>
      <c r="NWK48" s="89"/>
      <c r="NWL48" s="164"/>
      <c r="NWM48" s="164"/>
      <c r="NWN48" s="164"/>
      <c r="NWO48" s="164"/>
      <c r="NWP48" s="164"/>
      <c r="NWQ48" s="90"/>
      <c r="NWR48" s="90"/>
      <c r="NWS48" s="89"/>
      <c r="NWT48" s="164"/>
      <c r="NWU48" s="164"/>
      <c r="NWV48" s="164"/>
      <c r="NWW48" s="164"/>
      <c r="NWX48" s="164"/>
      <c r="NWY48" s="90"/>
      <c r="NWZ48" s="90"/>
      <c r="NXA48" s="89"/>
      <c r="NXB48" s="164"/>
      <c r="NXC48" s="164"/>
      <c r="NXD48" s="164"/>
      <c r="NXE48" s="164"/>
      <c r="NXF48" s="164"/>
      <c r="NXG48" s="90"/>
      <c r="NXH48" s="90"/>
      <c r="NXI48" s="89"/>
      <c r="NXJ48" s="164"/>
      <c r="NXK48" s="164"/>
      <c r="NXL48" s="164"/>
      <c r="NXM48" s="164"/>
      <c r="NXN48" s="164"/>
      <c r="NXO48" s="90"/>
      <c r="NXP48" s="90"/>
      <c r="NXQ48" s="89"/>
      <c r="NXR48" s="164"/>
      <c r="NXS48" s="164"/>
      <c r="NXT48" s="164"/>
      <c r="NXU48" s="164"/>
      <c r="NXV48" s="164"/>
      <c r="NXW48" s="90"/>
      <c r="NXX48" s="90"/>
      <c r="NXY48" s="89"/>
      <c r="NXZ48" s="164"/>
      <c r="NYA48" s="164"/>
      <c r="NYB48" s="164"/>
      <c r="NYC48" s="164"/>
      <c r="NYD48" s="164"/>
      <c r="NYE48" s="90"/>
      <c r="NYF48" s="90"/>
      <c r="NYG48" s="89"/>
      <c r="NYH48" s="164"/>
      <c r="NYI48" s="164"/>
      <c r="NYJ48" s="164"/>
      <c r="NYK48" s="164"/>
      <c r="NYL48" s="164"/>
      <c r="NYM48" s="90"/>
      <c r="NYN48" s="90"/>
      <c r="NYO48" s="89"/>
      <c r="NYP48" s="164"/>
      <c r="NYQ48" s="164"/>
      <c r="NYR48" s="164"/>
      <c r="NYS48" s="164"/>
      <c r="NYT48" s="164"/>
      <c r="NYU48" s="90"/>
      <c r="NYV48" s="90"/>
      <c r="NYW48" s="89"/>
      <c r="NYX48" s="164"/>
      <c r="NYY48" s="164"/>
      <c r="NYZ48" s="164"/>
      <c r="NZA48" s="164"/>
      <c r="NZB48" s="164"/>
      <c r="NZC48" s="90"/>
      <c r="NZD48" s="90"/>
      <c r="NZE48" s="89"/>
      <c r="NZF48" s="164"/>
      <c r="NZG48" s="164"/>
      <c r="NZH48" s="164"/>
      <c r="NZI48" s="164"/>
      <c r="NZJ48" s="164"/>
      <c r="NZK48" s="90"/>
      <c r="NZL48" s="90"/>
      <c r="NZM48" s="89"/>
      <c r="NZN48" s="164"/>
      <c r="NZO48" s="164"/>
      <c r="NZP48" s="164"/>
      <c r="NZQ48" s="164"/>
      <c r="NZR48" s="164"/>
      <c r="NZS48" s="90"/>
      <c r="NZT48" s="90"/>
      <c r="NZU48" s="89"/>
      <c r="NZV48" s="164"/>
      <c r="NZW48" s="164"/>
      <c r="NZX48" s="164"/>
      <c r="NZY48" s="164"/>
      <c r="NZZ48" s="164"/>
      <c r="OAA48" s="90"/>
      <c r="OAB48" s="90"/>
      <c r="OAC48" s="89"/>
      <c r="OAD48" s="164"/>
      <c r="OAE48" s="164"/>
      <c r="OAF48" s="164"/>
      <c r="OAG48" s="164"/>
      <c r="OAH48" s="164"/>
      <c r="OAI48" s="90"/>
      <c r="OAJ48" s="90"/>
      <c r="OAK48" s="89"/>
      <c r="OAL48" s="164"/>
      <c r="OAM48" s="164"/>
      <c r="OAN48" s="164"/>
      <c r="OAO48" s="164"/>
      <c r="OAP48" s="164"/>
      <c r="OAQ48" s="90"/>
      <c r="OAR48" s="90"/>
      <c r="OAS48" s="89"/>
      <c r="OAT48" s="164"/>
      <c r="OAU48" s="164"/>
      <c r="OAV48" s="164"/>
      <c r="OAW48" s="164"/>
      <c r="OAX48" s="164"/>
      <c r="OAY48" s="90"/>
      <c r="OAZ48" s="90"/>
      <c r="OBA48" s="89"/>
      <c r="OBB48" s="164"/>
      <c r="OBC48" s="164"/>
      <c r="OBD48" s="164"/>
      <c r="OBE48" s="164"/>
      <c r="OBF48" s="164"/>
      <c r="OBG48" s="90"/>
      <c r="OBH48" s="90"/>
      <c r="OBI48" s="89"/>
      <c r="OBJ48" s="164"/>
      <c r="OBK48" s="164"/>
      <c r="OBL48" s="164"/>
      <c r="OBM48" s="164"/>
      <c r="OBN48" s="164"/>
      <c r="OBO48" s="90"/>
      <c r="OBP48" s="90"/>
      <c r="OBQ48" s="89"/>
      <c r="OBR48" s="164"/>
      <c r="OBS48" s="164"/>
      <c r="OBT48" s="164"/>
      <c r="OBU48" s="164"/>
      <c r="OBV48" s="164"/>
      <c r="OBW48" s="90"/>
      <c r="OBX48" s="90"/>
      <c r="OBY48" s="89"/>
      <c r="OBZ48" s="164"/>
      <c r="OCA48" s="164"/>
      <c r="OCB48" s="164"/>
      <c r="OCC48" s="164"/>
      <c r="OCD48" s="164"/>
      <c r="OCE48" s="90"/>
      <c r="OCF48" s="90"/>
      <c r="OCG48" s="89"/>
      <c r="OCH48" s="164"/>
      <c r="OCI48" s="164"/>
      <c r="OCJ48" s="164"/>
      <c r="OCK48" s="164"/>
      <c r="OCL48" s="164"/>
      <c r="OCM48" s="90"/>
      <c r="OCN48" s="90"/>
      <c r="OCO48" s="89"/>
      <c r="OCP48" s="164"/>
      <c r="OCQ48" s="164"/>
      <c r="OCR48" s="164"/>
      <c r="OCS48" s="164"/>
      <c r="OCT48" s="164"/>
      <c r="OCU48" s="90"/>
      <c r="OCV48" s="90"/>
      <c r="OCW48" s="89"/>
      <c r="OCX48" s="164"/>
      <c r="OCY48" s="164"/>
      <c r="OCZ48" s="164"/>
      <c r="ODA48" s="164"/>
      <c r="ODB48" s="164"/>
      <c r="ODC48" s="90"/>
      <c r="ODD48" s="90"/>
      <c r="ODE48" s="89"/>
      <c r="ODF48" s="164"/>
      <c r="ODG48" s="164"/>
      <c r="ODH48" s="164"/>
      <c r="ODI48" s="164"/>
      <c r="ODJ48" s="164"/>
      <c r="ODK48" s="90"/>
      <c r="ODL48" s="90"/>
      <c r="ODM48" s="89"/>
      <c r="ODN48" s="164"/>
      <c r="ODO48" s="164"/>
      <c r="ODP48" s="164"/>
      <c r="ODQ48" s="164"/>
      <c r="ODR48" s="164"/>
      <c r="ODS48" s="90"/>
      <c r="ODT48" s="90"/>
      <c r="ODU48" s="89"/>
      <c r="ODV48" s="164"/>
      <c r="ODW48" s="164"/>
      <c r="ODX48" s="164"/>
      <c r="ODY48" s="164"/>
      <c r="ODZ48" s="164"/>
      <c r="OEA48" s="90"/>
      <c r="OEB48" s="90"/>
      <c r="OEC48" s="89"/>
      <c r="OED48" s="164"/>
      <c r="OEE48" s="164"/>
      <c r="OEF48" s="164"/>
      <c r="OEG48" s="164"/>
      <c r="OEH48" s="164"/>
      <c r="OEI48" s="90"/>
      <c r="OEJ48" s="90"/>
      <c r="OEK48" s="89"/>
      <c r="OEL48" s="164"/>
      <c r="OEM48" s="164"/>
      <c r="OEN48" s="164"/>
      <c r="OEO48" s="164"/>
      <c r="OEP48" s="164"/>
      <c r="OEQ48" s="90"/>
      <c r="OER48" s="90"/>
      <c r="OES48" s="89"/>
      <c r="OET48" s="164"/>
      <c r="OEU48" s="164"/>
      <c r="OEV48" s="164"/>
      <c r="OEW48" s="164"/>
      <c r="OEX48" s="164"/>
      <c r="OEY48" s="90"/>
      <c r="OEZ48" s="90"/>
      <c r="OFA48" s="89"/>
      <c r="OFB48" s="164"/>
      <c r="OFC48" s="164"/>
      <c r="OFD48" s="164"/>
      <c r="OFE48" s="164"/>
      <c r="OFF48" s="164"/>
      <c r="OFG48" s="90"/>
      <c r="OFH48" s="90"/>
      <c r="OFI48" s="89"/>
      <c r="OFJ48" s="164"/>
      <c r="OFK48" s="164"/>
      <c r="OFL48" s="164"/>
      <c r="OFM48" s="164"/>
      <c r="OFN48" s="164"/>
      <c r="OFO48" s="90"/>
      <c r="OFP48" s="90"/>
      <c r="OFQ48" s="89"/>
      <c r="OFR48" s="164"/>
      <c r="OFS48" s="164"/>
      <c r="OFT48" s="164"/>
      <c r="OFU48" s="164"/>
      <c r="OFV48" s="164"/>
      <c r="OFW48" s="90"/>
      <c r="OFX48" s="90"/>
      <c r="OFY48" s="89"/>
      <c r="OFZ48" s="164"/>
      <c r="OGA48" s="164"/>
      <c r="OGB48" s="164"/>
      <c r="OGC48" s="164"/>
      <c r="OGD48" s="164"/>
      <c r="OGE48" s="90"/>
      <c r="OGF48" s="90"/>
      <c r="OGG48" s="89"/>
      <c r="OGH48" s="164"/>
      <c r="OGI48" s="164"/>
      <c r="OGJ48" s="164"/>
      <c r="OGK48" s="164"/>
      <c r="OGL48" s="164"/>
      <c r="OGM48" s="90"/>
      <c r="OGN48" s="90"/>
      <c r="OGO48" s="89"/>
      <c r="OGP48" s="164"/>
      <c r="OGQ48" s="164"/>
      <c r="OGR48" s="164"/>
      <c r="OGS48" s="164"/>
      <c r="OGT48" s="164"/>
      <c r="OGU48" s="90"/>
      <c r="OGV48" s="90"/>
      <c r="OGW48" s="89"/>
      <c r="OGX48" s="164"/>
      <c r="OGY48" s="164"/>
      <c r="OGZ48" s="164"/>
      <c r="OHA48" s="164"/>
      <c r="OHB48" s="164"/>
      <c r="OHC48" s="90"/>
      <c r="OHD48" s="90"/>
      <c r="OHE48" s="89"/>
      <c r="OHF48" s="164"/>
      <c r="OHG48" s="164"/>
      <c r="OHH48" s="164"/>
      <c r="OHI48" s="164"/>
      <c r="OHJ48" s="164"/>
      <c r="OHK48" s="90"/>
      <c r="OHL48" s="90"/>
      <c r="OHM48" s="89"/>
      <c r="OHN48" s="164"/>
      <c r="OHO48" s="164"/>
      <c r="OHP48" s="164"/>
      <c r="OHQ48" s="164"/>
      <c r="OHR48" s="164"/>
      <c r="OHS48" s="90"/>
      <c r="OHT48" s="90"/>
      <c r="OHU48" s="89"/>
      <c r="OHV48" s="164"/>
      <c r="OHW48" s="164"/>
      <c r="OHX48" s="164"/>
      <c r="OHY48" s="164"/>
      <c r="OHZ48" s="164"/>
      <c r="OIA48" s="90"/>
      <c r="OIB48" s="90"/>
      <c r="OIC48" s="89"/>
      <c r="OID48" s="164"/>
      <c r="OIE48" s="164"/>
      <c r="OIF48" s="164"/>
      <c r="OIG48" s="164"/>
      <c r="OIH48" s="164"/>
      <c r="OII48" s="90"/>
      <c r="OIJ48" s="90"/>
      <c r="OIK48" s="89"/>
      <c r="OIL48" s="164"/>
      <c r="OIM48" s="164"/>
      <c r="OIN48" s="164"/>
      <c r="OIO48" s="164"/>
      <c r="OIP48" s="164"/>
      <c r="OIQ48" s="90"/>
      <c r="OIR48" s="90"/>
      <c r="OIS48" s="89"/>
      <c r="OIT48" s="164"/>
      <c r="OIU48" s="164"/>
      <c r="OIV48" s="164"/>
      <c r="OIW48" s="164"/>
      <c r="OIX48" s="164"/>
      <c r="OIY48" s="90"/>
      <c r="OIZ48" s="90"/>
      <c r="OJA48" s="89"/>
      <c r="OJB48" s="164"/>
      <c r="OJC48" s="164"/>
      <c r="OJD48" s="164"/>
      <c r="OJE48" s="164"/>
      <c r="OJF48" s="164"/>
      <c r="OJG48" s="90"/>
      <c r="OJH48" s="90"/>
      <c r="OJI48" s="89"/>
      <c r="OJJ48" s="164"/>
      <c r="OJK48" s="164"/>
      <c r="OJL48" s="164"/>
      <c r="OJM48" s="164"/>
      <c r="OJN48" s="164"/>
      <c r="OJO48" s="90"/>
      <c r="OJP48" s="90"/>
      <c r="OJQ48" s="89"/>
      <c r="OJR48" s="164"/>
      <c r="OJS48" s="164"/>
      <c r="OJT48" s="164"/>
      <c r="OJU48" s="164"/>
      <c r="OJV48" s="164"/>
      <c r="OJW48" s="90"/>
      <c r="OJX48" s="90"/>
      <c r="OJY48" s="89"/>
      <c r="OJZ48" s="164"/>
      <c r="OKA48" s="164"/>
      <c r="OKB48" s="164"/>
      <c r="OKC48" s="164"/>
      <c r="OKD48" s="164"/>
      <c r="OKE48" s="90"/>
      <c r="OKF48" s="90"/>
      <c r="OKG48" s="89"/>
      <c r="OKH48" s="164"/>
      <c r="OKI48" s="164"/>
      <c r="OKJ48" s="164"/>
      <c r="OKK48" s="164"/>
      <c r="OKL48" s="164"/>
      <c r="OKM48" s="90"/>
      <c r="OKN48" s="90"/>
      <c r="OKO48" s="89"/>
      <c r="OKP48" s="164"/>
      <c r="OKQ48" s="164"/>
      <c r="OKR48" s="164"/>
      <c r="OKS48" s="164"/>
      <c r="OKT48" s="164"/>
      <c r="OKU48" s="90"/>
      <c r="OKV48" s="90"/>
      <c r="OKW48" s="89"/>
      <c r="OKX48" s="164"/>
      <c r="OKY48" s="164"/>
      <c r="OKZ48" s="164"/>
      <c r="OLA48" s="164"/>
      <c r="OLB48" s="164"/>
      <c r="OLC48" s="90"/>
      <c r="OLD48" s="90"/>
      <c r="OLE48" s="89"/>
      <c r="OLF48" s="164"/>
      <c r="OLG48" s="164"/>
      <c r="OLH48" s="164"/>
      <c r="OLI48" s="164"/>
      <c r="OLJ48" s="164"/>
      <c r="OLK48" s="90"/>
      <c r="OLL48" s="90"/>
      <c r="OLM48" s="89"/>
      <c r="OLN48" s="164"/>
      <c r="OLO48" s="164"/>
      <c r="OLP48" s="164"/>
      <c r="OLQ48" s="164"/>
      <c r="OLR48" s="164"/>
      <c r="OLS48" s="90"/>
      <c r="OLT48" s="90"/>
      <c r="OLU48" s="89"/>
      <c r="OLV48" s="164"/>
      <c r="OLW48" s="164"/>
      <c r="OLX48" s="164"/>
      <c r="OLY48" s="164"/>
      <c r="OLZ48" s="164"/>
      <c r="OMA48" s="90"/>
      <c r="OMB48" s="90"/>
      <c r="OMC48" s="89"/>
      <c r="OMD48" s="164"/>
      <c r="OME48" s="164"/>
      <c r="OMF48" s="164"/>
      <c r="OMG48" s="164"/>
      <c r="OMH48" s="164"/>
      <c r="OMI48" s="90"/>
      <c r="OMJ48" s="90"/>
      <c r="OMK48" s="89"/>
      <c r="OML48" s="164"/>
      <c r="OMM48" s="164"/>
      <c r="OMN48" s="164"/>
      <c r="OMO48" s="164"/>
      <c r="OMP48" s="164"/>
      <c r="OMQ48" s="90"/>
      <c r="OMR48" s="90"/>
      <c r="OMS48" s="89"/>
      <c r="OMT48" s="164"/>
      <c r="OMU48" s="164"/>
      <c r="OMV48" s="164"/>
      <c r="OMW48" s="164"/>
      <c r="OMX48" s="164"/>
      <c r="OMY48" s="90"/>
      <c r="OMZ48" s="90"/>
      <c r="ONA48" s="89"/>
      <c r="ONB48" s="164"/>
      <c r="ONC48" s="164"/>
      <c r="OND48" s="164"/>
      <c r="ONE48" s="164"/>
      <c r="ONF48" s="164"/>
      <c r="ONG48" s="90"/>
      <c r="ONH48" s="90"/>
      <c r="ONI48" s="89"/>
      <c r="ONJ48" s="164"/>
      <c r="ONK48" s="164"/>
      <c r="ONL48" s="164"/>
      <c r="ONM48" s="164"/>
      <c r="ONN48" s="164"/>
      <c r="ONO48" s="90"/>
      <c r="ONP48" s="90"/>
      <c r="ONQ48" s="89"/>
      <c r="ONR48" s="164"/>
      <c r="ONS48" s="164"/>
      <c r="ONT48" s="164"/>
      <c r="ONU48" s="164"/>
      <c r="ONV48" s="164"/>
      <c r="ONW48" s="90"/>
      <c r="ONX48" s="90"/>
      <c r="ONY48" s="89"/>
      <c r="ONZ48" s="164"/>
      <c r="OOA48" s="164"/>
      <c r="OOB48" s="164"/>
      <c r="OOC48" s="164"/>
      <c r="OOD48" s="164"/>
      <c r="OOE48" s="90"/>
      <c r="OOF48" s="90"/>
      <c r="OOG48" s="89"/>
      <c r="OOH48" s="164"/>
      <c r="OOI48" s="164"/>
      <c r="OOJ48" s="164"/>
      <c r="OOK48" s="164"/>
      <c r="OOL48" s="164"/>
      <c r="OOM48" s="90"/>
      <c r="OON48" s="90"/>
      <c r="OOO48" s="89"/>
      <c r="OOP48" s="164"/>
      <c r="OOQ48" s="164"/>
      <c r="OOR48" s="164"/>
      <c r="OOS48" s="164"/>
      <c r="OOT48" s="164"/>
      <c r="OOU48" s="90"/>
      <c r="OOV48" s="90"/>
      <c r="OOW48" s="89"/>
      <c r="OOX48" s="164"/>
      <c r="OOY48" s="164"/>
      <c r="OOZ48" s="164"/>
      <c r="OPA48" s="164"/>
      <c r="OPB48" s="164"/>
      <c r="OPC48" s="90"/>
      <c r="OPD48" s="90"/>
      <c r="OPE48" s="89"/>
      <c r="OPF48" s="164"/>
      <c r="OPG48" s="164"/>
      <c r="OPH48" s="164"/>
      <c r="OPI48" s="164"/>
      <c r="OPJ48" s="164"/>
      <c r="OPK48" s="90"/>
      <c r="OPL48" s="90"/>
      <c r="OPM48" s="89"/>
      <c r="OPN48" s="164"/>
      <c r="OPO48" s="164"/>
      <c r="OPP48" s="164"/>
      <c r="OPQ48" s="164"/>
      <c r="OPR48" s="164"/>
      <c r="OPS48" s="90"/>
      <c r="OPT48" s="90"/>
      <c r="OPU48" s="89"/>
      <c r="OPV48" s="164"/>
      <c r="OPW48" s="164"/>
      <c r="OPX48" s="164"/>
      <c r="OPY48" s="164"/>
      <c r="OPZ48" s="164"/>
      <c r="OQA48" s="90"/>
      <c r="OQB48" s="90"/>
      <c r="OQC48" s="89"/>
      <c r="OQD48" s="164"/>
      <c r="OQE48" s="164"/>
      <c r="OQF48" s="164"/>
      <c r="OQG48" s="164"/>
      <c r="OQH48" s="164"/>
      <c r="OQI48" s="90"/>
      <c r="OQJ48" s="90"/>
      <c r="OQK48" s="89"/>
      <c r="OQL48" s="164"/>
      <c r="OQM48" s="164"/>
      <c r="OQN48" s="164"/>
      <c r="OQO48" s="164"/>
      <c r="OQP48" s="164"/>
      <c r="OQQ48" s="90"/>
      <c r="OQR48" s="90"/>
      <c r="OQS48" s="89"/>
      <c r="OQT48" s="164"/>
      <c r="OQU48" s="164"/>
      <c r="OQV48" s="164"/>
      <c r="OQW48" s="164"/>
      <c r="OQX48" s="164"/>
      <c r="OQY48" s="90"/>
      <c r="OQZ48" s="90"/>
      <c r="ORA48" s="89"/>
      <c r="ORB48" s="164"/>
      <c r="ORC48" s="164"/>
      <c r="ORD48" s="164"/>
      <c r="ORE48" s="164"/>
      <c r="ORF48" s="164"/>
      <c r="ORG48" s="90"/>
      <c r="ORH48" s="90"/>
      <c r="ORI48" s="89"/>
      <c r="ORJ48" s="164"/>
      <c r="ORK48" s="164"/>
      <c r="ORL48" s="164"/>
      <c r="ORM48" s="164"/>
      <c r="ORN48" s="164"/>
      <c r="ORO48" s="90"/>
      <c r="ORP48" s="90"/>
      <c r="ORQ48" s="89"/>
      <c r="ORR48" s="164"/>
      <c r="ORS48" s="164"/>
      <c r="ORT48" s="164"/>
      <c r="ORU48" s="164"/>
      <c r="ORV48" s="164"/>
      <c r="ORW48" s="90"/>
      <c r="ORX48" s="90"/>
      <c r="ORY48" s="89"/>
      <c r="ORZ48" s="164"/>
      <c r="OSA48" s="164"/>
      <c r="OSB48" s="164"/>
      <c r="OSC48" s="164"/>
      <c r="OSD48" s="164"/>
      <c r="OSE48" s="90"/>
      <c r="OSF48" s="90"/>
      <c r="OSG48" s="89"/>
      <c r="OSH48" s="164"/>
      <c r="OSI48" s="164"/>
      <c r="OSJ48" s="164"/>
      <c r="OSK48" s="164"/>
      <c r="OSL48" s="164"/>
      <c r="OSM48" s="90"/>
      <c r="OSN48" s="90"/>
      <c r="OSO48" s="89"/>
      <c r="OSP48" s="164"/>
      <c r="OSQ48" s="164"/>
      <c r="OSR48" s="164"/>
      <c r="OSS48" s="164"/>
      <c r="OST48" s="164"/>
      <c r="OSU48" s="90"/>
      <c r="OSV48" s="90"/>
      <c r="OSW48" s="89"/>
      <c r="OSX48" s="164"/>
      <c r="OSY48" s="164"/>
      <c r="OSZ48" s="164"/>
      <c r="OTA48" s="164"/>
      <c r="OTB48" s="164"/>
      <c r="OTC48" s="90"/>
      <c r="OTD48" s="90"/>
      <c r="OTE48" s="89"/>
      <c r="OTF48" s="164"/>
      <c r="OTG48" s="164"/>
      <c r="OTH48" s="164"/>
      <c r="OTI48" s="164"/>
      <c r="OTJ48" s="164"/>
      <c r="OTK48" s="90"/>
      <c r="OTL48" s="90"/>
      <c r="OTM48" s="89"/>
      <c r="OTN48" s="164"/>
      <c r="OTO48" s="164"/>
      <c r="OTP48" s="164"/>
      <c r="OTQ48" s="164"/>
      <c r="OTR48" s="164"/>
      <c r="OTS48" s="90"/>
      <c r="OTT48" s="90"/>
      <c r="OTU48" s="89"/>
      <c r="OTV48" s="164"/>
      <c r="OTW48" s="164"/>
      <c r="OTX48" s="164"/>
      <c r="OTY48" s="164"/>
      <c r="OTZ48" s="164"/>
      <c r="OUA48" s="90"/>
      <c r="OUB48" s="90"/>
      <c r="OUC48" s="89"/>
      <c r="OUD48" s="164"/>
      <c r="OUE48" s="164"/>
      <c r="OUF48" s="164"/>
      <c r="OUG48" s="164"/>
      <c r="OUH48" s="164"/>
      <c r="OUI48" s="90"/>
      <c r="OUJ48" s="90"/>
      <c r="OUK48" s="89"/>
      <c r="OUL48" s="164"/>
      <c r="OUM48" s="164"/>
      <c r="OUN48" s="164"/>
      <c r="OUO48" s="164"/>
      <c r="OUP48" s="164"/>
      <c r="OUQ48" s="90"/>
      <c r="OUR48" s="90"/>
      <c r="OUS48" s="89"/>
      <c r="OUT48" s="164"/>
      <c r="OUU48" s="164"/>
      <c r="OUV48" s="164"/>
      <c r="OUW48" s="164"/>
      <c r="OUX48" s="164"/>
      <c r="OUY48" s="90"/>
      <c r="OUZ48" s="90"/>
      <c r="OVA48" s="89"/>
      <c r="OVB48" s="164"/>
      <c r="OVC48" s="164"/>
      <c r="OVD48" s="164"/>
      <c r="OVE48" s="164"/>
      <c r="OVF48" s="164"/>
      <c r="OVG48" s="90"/>
      <c r="OVH48" s="90"/>
      <c r="OVI48" s="89"/>
      <c r="OVJ48" s="164"/>
      <c r="OVK48" s="164"/>
      <c r="OVL48" s="164"/>
      <c r="OVM48" s="164"/>
      <c r="OVN48" s="164"/>
      <c r="OVO48" s="90"/>
      <c r="OVP48" s="90"/>
      <c r="OVQ48" s="89"/>
      <c r="OVR48" s="164"/>
      <c r="OVS48" s="164"/>
      <c r="OVT48" s="164"/>
      <c r="OVU48" s="164"/>
      <c r="OVV48" s="164"/>
      <c r="OVW48" s="90"/>
      <c r="OVX48" s="90"/>
      <c r="OVY48" s="89"/>
      <c r="OVZ48" s="164"/>
      <c r="OWA48" s="164"/>
      <c r="OWB48" s="164"/>
      <c r="OWC48" s="164"/>
      <c r="OWD48" s="164"/>
      <c r="OWE48" s="90"/>
      <c r="OWF48" s="90"/>
      <c r="OWG48" s="89"/>
      <c r="OWH48" s="164"/>
      <c r="OWI48" s="164"/>
      <c r="OWJ48" s="164"/>
      <c r="OWK48" s="164"/>
      <c r="OWL48" s="164"/>
      <c r="OWM48" s="90"/>
      <c r="OWN48" s="90"/>
      <c r="OWO48" s="89"/>
      <c r="OWP48" s="164"/>
      <c r="OWQ48" s="164"/>
      <c r="OWR48" s="164"/>
      <c r="OWS48" s="164"/>
      <c r="OWT48" s="164"/>
      <c r="OWU48" s="90"/>
      <c r="OWV48" s="90"/>
      <c r="OWW48" s="89"/>
      <c r="OWX48" s="164"/>
      <c r="OWY48" s="164"/>
      <c r="OWZ48" s="164"/>
      <c r="OXA48" s="164"/>
      <c r="OXB48" s="164"/>
      <c r="OXC48" s="90"/>
      <c r="OXD48" s="90"/>
      <c r="OXE48" s="89"/>
      <c r="OXF48" s="164"/>
      <c r="OXG48" s="164"/>
      <c r="OXH48" s="164"/>
      <c r="OXI48" s="164"/>
      <c r="OXJ48" s="164"/>
      <c r="OXK48" s="90"/>
      <c r="OXL48" s="90"/>
      <c r="OXM48" s="89"/>
      <c r="OXN48" s="164"/>
      <c r="OXO48" s="164"/>
      <c r="OXP48" s="164"/>
      <c r="OXQ48" s="164"/>
      <c r="OXR48" s="164"/>
      <c r="OXS48" s="90"/>
      <c r="OXT48" s="90"/>
      <c r="OXU48" s="89"/>
      <c r="OXV48" s="164"/>
      <c r="OXW48" s="164"/>
      <c r="OXX48" s="164"/>
      <c r="OXY48" s="164"/>
      <c r="OXZ48" s="164"/>
      <c r="OYA48" s="90"/>
      <c r="OYB48" s="90"/>
      <c r="OYC48" s="89"/>
      <c r="OYD48" s="164"/>
      <c r="OYE48" s="164"/>
      <c r="OYF48" s="164"/>
      <c r="OYG48" s="164"/>
      <c r="OYH48" s="164"/>
      <c r="OYI48" s="90"/>
      <c r="OYJ48" s="90"/>
      <c r="OYK48" s="89"/>
      <c r="OYL48" s="164"/>
      <c r="OYM48" s="164"/>
      <c r="OYN48" s="164"/>
      <c r="OYO48" s="164"/>
      <c r="OYP48" s="164"/>
      <c r="OYQ48" s="90"/>
      <c r="OYR48" s="90"/>
      <c r="OYS48" s="89"/>
      <c r="OYT48" s="164"/>
      <c r="OYU48" s="164"/>
      <c r="OYV48" s="164"/>
      <c r="OYW48" s="164"/>
      <c r="OYX48" s="164"/>
      <c r="OYY48" s="90"/>
      <c r="OYZ48" s="90"/>
      <c r="OZA48" s="89"/>
      <c r="OZB48" s="164"/>
      <c r="OZC48" s="164"/>
      <c r="OZD48" s="164"/>
      <c r="OZE48" s="164"/>
      <c r="OZF48" s="164"/>
      <c r="OZG48" s="90"/>
      <c r="OZH48" s="90"/>
      <c r="OZI48" s="89"/>
      <c r="OZJ48" s="164"/>
      <c r="OZK48" s="164"/>
      <c r="OZL48" s="164"/>
      <c r="OZM48" s="164"/>
      <c r="OZN48" s="164"/>
      <c r="OZO48" s="90"/>
      <c r="OZP48" s="90"/>
      <c r="OZQ48" s="89"/>
      <c r="OZR48" s="164"/>
      <c r="OZS48" s="164"/>
      <c r="OZT48" s="164"/>
      <c r="OZU48" s="164"/>
      <c r="OZV48" s="164"/>
      <c r="OZW48" s="90"/>
      <c r="OZX48" s="90"/>
      <c r="OZY48" s="89"/>
      <c r="OZZ48" s="164"/>
      <c r="PAA48" s="164"/>
      <c r="PAB48" s="164"/>
      <c r="PAC48" s="164"/>
      <c r="PAD48" s="164"/>
      <c r="PAE48" s="90"/>
      <c r="PAF48" s="90"/>
      <c r="PAG48" s="89"/>
      <c r="PAH48" s="164"/>
      <c r="PAI48" s="164"/>
      <c r="PAJ48" s="164"/>
      <c r="PAK48" s="164"/>
      <c r="PAL48" s="164"/>
      <c r="PAM48" s="90"/>
      <c r="PAN48" s="90"/>
      <c r="PAO48" s="89"/>
      <c r="PAP48" s="164"/>
      <c r="PAQ48" s="164"/>
      <c r="PAR48" s="164"/>
      <c r="PAS48" s="164"/>
      <c r="PAT48" s="164"/>
      <c r="PAU48" s="90"/>
      <c r="PAV48" s="90"/>
      <c r="PAW48" s="89"/>
      <c r="PAX48" s="164"/>
      <c r="PAY48" s="164"/>
      <c r="PAZ48" s="164"/>
      <c r="PBA48" s="164"/>
      <c r="PBB48" s="164"/>
      <c r="PBC48" s="90"/>
      <c r="PBD48" s="90"/>
      <c r="PBE48" s="89"/>
      <c r="PBF48" s="164"/>
      <c r="PBG48" s="164"/>
      <c r="PBH48" s="164"/>
      <c r="PBI48" s="164"/>
      <c r="PBJ48" s="164"/>
      <c r="PBK48" s="90"/>
      <c r="PBL48" s="90"/>
      <c r="PBM48" s="89"/>
      <c r="PBN48" s="164"/>
      <c r="PBO48" s="164"/>
      <c r="PBP48" s="164"/>
      <c r="PBQ48" s="164"/>
      <c r="PBR48" s="164"/>
      <c r="PBS48" s="90"/>
      <c r="PBT48" s="90"/>
      <c r="PBU48" s="89"/>
      <c r="PBV48" s="164"/>
      <c r="PBW48" s="164"/>
      <c r="PBX48" s="164"/>
      <c r="PBY48" s="164"/>
      <c r="PBZ48" s="164"/>
      <c r="PCA48" s="90"/>
      <c r="PCB48" s="90"/>
      <c r="PCC48" s="89"/>
      <c r="PCD48" s="164"/>
      <c r="PCE48" s="164"/>
      <c r="PCF48" s="164"/>
      <c r="PCG48" s="164"/>
      <c r="PCH48" s="164"/>
      <c r="PCI48" s="90"/>
      <c r="PCJ48" s="90"/>
      <c r="PCK48" s="89"/>
      <c r="PCL48" s="164"/>
      <c r="PCM48" s="164"/>
      <c r="PCN48" s="164"/>
      <c r="PCO48" s="164"/>
      <c r="PCP48" s="164"/>
      <c r="PCQ48" s="90"/>
      <c r="PCR48" s="90"/>
      <c r="PCS48" s="89"/>
      <c r="PCT48" s="164"/>
      <c r="PCU48" s="164"/>
      <c r="PCV48" s="164"/>
      <c r="PCW48" s="164"/>
      <c r="PCX48" s="164"/>
      <c r="PCY48" s="90"/>
      <c r="PCZ48" s="90"/>
      <c r="PDA48" s="89"/>
      <c r="PDB48" s="164"/>
      <c r="PDC48" s="164"/>
      <c r="PDD48" s="164"/>
      <c r="PDE48" s="164"/>
      <c r="PDF48" s="164"/>
      <c r="PDG48" s="90"/>
      <c r="PDH48" s="90"/>
      <c r="PDI48" s="89"/>
      <c r="PDJ48" s="164"/>
      <c r="PDK48" s="164"/>
      <c r="PDL48" s="164"/>
      <c r="PDM48" s="164"/>
      <c r="PDN48" s="164"/>
      <c r="PDO48" s="90"/>
      <c r="PDP48" s="90"/>
      <c r="PDQ48" s="89"/>
      <c r="PDR48" s="164"/>
      <c r="PDS48" s="164"/>
      <c r="PDT48" s="164"/>
      <c r="PDU48" s="164"/>
      <c r="PDV48" s="164"/>
      <c r="PDW48" s="90"/>
      <c r="PDX48" s="90"/>
      <c r="PDY48" s="89"/>
      <c r="PDZ48" s="164"/>
      <c r="PEA48" s="164"/>
      <c r="PEB48" s="164"/>
      <c r="PEC48" s="164"/>
      <c r="PED48" s="164"/>
      <c r="PEE48" s="90"/>
      <c r="PEF48" s="90"/>
      <c r="PEG48" s="89"/>
      <c r="PEH48" s="164"/>
      <c r="PEI48" s="164"/>
      <c r="PEJ48" s="164"/>
      <c r="PEK48" s="164"/>
      <c r="PEL48" s="164"/>
      <c r="PEM48" s="90"/>
      <c r="PEN48" s="90"/>
      <c r="PEO48" s="89"/>
      <c r="PEP48" s="164"/>
      <c r="PEQ48" s="164"/>
      <c r="PER48" s="164"/>
      <c r="PES48" s="164"/>
      <c r="PET48" s="164"/>
      <c r="PEU48" s="90"/>
      <c r="PEV48" s="90"/>
      <c r="PEW48" s="89"/>
      <c r="PEX48" s="164"/>
      <c r="PEY48" s="164"/>
      <c r="PEZ48" s="164"/>
      <c r="PFA48" s="164"/>
      <c r="PFB48" s="164"/>
      <c r="PFC48" s="90"/>
      <c r="PFD48" s="90"/>
      <c r="PFE48" s="89"/>
      <c r="PFF48" s="164"/>
      <c r="PFG48" s="164"/>
      <c r="PFH48" s="164"/>
      <c r="PFI48" s="164"/>
      <c r="PFJ48" s="164"/>
      <c r="PFK48" s="90"/>
      <c r="PFL48" s="90"/>
      <c r="PFM48" s="89"/>
      <c r="PFN48" s="164"/>
      <c r="PFO48" s="164"/>
      <c r="PFP48" s="164"/>
      <c r="PFQ48" s="164"/>
      <c r="PFR48" s="164"/>
      <c r="PFS48" s="90"/>
      <c r="PFT48" s="90"/>
      <c r="PFU48" s="89"/>
      <c r="PFV48" s="164"/>
      <c r="PFW48" s="164"/>
      <c r="PFX48" s="164"/>
      <c r="PFY48" s="164"/>
      <c r="PFZ48" s="164"/>
      <c r="PGA48" s="90"/>
      <c r="PGB48" s="90"/>
      <c r="PGC48" s="89"/>
      <c r="PGD48" s="164"/>
      <c r="PGE48" s="164"/>
      <c r="PGF48" s="164"/>
      <c r="PGG48" s="164"/>
      <c r="PGH48" s="164"/>
      <c r="PGI48" s="90"/>
      <c r="PGJ48" s="90"/>
      <c r="PGK48" s="89"/>
      <c r="PGL48" s="164"/>
      <c r="PGM48" s="164"/>
      <c r="PGN48" s="164"/>
      <c r="PGO48" s="164"/>
      <c r="PGP48" s="164"/>
      <c r="PGQ48" s="90"/>
      <c r="PGR48" s="90"/>
      <c r="PGS48" s="89"/>
      <c r="PGT48" s="164"/>
      <c r="PGU48" s="164"/>
      <c r="PGV48" s="164"/>
      <c r="PGW48" s="164"/>
      <c r="PGX48" s="164"/>
      <c r="PGY48" s="90"/>
      <c r="PGZ48" s="90"/>
      <c r="PHA48" s="89"/>
      <c r="PHB48" s="164"/>
      <c r="PHC48" s="164"/>
      <c r="PHD48" s="164"/>
      <c r="PHE48" s="164"/>
      <c r="PHF48" s="164"/>
      <c r="PHG48" s="90"/>
      <c r="PHH48" s="90"/>
      <c r="PHI48" s="89"/>
      <c r="PHJ48" s="164"/>
      <c r="PHK48" s="164"/>
      <c r="PHL48" s="164"/>
      <c r="PHM48" s="164"/>
      <c r="PHN48" s="164"/>
      <c r="PHO48" s="90"/>
      <c r="PHP48" s="90"/>
      <c r="PHQ48" s="89"/>
      <c r="PHR48" s="164"/>
      <c r="PHS48" s="164"/>
      <c r="PHT48" s="164"/>
      <c r="PHU48" s="164"/>
      <c r="PHV48" s="164"/>
      <c r="PHW48" s="90"/>
      <c r="PHX48" s="90"/>
      <c r="PHY48" s="89"/>
      <c r="PHZ48" s="164"/>
      <c r="PIA48" s="164"/>
      <c r="PIB48" s="164"/>
      <c r="PIC48" s="164"/>
      <c r="PID48" s="164"/>
      <c r="PIE48" s="90"/>
      <c r="PIF48" s="90"/>
      <c r="PIG48" s="89"/>
      <c r="PIH48" s="164"/>
      <c r="PII48" s="164"/>
      <c r="PIJ48" s="164"/>
      <c r="PIK48" s="164"/>
      <c r="PIL48" s="164"/>
      <c r="PIM48" s="90"/>
      <c r="PIN48" s="90"/>
      <c r="PIO48" s="89"/>
      <c r="PIP48" s="164"/>
      <c r="PIQ48" s="164"/>
      <c r="PIR48" s="164"/>
      <c r="PIS48" s="164"/>
      <c r="PIT48" s="164"/>
      <c r="PIU48" s="90"/>
      <c r="PIV48" s="90"/>
      <c r="PIW48" s="89"/>
      <c r="PIX48" s="164"/>
      <c r="PIY48" s="164"/>
      <c r="PIZ48" s="164"/>
      <c r="PJA48" s="164"/>
      <c r="PJB48" s="164"/>
      <c r="PJC48" s="90"/>
      <c r="PJD48" s="90"/>
      <c r="PJE48" s="89"/>
      <c r="PJF48" s="164"/>
      <c r="PJG48" s="164"/>
      <c r="PJH48" s="164"/>
      <c r="PJI48" s="164"/>
      <c r="PJJ48" s="164"/>
      <c r="PJK48" s="90"/>
      <c r="PJL48" s="90"/>
      <c r="PJM48" s="89"/>
      <c r="PJN48" s="164"/>
      <c r="PJO48" s="164"/>
      <c r="PJP48" s="164"/>
      <c r="PJQ48" s="164"/>
      <c r="PJR48" s="164"/>
      <c r="PJS48" s="90"/>
      <c r="PJT48" s="90"/>
      <c r="PJU48" s="89"/>
      <c r="PJV48" s="164"/>
      <c r="PJW48" s="164"/>
      <c r="PJX48" s="164"/>
      <c r="PJY48" s="164"/>
      <c r="PJZ48" s="164"/>
      <c r="PKA48" s="90"/>
      <c r="PKB48" s="90"/>
      <c r="PKC48" s="89"/>
      <c r="PKD48" s="164"/>
      <c r="PKE48" s="164"/>
      <c r="PKF48" s="164"/>
      <c r="PKG48" s="164"/>
      <c r="PKH48" s="164"/>
      <c r="PKI48" s="90"/>
      <c r="PKJ48" s="90"/>
      <c r="PKK48" s="89"/>
      <c r="PKL48" s="164"/>
      <c r="PKM48" s="164"/>
      <c r="PKN48" s="164"/>
      <c r="PKO48" s="164"/>
      <c r="PKP48" s="164"/>
      <c r="PKQ48" s="90"/>
      <c r="PKR48" s="90"/>
      <c r="PKS48" s="89"/>
      <c r="PKT48" s="164"/>
      <c r="PKU48" s="164"/>
      <c r="PKV48" s="164"/>
      <c r="PKW48" s="164"/>
      <c r="PKX48" s="164"/>
      <c r="PKY48" s="90"/>
      <c r="PKZ48" s="90"/>
      <c r="PLA48" s="89"/>
      <c r="PLB48" s="164"/>
      <c r="PLC48" s="164"/>
      <c r="PLD48" s="164"/>
      <c r="PLE48" s="164"/>
      <c r="PLF48" s="164"/>
      <c r="PLG48" s="90"/>
      <c r="PLH48" s="90"/>
      <c r="PLI48" s="89"/>
      <c r="PLJ48" s="164"/>
      <c r="PLK48" s="164"/>
      <c r="PLL48" s="164"/>
      <c r="PLM48" s="164"/>
      <c r="PLN48" s="164"/>
      <c r="PLO48" s="90"/>
      <c r="PLP48" s="90"/>
      <c r="PLQ48" s="89"/>
      <c r="PLR48" s="164"/>
      <c r="PLS48" s="164"/>
      <c r="PLT48" s="164"/>
      <c r="PLU48" s="164"/>
      <c r="PLV48" s="164"/>
      <c r="PLW48" s="90"/>
      <c r="PLX48" s="90"/>
      <c r="PLY48" s="89"/>
      <c r="PLZ48" s="164"/>
      <c r="PMA48" s="164"/>
      <c r="PMB48" s="164"/>
      <c r="PMC48" s="164"/>
      <c r="PMD48" s="164"/>
      <c r="PME48" s="90"/>
      <c r="PMF48" s="90"/>
      <c r="PMG48" s="89"/>
      <c r="PMH48" s="164"/>
      <c r="PMI48" s="164"/>
      <c r="PMJ48" s="164"/>
      <c r="PMK48" s="164"/>
      <c r="PML48" s="164"/>
      <c r="PMM48" s="90"/>
      <c r="PMN48" s="90"/>
      <c r="PMO48" s="89"/>
      <c r="PMP48" s="164"/>
      <c r="PMQ48" s="164"/>
      <c r="PMR48" s="164"/>
      <c r="PMS48" s="164"/>
      <c r="PMT48" s="164"/>
      <c r="PMU48" s="90"/>
      <c r="PMV48" s="90"/>
      <c r="PMW48" s="89"/>
      <c r="PMX48" s="164"/>
      <c r="PMY48" s="164"/>
      <c r="PMZ48" s="164"/>
      <c r="PNA48" s="164"/>
      <c r="PNB48" s="164"/>
      <c r="PNC48" s="90"/>
      <c r="PND48" s="90"/>
      <c r="PNE48" s="89"/>
      <c r="PNF48" s="164"/>
      <c r="PNG48" s="164"/>
      <c r="PNH48" s="164"/>
      <c r="PNI48" s="164"/>
      <c r="PNJ48" s="164"/>
      <c r="PNK48" s="90"/>
      <c r="PNL48" s="90"/>
      <c r="PNM48" s="89"/>
      <c r="PNN48" s="164"/>
      <c r="PNO48" s="164"/>
      <c r="PNP48" s="164"/>
      <c r="PNQ48" s="164"/>
      <c r="PNR48" s="164"/>
      <c r="PNS48" s="90"/>
      <c r="PNT48" s="90"/>
      <c r="PNU48" s="89"/>
      <c r="PNV48" s="164"/>
      <c r="PNW48" s="164"/>
      <c r="PNX48" s="164"/>
      <c r="PNY48" s="164"/>
      <c r="PNZ48" s="164"/>
      <c r="POA48" s="90"/>
      <c r="POB48" s="90"/>
      <c r="POC48" s="89"/>
      <c r="POD48" s="164"/>
      <c r="POE48" s="164"/>
      <c r="POF48" s="164"/>
      <c r="POG48" s="164"/>
      <c r="POH48" s="164"/>
      <c r="POI48" s="90"/>
      <c r="POJ48" s="90"/>
      <c r="POK48" s="89"/>
      <c r="POL48" s="164"/>
      <c r="POM48" s="164"/>
      <c r="PON48" s="164"/>
      <c r="POO48" s="164"/>
      <c r="POP48" s="164"/>
      <c r="POQ48" s="90"/>
      <c r="POR48" s="90"/>
      <c r="POS48" s="89"/>
      <c r="POT48" s="164"/>
      <c r="POU48" s="164"/>
      <c r="POV48" s="164"/>
      <c r="POW48" s="164"/>
      <c r="POX48" s="164"/>
      <c r="POY48" s="90"/>
      <c r="POZ48" s="90"/>
      <c r="PPA48" s="89"/>
      <c r="PPB48" s="164"/>
      <c r="PPC48" s="164"/>
      <c r="PPD48" s="164"/>
      <c r="PPE48" s="164"/>
      <c r="PPF48" s="164"/>
      <c r="PPG48" s="90"/>
      <c r="PPH48" s="90"/>
      <c r="PPI48" s="89"/>
      <c r="PPJ48" s="164"/>
      <c r="PPK48" s="164"/>
      <c r="PPL48" s="164"/>
      <c r="PPM48" s="164"/>
      <c r="PPN48" s="164"/>
      <c r="PPO48" s="90"/>
      <c r="PPP48" s="90"/>
      <c r="PPQ48" s="89"/>
      <c r="PPR48" s="164"/>
      <c r="PPS48" s="164"/>
      <c r="PPT48" s="164"/>
      <c r="PPU48" s="164"/>
      <c r="PPV48" s="164"/>
      <c r="PPW48" s="90"/>
      <c r="PPX48" s="90"/>
      <c r="PPY48" s="89"/>
      <c r="PPZ48" s="164"/>
      <c r="PQA48" s="164"/>
      <c r="PQB48" s="164"/>
      <c r="PQC48" s="164"/>
      <c r="PQD48" s="164"/>
      <c r="PQE48" s="90"/>
      <c r="PQF48" s="90"/>
      <c r="PQG48" s="89"/>
      <c r="PQH48" s="164"/>
      <c r="PQI48" s="164"/>
      <c r="PQJ48" s="164"/>
      <c r="PQK48" s="164"/>
      <c r="PQL48" s="164"/>
      <c r="PQM48" s="90"/>
      <c r="PQN48" s="90"/>
      <c r="PQO48" s="89"/>
      <c r="PQP48" s="164"/>
      <c r="PQQ48" s="164"/>
      <c r="PQR48" s="164"/>
      <c r="PQS48" s="164"/>
      <c r="PQT48" s="164"/>
      <c r="PQU48" s="90"/>
      <c r="PQV48" s="90"/>
      <c r="PQW48" s="89"/>
      <c r="PQX48" s="164"/>
      <c r="PQY48" s="164"/>
      <c r="PQZ48" s="164"/>
      <c r="PRA48" s="164"/>
      <c r="PRB48" s="164"/>
      <c r="PRC48" s="90"/>
      <c r="PRD48" s="90"/>
      <c r="PRE48" s="89"/>
      <c r="PRF48" s="164"/>
      <c r="PRG48" s="164"/>
      <c r="PRH48" s="164"/>
      <c r="PRI48" s="164"/>
      <c r="PRJ48" s="164"/>
      <c r="PRK48" s="90"/>
      <c r="PRL48" s="90"/>
      <c r="PRM48" s="89"/>
      <c r="PRN48" s="164"/>
      <c r="PRO48" s="164"/>
      <c r="PRP48" s="164"/>
      <c r="PRQ48" s="164"/>
      <c r="PRR48" s="164"/>
      <c r="PRS48" s="90"/>
      <c r="PRT48" s="90"/>
      <c r="PRU48" s="89"/>
      <c r="PRV48" s="164"/>
      <c r="PRW48" s="164"/>
      <c r="PRX48" s="164"/>
      <c r="PRY48" s="164"/>
      <c r="PRZ48" s="164"/>
      <c r="PSA48" s="90"/>
      <c r="PSB48" s="90"/>
      <c r="PSC48" s="89"/>
      <c r="PSD48" s="164"/>
      <c r="PSE48" s="164"/>
      <c r="PSF48" s="164"/>
      <c r="PSG48" s="164"/>
      <c r="PSH48" s="164"/>
      <c r="PSI48" s="90"/>
      <c r="PSJ48" s="90"/>
      <c r="PSK48" s="89"/>
      <c r="PSL48" s="164"/>
      <c r="PSM48" s="164"/>
      <c r="PSN48" s="164"/>
      <c r="PSO48" s="164"/>
      <c r="PSP48" s="164"/>
      <c r="PSQ48" s="90"/>
      <c r="PSR48" s="90"/>
      <c r="PSS48" s="89"/>
      <c r="PST48" s="164"/>
      <c r="PSU48" s="164"/>
      <c r="PSV48" s="164"/>
      <c r="PSW48" s="164"/>
      <c r="PSX48" s="164"/>
      <c r="PSY48" s="90"/>
      <c r="PSZ48" s="90"/>
      <c r="PTA48" s="89"/>
      <c r="PTB48" s="164"/>
      <c r="PTC48" s="164"/>
      <c r="PTD48" s="164"/>
      <c r="PTE48" s="164"/>
      <c r="PTF48" s="164"/>
      <c r="PTG48" s="90"/>
      <c r="PTH48" s="90"/>
      <c r="PTI48" s="89"/>
      <c r="PTJ48" s="164"/>
      <c r="PTK48" s="164"/>
      <c r="PTL48" s="164"/>
      <c r="PTM48" s="164"/>
      <c r="PTN48" s="164"/>
      <c r="PTO48" s="90"/>
      <c r="PTP48" s="90"/>
      <c r="PTQ48" s="89"/>
      <c r="PTR48" s="164"/>
      <c r="PTS48" s="164"/>
      <c r="PTT48" s="164"/>
      <c r="PTU48" s="164"/>
      <c r="PTV48" s="164"/>
      <c r="PTW48" s="90"/>
      <c r="PTX48" s="90"/>
      <c r="PTY48" s="89"/>
      <c r="PTZ48" s="164"/>
      <c r="PUA48" s="164"/>
      <c r="PUB48" s="164"/>
      <c r="PUC48" s="164"/>
      <c r="PUD48" s="164"/>
      <c r="PUE48" s="90"/>
      <c r="PUF48" s="90"/>
      <c r="PUG48" s="89"/>
      <c r="PUH48" s="164"/>
      <c r="PUI48" s="164"/>
      <c r="PUJ48" s="164"/>
      <c r="PUK48" s="164"/>
      <c r="PUL48" s="164"/>
      <c r="PUM48" s="90"/>
      <c r="PUN48" s="90"/>
      <c r="PUO48" s="89"/>
      <c r="PUP48" s="164"/>
      <c r="PUQ48" s="164"/>
      <c r="PUR48" s="164"/>
      <c r="PUS48" s="164"/>
      <c r="PUT48" s="164"/>
      <c r="PUU48" s="90"/>
      <c r="PUV48" s="90"/>
      <c r="PUW48" s="89"/>
      <c r="PUX48" s="164"/>
      <c r="PUY48" s="164"/>
      <c r="PUZ48" s="164"/>
      <c r="PVA48" s="164"/>
      <c r="PVB48" s="164"/>
      <c r="PVC48" s="90"/>
      <c r="PVD48" s="90"/>
      <c r="PVE48" s="89"/>
      <c r="PVF48" s="164"/>
      <c r="PVG48" s="164"/>
      <c r="PVH48" s="164"/>
      <c r="PVI48" s="164"/>
      <c r="PVJ48" s="164"/>
      <c r="PVK48" s="90"/>
      <c r="PVL48" s="90"/>
      <c r="PVM48" s="89"/>
      <c r="PVN48" s="164"/>
      <c r="PVO48" s="164"/>
      <c r="PVP48" s="164"/>
      <c r="PVQ48" s="164"/>
      <c r="PVR48" s="164"/>
      <c r="PVS48" s="90"/>
      <c r="PVT48" s="90"/>
      <c r="PVU48" s="89"/>
      <c r="PVV48" s="164"/>
      <c r="PVW48" s="164"/>
      <c r="PVX48" s="164"/>
      <c r="PVY48" s="164"/>
      <c r="PVZ48" s="164"/>
      <c r="PWA48" s="90"/>
      <c r="PWB48" s="90"/>
      <c r="PWC48" s="89"/>
      <c r="PWD48" s="164"/>
      <c r="PWE48" s="164"/>
      <c r="PWF48" s="164"/>
      <c r="PWG48" s="164"/>
      <c r="PWH48" s="164"/>
      <c r="PWI48" s="90"/>
      <c r="PWJ48" s="90"/>
      <c r="PWK48" s="89"/>
      <c r="PWL48" s="164"/>
      <c r="PWM48" s="164"/>
      <c r="PWN48" s="164"/>
      <c r="PWO48" s="164"/>
      <c r="PWP48" s="164"/>
      <c r="PWQ48" s="90"/>
      <c r="PWR48" s="90"/>
      <c r="PWS48" s="89"/>
      <c r="PWT48" s="164"/>
      <c r="PWU48" s="164"/>
      <c r="PWV48" s="164"/>
      <c r="PWW48" s="164"/>
      <c r="PWX48" s="164"/>
      <c r="PWY48" s="90"/>
      <c r="PWZ48" s="90"/>
      <c r="PXA48" s="89"/>
      <c r="PXB48" s="164"/>
      <c r="PXC48" s="164"/>
      <c r="PXD48" s="164"/>
      <c r="PXE48" s="164"/>
      <c r="PXF48" s="164"/>
      <c r="PXG48" s="90"/>
      <c r="PXH48" s="90"/>
      <c r="PXI48" s="89"/>
      <c r="PXJ48" s="164"/>
      <c r="PXK48" s="164"/>
      <c r="PXL48" s="164"/>
      <c r="PXM48" s="164"/>
      <c r="PXN48" s="164"/>
      <c r="PXO48" s="90"/>
      <c r="PXP48" s="90"/>
      <c r="PXQ48" s="89"/>
      <c r="PXR48" s="164"/>
      <c r="PXS48" s="164"/>
      <c r="PXT48" s="164"/>
      <c r="PXU48" s="164"/>
      <c r="PXV48" s="164"/>
      <c r="PXW48" s="90"/>
      <c r="PXX48" s="90"/>
      <c r="PXY48" s="89"/>
      <c r="PXZ48" s="164"/>
      <c r="PYA48" s="164"/>
      <c r="PYB48" s="164"/>
      <c r="PYC48" s="164"/>
      <c r="PYD48" s="164"/>
      <c r="PYE48" s="90"/>
      <c r="PYF48" s="90"/>
      <c r="PYG48" s="89"/>
      <c r="PYH48" s="164"/>
      <c r="PYI48" s="164"/>
      <c r="PYJ48" s="164"/>
      <c r="PYK48" s="164"/>
      <c r="PYL48" s="164"/>
      <c r="PYM48" s="90"/>
      <c r="PYN48" s="90"/>
      <c r="PYO48" s="89"/>
      <c r="PYP48" s="164"/>
      <c r="PYQ48" s="164"/>
      <c r="PYR48" s="164"/>
      <c r="PYS48" s="164"/>
      <c r="PYT48" s="164"/>
      <c r="PYU48" s="90"/>
      <c r="PYV48" s="90"/>
      <c r="PYW48" s="89"/>
      <c r="PYX48" s="164"/>
      <c r="PYY48" s="164"/>
      <c r="PYZ48" s="164"/>
      <c r="PZA48" s="164"/>
      <c r="PZB48" s="164"/>
      <c r="PZC48" s="90"/>
      <c r="PZD48" s="90"/>
      <c r="PZE48" s="89"/>
      <c r="PZF48" s="164"/>
      <c r="PZG48" s="164"/>
      <c r="PZH48" s="164"/>
      <c r="PZI48" s="164"/>
      <c r="PZJ48" s="164"/>
      <c r="PZK48" s="90"/>
      <c r="PZL48" s="90"/>
      <c r="PZM48" s="89"/>
      <c r="PZN48" s="164"/>
      <c r="PZO48" s="164"/>
      <c r="PZP48" s="164"/>
      <c r="PZQ48" s="164"/>
      <c r="PZR48" s="164"/>
      <c r="PZS48" s="90"/>
      <c r="PZT48" s="90"/>
      <c r="PZU48" s="89"/>
      <c r="PZV48" s="164"/>
      <c r="PZW48" s="164"/>
      <c r="PZX48" s="164"/>
      <c r="PZY48" s="164"/>
      <c r="PZZ48" s="164"/>
      <c r="QAA48" s="90"/>
      <c r="QAB48" s="90"/>
      <c r="QAC48" s="89"/>
      <c r="QAD48" s="164"/>
      <c r="QAE48" s="164"/>
      <c r="QAF48" s="164"/>
      <c r="QAG48" s="164"/>
      <c r="QAH48" s="164"/>
      <c r="QAI48" s="90"/>
      <c r="QAJ48" s="90"/>
      <c r="QAK48" s="89"/>
      <c r="QAL48" s="164"/>
      <c r="QAM48" s="164"/>
      <c r="QAN48" s="164"/>
      <c r="QAO48" s="164"/>
      <c r="QAP48" s="164"/>
      <c r="QAQ48" s="90"/>
      <c r="QAR48" s="90"/>
      <c r="QAS48" s="89"/>
      <c r="QAT48" s="164"/>
      <c r="QAU48" s="164"/>
      <c r="QAV48" s="164"/>
      <c r="QAW48" s="164"/>
      <c r="QAX48" s="164"/>
      <c r="QAY48" s="90"/>
      <c r="QAZ48" s="90"/>
      <c r="QBA48" s="89"/>
      <c r="QBB48" s="164"/>
      <c r="QBC48" s="164"/>
      <c r="QBD48" s="164"/>
      <c r="QBE48" s="164"/>
      <c r="QBF48" s="164"/>
      <c r="QBG48" s="90"/>
      <c r="QBH48" s="90"/>
      <c r="QBI48" s="89"/>
      <c r="QBJ48" s="164"/>
      <c r="QBK48" s="164"/>
      <c r="QBL48" s="164"/>
      <c r="QBM48" s="164"/>
      <c r="QBN48" s="164"/>
      <c r="QBO48" s="90"/>
      <c r="QBP48" s="90"/>
      <c r="QBQ48" s="89"/>
      <c r="QBR48" s="164"/>
      <c r="QBS48" s="164"/>
      <c r="QBT48" s="164"/>
      <c r="QBU48" s="164"/>
      <c r="QBV48" s="164"/>
      <c r="QBW48" s="90"/>
      <c r="QBX48" s="90"/>
      <c r="QBY48" s="89"/>
      <c r="QBZ48" s="164"/>
      <c r="QCA48" s="164"/>
      <c r="QCB48" s="164"/>
      <c r="QCC48" s="164"/>
      <c r="QCD48" s="164"/>
      <c r="QCE48" s="90"/>
      <c r="QCF48" s="90"/>
      <c r="QCG48" s="89"/>
      <c r="QCH48" s="164"/>
      <c r="QCI48" s="164"/>
      <c r="QCJ48" s="164"/>
      <c r="QCK48" s="164"/>
      <c r="QCL48" s="164"/>
      <c r="QCM48" s="90"/>
      <c r="QCN48" s="90"/>
      <c r="QCO48" s="89"/>
      <c r="QCP48" s="164"/>
      <c r="QCQ48" s="164"/>
      <c r="QCR48" s="164"/>
      <c r="QCS48" s="164"/>
      <c r="QCT48" s="164"/>
      <c r="QCU48" s="90"/>
      <c r="QCV48" s="90"/>
      <c r="QCW48" s="89"/>
      <c r="QCX48" s="164"/>
      <c r="QCY48" s="164"/>
      <c r="QCZ48" s="164"/>
      <c r="QDA48" s="164"/>
      <c r="QDB48" s="164"/>
      <c r="QDC48" s="90"/>
      <c r="QDD48" s="90"/>
      <c r="QDE48" s="89"/>
      <c r="QDF48" s="164"/>
      <c r="QDG48" s="164"/>
      <c r="QDH48" s="164"/>
      <c r="QDI48" s="164"/>
      <c r="QDJ48" s="164"/>
      <c r="QDK48" s="90"/>
      <c r="QDL48" s="90"/>
      <c r="QDM48" s="89"/>
      <c r="QDN48" s="164"/>
      <c r="QDO48" s="164"/>
      <c r="QDP48" s="164"/>
      <c r="QDQ48" s="164"/>
      <c r="QDR48" s="164"/>
      <c r="QDS48" s="90"/>
      <c r="QDT48" s="90"/>
      <c r="QDU48" s="89"/>
      <c r="QDV48" s="164"/>
      <c r="QDW48" s="164"/>
      <c r="QDX48" s="164"/>
      <c r="QDY48" s="164"/>
      <c r="QDZ48" s="164"/>
      <c r="QEA48" s="90"/>
      <c r="QEB48" s="90"/>
      <c r="QEC48" s="89"/>
      <c r="QED48" s="164"/>
      <c r="QEE48" s="164"/>
      <c r="QEF48" s="164"/>
      <c r="QEG48" s="164"/>
      <c r="QEH48" s="164"/>
      <c r="QEI48" s="90"/>
      <c r="QEJ48" s="90"/>
      <c r="QEK48" s="89"/>
      <c r="QEL48" s="164"/>
      <c r="QEM48" s="164"/>
      <c r="QEN48" s="164"/>
      <c r="QEO48" s="164"/>
      <c r="QEP48" s="164"/>
      <c r="QEQ48" s="90"/>
      <c r="QER48" s="90"/>
      <c r="QES48" s="89"/>
      <c r="QET48" s="164"/>
      <c r="QEU48" s="164"/>
      <c r="QEV48" s="164"/>
      <c r="QEW48" s="164"/>
      <c r="QEX48" s="164"/>
      <c r="QEY48" s="90"/>
      <c r="QEZ48" s="90"/>
      <c r="QFA48" s="89"/>
      <c r="QFB48" s="164"/>
      <c r="QFC48" s="164"/>
      <c r="QFD48" s="164"/>
      <c r="QFE48" s="164"/>
      <c r="QFF48" s="164"/>
      <c r="QFG48" s="90"/>
      <c r="QFH48" s="90"/>
      <c r="QFI48" s="89"/>
      <c r="QFJ48" s="164"/>
      <c r="QFK48" s="164"/>
      <c r="QFL48" s="164"/>
      <c r="QFM48" s="164"/>
      <c r="QFN48" s="164"/>
      <c r="QFO48" s="90"/>
      <c r="QFP48" s="90"/>
      <c r="QFQ48" s="89"/>
      <c r="QFR48" s="164"/>
      <c r="QFS48" s="164"/>
      <c r="QFT48" s="164"/>
      <c r="QFU48" s="164"/>
      <c r="QFV48" s="164"/>
      <c r="QFW48" s="90"/>
      <c r="QFX48" s="90"/>
      <c r="QFY48" s="89"/>
      <c r="QFZ48" s="164"/>
      <c r="QGA48" s="164"/>
      <c r="QGB48" s="164"/>
      <c r="QGC48" s="164"/>
      <c r="QGD48" s="164"/>
      <c r="QGE48" s="90"/>
      <c r="QGF48" s="90"/>
      <c r="QGG48" s="89"/>
      <c r="QGH48" s="164"/>
      <c r="QGI48" s="164"/>
      <c r="QGJ48" s="164"/>
      <c r="QGK48" s="164"/>
      <c r="QGL48" s="164"/>
      <c r="QGM48" s="90"/>
      <c r="QGN48" s="90"/>
      <c r="QGO48" s="89"/>
      <c r="QGP48" s="164"/>
      <c r="QGQ48" s="164"/>
      <c r="QGR48" s="164"/>
      <c r="QGS48" s="164"/>
      <c r="QGT48" s="164"/>
      <c r="QGU48" s="90"/>
      <c r="QGV48" s="90"/>
      <c r="QGW48" s="89"/>
      <c r="QGX48" s="164"/>
      <c r="QGY48" s="164"/>
      <c r="QGZ48" s="164"/>
      <c r="QHA48" s="164"/>
      <c r="QHB48" s="164"/>
      <c r="QHC48" s="90"/>
      <c r="QHD48" s="90"/>
      <c r="QHE48" s="89"/>
      <c r="QHF48" s="164"/>
      <c r="QHG48" s="164"/>
      <c r="QHH48" s="164"/>
      <c r="QHI48" s="164"/>
      <c r="QHJ48" s="164"/>
      <c r="QHK48" s="90"/>
      <c r="QHL48" s="90"/>
      <c r="QHM48" s="89"/>
      <c r="QHN48" s="164"/>
      <c r="QHO48" s="164"/>
      <c r="QHP48" s="164"/>
      <c r="QHQ48" s="164"/>
      <c r="QHR48" s="164"/>
      <c r="QHS48" s="90"/>
      <c r="QHT48" s="90"/>
      <c r="QHU48" s="89"/>
      <c r="QHV48" s="164"/>
      <c r="QHW48" s="164"/>
      <c r="QHX48" s="164"/>
      <c r="QHY48" s="164"/>
      <c r="QHZ48" s="164"/>
      <c r="QIA48" s="90"/>
      <c r="QIB48" s="90"/>
      <c r="QIC48" s="89"/>
      <c r="QID48" s="164"/>
      <c r="QIE48" s="164"/>
      <c r="QIF48" s="164"/>
      <c r="QIG48" s="164"/>
      <c r="QIH48" s="164"/>
      <c r="QII48" s="90"/>
      <c r="QIJ48" s="90"/>
      <c r="QIK48" s="89"/>
      <c r="QIL48" s="164"/>
      <c r="QIM48" s="164"/>
      <c r="QIN48" s="164"/>
      <c r="QIO48" s="164"/>
      <c r="QIP48" s="164"/>
      <c r="QIQ48" s="90"/>
      <c r="QIR48" s="90"/>
      <c r="QIS48" s="89"/>
      <c r="QIT48" s="164"/>
      <c r="QIU48" s="164"/>
      <c r="QIV48" s="164"/>
      <c r="QIW48" s="164"/>
      <c r="QIX48" s="164"/>
      <c r="QIY48" s="90"/>
      <c r="QIZ48" s="90"/>
      <c r="QJA48" s="89"/>
      <c r="QJB48" s="164"/>
      <c r="QJC48" s="164"/>
      <c r="QJD48" s="164"/>
      <c r="QJE48" s="164"/>
      <c r="QJF48" s="164"/>
      <c r="QJG48" s="90"/>
      <c r="QJH48" s="90"/>
      <c r="QJI48" s="89"/>
      <c r="QJJ48" s="164"/>
      <c r="QJK48" s="164"/>
      <c r="QJL48" s="164"/>
      <c r="QJM48" s="164"/>
      <c r="QJN48" s="164"/>
      <c r="QJO48" s="90"/>
      <c r="QJP48" s="90"/>
      <c r="QJQ48" s="89"/>
      <c r="QJR48" s="164"/>
      <c r="QJS48" s="164"/>
      <c r="QJT48" s="164"/>
      <c r="QJU48" s="164"/>
      <c r="QJV48" s="164"/>
      <c r="QJW48" s="90"/>
      <c r="QJX48" s="90"/>
      <c r="QJY48" s="89"/>
      <c r="QJZ48" s="164"/>
      <c r="QKA48" s="164"/>
      <c r="QKB48" s="164"/>
      <c r="QKC48" s="164"/>
      <c r="QKD48" s="164"/>
      <c r="QKE48" s="90"/>
      <c r="QKF48" s="90"/>
      <c r="QKG48" s="89"/>
      <c r="QKH48" s="164"/>
      <c r="QKI48" s="164"/>
      <c r="QKJ48" s="164"/>
      <c r="QKK48" s="164"/>
      <c r="QKL48" s="164"/>
      <c r="QKM48" s="90"/>
      <c r="QKN48" s="90"/>
      <c r="QKO48" s="89"/>
      <c r="QKP48" s="164"/>
      <c r="QKQ48" s="164"/>
      <c r="QKR48" s="164"/>
      <c r="QKS48" s="164"/>
      <c r="QKT48" s="164"/>
      <c r="QKU48" s="90"/>
      <c r="QKV48" s="90"/>
      <c r="QKW48" s="89"/>
      <c r="QKX48" s="164"/>
      <c r="QKY48" s="164"/>
      <c r="QKZ48" s="164"/>
      <c r="QLA48" s="164"/>
      <c r="QLB48" s="164"/>
      <c r="QLC48" s="90"/>
      <c r="QLD48" s="90"/>
      <c r="QLE48" s="89"/>
      <c r="QLF48" s="164"/>
      <c r="QLG48" s="164"/>
      <c r="QLH48" s="164"/>
      <c r="QLI48" s="164"/>
      <c r="QLJ48" s="164"/>
      <c r="QLK48" s="90"/>
      <c r="QLL48" s="90"/>
      <c r="QLM48" s="89"/>
      <c r="QLN48" s="164"/>
      <c r="QLO48" s="164"/>
      <c r="QLP48" s="164"/>
      <c r="QLQ48" s="164"/>
      <c r="QLR48" s="164"/>
      <c r="QLS48" s="90"/>
      <c r="QLT48" s="90"/>
      <c r="QLU48" s="89"/>
      <c r="QLV48" s="164"/>
      <c r="QLW48" s="164"/>
      <c r="QLX48" s="164"/>
      <c r="QLY48" s="164"/>
      <c r="QLZ48" s="164"/>
      <c r="QMA48" s="90"/>
      <c r="QMB48" s="90"/>
      <c r="QMC48" s="89"/>
      <c r="QMD48" s="164"/>
      <c r="QME48" s="164"/>
      <c r="QMF48" s="164"/>
      <c r="QMG48" s="164"/>
      <c r="QMH48" s="164"/>
      <c r="QMI48" s="90"/>
      <c r="QMJ48" s="90"/>
      <c r="QMK48" s="89"/>
      <c r="QML48" s="164"/>
      <c r="QMM48" s="164"/>
      <c r="QMN48" s="164"/>
      <c r="QMO48" s="164"/>
      <c r="QMP48" s="164"/>
      <c r="QMQ48" s="90"/>
      <c r="QMR48" s="90"/>
      <c r="QMS48" s="89"/>
      <c r="QMT48" s="164"/>
      <c r="QMU48" s="164"/>
      <c r="QMV48" s="164"/>
      <c r="QMW48" s="164"/>
      <c r="QMX48" s="164"/>
      <c r="QMY48" s="90"/>
      <c r="QMZ48" s="90"/>
      <c r="QNA48" s="89"/>
      <c r="QNB48" s="164"/>
      <c r="QNC48" s="164"/>
      <c r="QND48" s="164"/>
      <c r="QNE48" s="164"/>
      <c r="QNF48" s="164"/>
      <c r="QNG48" s="90"/>
      <c r="QNH48" s="90"/>
      <c r="QNI48" s="89"/>
      <c r="QNJ48" s="164"/>
      <c r="QNK48" s="164"/>
      <c r="QNL48" s="164"/>
      <c r="QNM48" s="164"/>
      <c r="QNN48" s="164"/>
      <c r="QNO48" s="90"/>
      <c r="QNP48" s="90"/>
      <c r="QNQ48" s="89"/>
      <c r="QNR48" s="164"/>
      <c r="QNS48" s="164"/>
      <c r="QNT48" s="164"/>
      <c r="QNU48" s="164"/>
      <c r="QNV48" s="164"/>
      <c r="QNW48" s="90"/>
      <c r="QNX48" s="90"/>
      <c r="QNY48" s="89"/>
      <c r="QNZ48" s="164"/>
      <c r="QOA48" s="164"/>
      <c r="QOB48" s="164"/>
      <c r="QOC48" s="164"/>
      <c r="QOD48" s="164"/>
      <c r="QOE48" s="90"/>
      <c r="QOF48" s="90"/>
      <c r="QOG48" s="89"/>
      <c r="QOH48" s="164"/>
      <c r="QOI48" s="164"/>
      <c r="QOJ48" s="164"/>
      <c r="QOK48" s="164"/>
      <c r="QOL48" s="164"/>
      <c r="QOM48" s="90"/>
      <c r="QON48" s="90"/>
      <c r="QOO48" s="89"/>
      <c r="QOP48" s="164"/>
      <c r="QOQ48" s="164"/>
      <c r="QOR48" s="164"/>
      <c r="QOS48" s="164"/>
      <c r="QOT48" s="164"/>
      <c r="QOU48" s="90"/>
      <c r="QOV48" s="90"/>
      <c r="QOW48" s="89"/>
      <c r="QOX48" s="164"/>
      <c r="QOY48" s="164"/>
      <c r="QOZ48" s="164"/>
      <c r="QPA48" s="164"/>
      <c r="QPB48" s="164"/>
      <c r="QPC48" s="90"/>
      <c r="QPD48" s="90"/>
      <c r="QPE48" s="89"/>
      <c r="QPF48" s="164"/>
      <c r="QPG48" s="164"/>
      <c r="QPH48" s="164"/>
      <c r="QPI48" s="164"/>
      <c r="QPJ48" s="164"/>
      <c r="QPK48" s="90"/>
      <c r="QPL48" s="90"/>
      <c r="QPM48" s="89"/>
      <c r="QPN48" s="164"/>
      <c r="QPO48" s="164"/>
      <c r="QPP48" s="164"/>
      <c r="QPQ48" s="164"/>
      <c r="QPR48" s="164"/>
      <c r="QPS48" s="90"/>
      <c r="QPT48" s="90"/>
      <c r="QPU48" s="89"/>
      <c r="QPV48" s="164"/>
      <c r="QPW48" s="164"/>
      <c r="QPX48" s="164"/>
      <c r="QPY48" s="164"/>
      <c r="QPZ48" s="164"/>
      <c r="QQA48" s="90"/>
      <c r="QQB48" s="90"/>
      <c r="QQC48" s="89"/>
      <c r="QQD48" s="164"/>
      <c r="QQE48" s="164"/>
      <c r="QQF48" s="164"/>
      <c r="QQG48" s="164"/>
      <c r="QQH48" s="164"/>
      <c r="QQI48" s="90"/>
      <c r="QQJ48" s="90"/>
      <c r="QQK48" s="89"/>
      <c r="QQL48" s="164"/>
      <c r="QQM48" s="164"/>
      <c r="QQN48" s="164"/>
      <c r="QQO48" s="164"/>
      <c r="QQP48" s="164"/>
      <c r="QQQ48" s="90"/>
      <c r="QQR48" s="90"/>
      <c r="QQS48" s="89"/>
      <c r="QQT48" s="164"/>
      <c r="QQU48" s="164"/>
      <c r="QQV48" s="164"/>
      <c r="QQW48" s="164"/>
      <c r="QQX48" s="164"/>
      <c r="QQY48" s="90"/>
      <c r="QQZ48" s="90"/>
      <c r="QRA48" s="89"/>
      <c r="QRB48" s="164"/>
      <c r="QRC48" s="164"/>
      <c r="QRD48" s="164"/>
      <c r="QRE48" s="164"/>
      <c r="QRF48" s="164"/>
      <c r="QRG48" s="90"/>
      <c r="QRH48" s="90"/>
      <c r="QRI48" s="89"/>
      <c r="QRJ48" s="164"/>
      <c r="QRK48" s="164"/>
      <c r="QRL48" s="164"/>
      <c r="QRM48" s="164"/>
      <c r="QRN48" s="164"/>
      <c r="QRO48" s="90"/>
      <c r="QRP48" s="90"/>
      <c r="QRQ48" s="89"/>
      <c r="QRR48" s="164"/>
      <c r="QRS48" s="164"/>
      <c r="QRT48" s="164"/>
      <c r="QRU48" s="164"/>
      <c r="QRV48" s="164"/>
      <c r="QRW48" s="90"/>
      <c r="QRX48" s="90"/>
      <c r="QRY48" s="89"/>
      <c r="QRZ48" s="164"/>
      <c r="QSA48" s="164"/>
      <c r="QSB48" s="164"/>
      <c r="QSC48" s="164"/>
      <c r="QSD48" s="164"/>
      <c r="QSE48" s="90"/>
      <c r="QSF48" s="90"/>
      <c r="QSG48" s="89"/>
      <c r="QSH48" s="164"/>
      <c r="QSI48" s="164"/>
      <c r="QSJ48" s="164"/>
      <c r="QSK48" s="164"/>
      <c r="QSL48" s="164"/>
      <c r="QSM48" s="90"/>
      <c r="QSN48" s="90"/>
      <c r="QSO48" s="89"/>
      <c r="QSP48" s="164"/>
      <c r="QSQ48" s="164"/>
      <c r="QSR48" s="164"/>
      <c r="QSS48" s="164"/>
      <c r="QST48" s="164"/>
      <c r="QSU48" s="90"/>
      <c r="QSV48" s="90"/>
      <c r="QSW48" s="89"/>
      <c r="QSX48" s="164"/>
      <c r="QSY48" s="164"/>
      <c r="QSZ48" s="164"/>
      <c r="QTA48" s="164"/>
      <c r="QTB48" s="164"/>
      <c r="QTC48" s="90"/>
      <c r="QTD48" s="90"/>
      <c r="QTE48" s="89"/>
      <c r="QTF48" s="164"/>
      <c r="QTG48" s="164"/>
      <c r="QTH48" s="164"/>
      <c r="QTI48" s="164"/>
      <c r="QTJ48" s="164"/>
      <c r="QTK48" s="90"/>
      <c r="QTL48" s="90"/>
      <c r="QTM48" s="89"/>
      <c r="QTN48" s="164"/>
      <c r="QTO48" s="164"/>
      <c r="QTP48" s="164"/>
      <c r="QTQ48" s="164"/>
      <c r="QTR48" s="164"/>
      <c r="QTS48" s="90"/>
      <c r="QTT48" s="90"/>
      <c r="QTU48" s="89"/>
      <c r="QTV48" s="164"/>
      <c r="QTW48" s="164"/>
      <c r="QTX48" s="164"/>
      <c r="QTY48" s="164"/>
      <c r="QTZ48" s="164"/>
      <c r="QUA48" s="90"/>
      <c r="QUB48" s="90"/>
      <c r="QUC48" s="89"/>
      <c r="QUD48" s="164"/>
      <c r="QUE48" s="164"/>
      <c r="QUF48" s="164"/>
      <c r="QUG48" s="164"/>
      <c r="QUH48" s="164"/>
      <c r="QUI48" s="90"/>
      <c r="QUJ48" s="90"/>
      <c r="QUK48" s="89"/>
      <c r="QUL48" s="164"/>
      <c r="QUM48" s="164"/>
      <c r="QUN48" s="164"/>
      <c r="QUO48" s="164"/>
      <c r="QUP48" s="164"/>
      <c r="QUQ48" s="90"/>
      <c r="QUR48" s="90"/>
      <c r="QUS48" s="89"/>
      <c r="QUT48" s="164"/>
      <c r="QUU48" s="164"/>
      <c r="QUV48" s="164"/>
      <c r="QUW48" s="164"/>
      <c r="QUX48" s="164"/>
      <c r="QUY48" s="90"/>
      <c r="QUZ48" s="90"/>
      <c r="QVA48" s="89"/>
      <c r="QVB48" s="164"/>
      <c r="QVC48" s="164"/>
      <c r="QVD48" s="164"/>
      <c r="QVE48" s="164"/>
      <c r="QVF48" s="164"/>
      <c r="QVG48" s="90"/>
      <c r="QVH48" s="90"/>
      <c r="QVI48" s="89"/>
      <c r="QVJ48" s="164"/>
      <c r="QVK48" s="164"/>
      <c r="QVL48" s="164"/>
      <c r="QVM48" s="164"/>
      <c r="QVN48" s="164"/>
      <c r="QVO48" s="90"/>
      <c r="QVP48" s="90"/>
      <c r="QVQ48" s="89"/>
      <c r="QVR48" s="164"/>
      <c r="QVS48" s="164"/>
      <c r="QVT48" s="164"/>
      <c r="QVU48" s="164"/>
      <c r="QVV48" s="164"/>
      <c r="QVW48" s="90"/>
      <c r="QVX48" s="90"/>
      <c r="QVY48" s="89"/>
      <c r="QVZ48" s="164"/>
      <c r="QWA48" s="164"/>
      <c r="QWB48" s="164"/>
      <c r="QWC48" s="164"/>
      <c r="QWD48" s="164"/>
      <c r="QWE48" s="90"/>
      <c r="QWF48" s="90"/>
      <c r="QWG48" s="89"/>
      <c r="QWH48" s="164"/>
      <c r="QWI48" s="164"/>
      <c r="QWJ48" s="164"/>
      <c r="QWK48" s="164"/>
      <c r="QWL48" s="164"/>
      <c r="QWM48" s="90"/>
      <c r="QWN48" s="90"/>
      <c r="QWO48" s="89"/>
      <c r="QWP48" s="164"/>
      <c r="QWQ48" s="164"/>
      <c r="QWR48" s="164"/>
      <c r="QWS48" s="164"/>
      <c r="QWT48" s="164"/>
      <c r="QWU48" s="90"/>
      <c r="QWV48" s="90"/>
      <c r="QWW48" s="89"/>
      <c r="QWX48" s="164"/>
      <c r="QWY48" s="164"/>
      <c r="QWZ48" s="164"/>
      <c r="QXA48" s="164"/>
      <c r="QXB48" s="164"/>
      <c r="QXC48" s="90"/>
      <c r="QXD48" s="90"/>
      <c r="QXE48" s="89"/>
      <c r="QXF48" s="164"/>
      <c r="QXG48" s="164"/>
      <c r="QXH48" s="164"/>
      <c r="QXI48" s="164"/>
      <c r="QXJ48" s="164"/>
      <c r="QXK48" s="90"/>
      <c r="QXL48" s="90"/>
      <c r="QXM48" s="89"/>
      <c r="QXN48" s="164"/>
      <c r="QXO48" s="164"/>
      <c r="QXP48" s="164"/>
      <c r="QXQ48" s="164"/>
      <c r="QXR48" s="164"/>
      <c r="QXS48" s="90"/>
      <c r="QXT48" s="90"/>
      <c r="QXU48" s="89"/>
      <c r="QXV48" s="164"/>
      <c r="QXW48" s="164"/>
      <c r="QXX48" s="164"/>
      <c r="QXY48" s="164"/>
      <c r="QXZ48" s="164"/>
      <c r="QYA48" s="90"/>
      <c r="QYB48" s="90"/>
      <c r="QYC48" s="89"/>
      <c r="QYD48" s="164"/>
      <c r="QYE48" s="164"/>
      <c r="QYF48" s="164"/>
      <c r="QYG48" s="164"/>
      <c r="QYH48" s="164"/>
      <c r="QYI48" s="90"/>
      <c r="QYJ48" s="90"/>
      <c r="QYK48" s="89"/>
      <c r="QYL48" s="164"/>
      <c r="QYM48" s="164"/>
      <c r="QYN48" s="164"/>
      <c r="QYO48" s="164"/>
      <c r="QYP48" s="164"/>
      <c r="QYQ48" s="90"/>
      <c r="QYR48" s="90"/>
      <c r="QYS48" s="89"/>
      <c r="QYT48" s="164"/>
      <c r="QYU48" s="164"/>
      <c r="QYV48" s="164"/>
      <c r="QYW48" s="164"/>
      <c r="QYX48" s="164"/>
      <c r="QYY48" s="90"/>
      <c r="QYZ48" s="90"/>
      <c r="QZA48" s="89"/>
      <c r="QZB48" s="164"/>
      <c r="QZC48" s="164"/>
      <c r="QZD48" s="164"/>
      <c r="QZE48" s="164"/>
      <c r="QZF48" s="164"/>
      <c r="QZG48" s="90"/>
      <c r="QZH48" s="90"/>
      <c r="QZI48" s="89"/>
      <c r="QZJ48" s="164"/>
      <c r="QZK48" s="164"/>
      <c r="QZL48" s="164"/>
      <c r="QZM48" s="164"/>
      <c r="QZN48" s="164"/>
      <c r="QZO48" s="90"/>
      <c r="QZP48" s="90"/>
      <c r="QZQ48" s="89"/>
      <c r="QZR48" s="164"/>
      <c r="QZS48" s="164"/>
      <c r="QZT48" s="164"/>
      <c r="QZU48" s="164"/>
      <c r="QZV48" s="164"/>
      <c r="QZW48" s="90"/>
      <c r="QZX48" s="90"/>
      <c r="QZY48" s="89"/>
      <c r="QZZ48" s="164"/>
      <c r="RAA48" s="164"/>
      <c r="RAB48" s="164"/>
      <c r="RAC48" s="164"/>
      <c r="RAD48" s="164"/>
      <c r="RAE48" s="90"/>
      <c r="RAF48" s="90"/>
      <c r="RAG48" s="89"/>
      <c r="RAH48" s="164"/>
      <c r="RAI48" s="164"/>
      <c r="RAJ48" s="164"/>
      <c r="RAK48" s="164"/>
      <c r="RAL48" s="164"/>
      <c r="RAM48" s="90"/>
      <c r="RAN48" s="90"/>
      <c r="RAO48" s="89"/>
      <c r="RAP48" s="164"/>
      <c r="RAQ48" s="164"/>
      <c r="RAR48" s="164"/>
      <c r="RAS48" s="164"/>
      <c r="RAT48" s="164"/>
      <c r="RAU48" s="90"/>
      <c r="RAV48" s="90"/>
      <c r="RAW48" s="89"/>
      <c r="RAX48" s="164"/>
      <c r="RAY48" s="164"/>
      <c r="RAZ48" s="164"/>
      <c r="RBA48" s="164"/>
      <c r="RBB48" s="164"/>
      <c r="RBC48" s="90"/>
      <c r="RBD48" s="90"/>
      <c r="RBE48" s="89"/>
      <c r="RBF48" s="164"/>
      <c r="RBG48" s="164"/>
      <c r="RBH48" s="164"/>
      <c r="RBI48" s="164"/>
      <c r="RBJ48" s="164"/>
      <c r="RBK48" s="90"/>
      <c r="RBL48" s="90"/>
      <c r="RBM48" s="89"/>
      <c r="RBN48" s="164"/>
      <c r="RBO48" s="164"/>
      <c r="RBP48" s="164"/>
      <c r="RBQ48" s="164"/>
      <c r="RBR48" s="164"/>
      <c r="RBS48" s="90"/>
      <c r="RBT48" s="90"/>
      <c r="RBU48" s="89"/>
      <c r="RBV48" s="164"/>
      <c r="RBW48" s="164"/>
      <c r="RBX48" s="164"/>
      <c r="RBY48" s="164"/>
      <c r="RBZ48" s="164"/>
      <c r="RCA48" s="90"/>
      <c r="RCB48" s="90"/>
      <c r="RCC48" s="89"/>
      <c r="RCD48" s="164"/>
      <c r="RCE48" s="164"/>
      <c r="RCF48" s="164"/>
      <c r="RCG48" s="164"/>
      <c r="RCH48" s="164"/>
      <c r="RCI48" s="90"/>
      <c r="RCJ48" s="90"/>
      <c r="RCK48" s="89"/>
      <c r="RCL48" s="164"/>
      <c r="RCM48" s="164"/>
      <c r="RCN48" s="164"/>
      <c r="RCO48" s="164"/>
      <c r="RCP48" s="164"/>
      <c r="RCQ48" s="90"/>
      <c r="RCR48" s="90"/>
      <c r="RCS48" s="89"/>
      <c r="RCT48" s="164"/>
      <c r="RCU48" s="164"/>
      <c r="RCV48" s="164"/>
      <c r="RCW48" s="164"/>
      <c r="RCX48" s="164"/>
      <c r="RCY48" s="90"/>
      <c r="RCZ48" s="90"/>
      <c r="RDA48" s="89"/>
      <c r="RDB48" s="164"/>
      <c r="RDC48" s="164"/>
      <c r="RDD48" s="164"/>
      <c r="RDE48" s="164"/>
      <c r="RDF48" s="164"/>
      <c r="RDG48" s="90"/>
      <c r="RDH48" s="90"/>
      <c r="RDI48" s="89"/>
      <c r="RDJ48" s="164"/>
      <c r="RDK48" s="164"/>
      <c r="RDL48" s="164"/>
      <c r="RDM48" s="164"/>
      <c r="RDN48" s="164"/>
      <c r="RDO48" s="90"/>
      <c r="RDP48" s="90"/>
      <c r="RDQ48" s="89"/>
      <c r="RDR48" s="164"/>
      <c r="RDS48" s="164"/>
      <c r="RDT48" s="164"/>
      <c r="RDU48" s="164"/>
      <c r="RDV48" s="164"/>
      <c r="RDW48" s="90"/>
      <c r="RDX48" s="90"/>
      <c r="RDY48" s="89"/>
      <c r="RDZ48" s="164"/>
      <c r="REA48" s="164"/>
      <c r="REB48" s="164"/>
      <c r="REC48" s="164"/>
      <c r="RED48" s="164"/>
      <c r="REE48" s="90"/>
      <c r="REF48" s="90"/>
      <c r="REG48" s="89"/>
      <c r="REH48" s="164"/>
      <c r="REI48" s="164"/>
      <c r="REJ48" s="164"/>
      <c r="REK48" s="164"/>
      <c r="REL48" s="164"/>
      <c r="REM48" s="90"/>
      <c r="REN48" s="90"/>
      <c r="REO48" s="89"/>
      <c r="REP48" s="164"/>
      <c r="REQ48" s="164"/>
      <c r="RER48" s="164"/>
      <c r="RES48" s="164"/>
      <c r="RET48" s="164"/>
      <c r="REU48" s="90"/>
      <c r="REV48" s="90"/>
      <c r="REW48" s="89"/>
      <c r="REX48" s="164"/>
      <c r="REY48" s="164"/>
      <c r="REZ48" s="164"/>
      <c r="RFA48" s="164"/>
      <c r="RFB48" s="164"/>
      <c r="RFC48" s="90"/>
      <c r="RFD48" s="90"/>
      <c r="RFE48" s="89"/>
      <c r="RFF48" s="164"/>
      <c r="RFG48" s="164"/>
      <c r="RFH48" s="164"/>
      <c r="RFI48" s="164"/>
      <c r="RFJ48" s="164"/>
      <c r="RFK48" s="90"/>
      <c r="RFL48" s="90"/>
      <c r="RFM48" s="89"/>
      <c r="RFN48" s="164"/>
      <c r="RFO48" s="164"/>
      <c r="RFP48" s="164"/>
      <c r="RFQ48" s="164"/>
      <c r="RFR48" s="164"/>
      <c r="RFS48" s="90"/>
      <c r="RFT48" s="90"/>
      <c r="RFU48" s="89"/>
      <c r="RFV48" s="164"/>
      <c r="RFW48" s="164"/>
      <c r="RFX48" s="164"/>
      <c r="RFY48" s="164"/>
      <c r="RFZ48" s="164"/>
      <c r="RGA48" s="90"/>
      <c r="RGB48" s="90"/>
      <c r="RGC48" s="89"/>
      <c r="RGD48" s="164"/>
      <c r="RGE48" s="164"/>
      <c r="RGF48" s="164"/>
      <c r="RGG48" s="164"/>
      <c r="RGH48" s="164"/>
      <c r="RGI48" s="90"/>
      <c r="RGJ48" s="90"/>
      <c r="RGK48" s="89"/>
      <c r="RGL48" s="164"/>
      <c r="RGM48" s="164"/>
      <c r="RGN48" s="164"/>
      <c r="RGO48" s="164"/>
      <c r="RGP48" s="164"/>
      <c r="RGQ48" s="90"/>
      <c r="RGR48" s="90"/>
      <c r="RGS48" s="89"/>
      <c r="RGT48" s="164"/>
      <c r="RGU48" s="164"/>
      <c r="RGV48" s="164"/>
      <c r="RGW48" s="164"/>
      <c r="RGX48" s="164"/>
      <c r="RGY48" s="90"/>
      <c r="RGZ48" s="90"/>
      <c r="RHA48" s="89"/>
      <c r="RHB48" s="164"/>
      <c r="RHC48" s="164"/>
      <c r="RHD48" s="164"/>
      <c r="RHE48" s="164"/>
      <c r="RHF48" s="164"/>
      <c r="RHG48" s="90"/>
      <c r="RHH48" s="90"/>
      <c r="RHI48" s="89"/>
      <c r="RHJ48" s="164"/>
      <c r="RHK48" s="164"/>
      <c r="RHL48" s="164"/>
      <c r="RHM48" s="164"/>
      <c r="RHN48" s="164"/>
      <c r="RHO48" s="90"/>
      <c r="RHP48" s="90"/>
      <c r="RHQ48" s="89"/>
      <c r="RHR48" s="164"/>
      <c r="RHS48" s="164"/>
      <c r="RHT48" s="164"/>
      <c r="RHU48" s="164"/>
      <c r="RHV48" s="164"/>
      <c r="RHW48" s="90"/>
      <c r="RHX48" s="90"/>
      <c r="RHY48" s="89"/>
      <c r="RHZ48" s="164"/>
      <c r="RIA48" s="164"/>
      <c r="RIB48" s="164"/>
      <c r="RIC48" s="164"/>
      <c r="RID48" s="164"/>
      <c r="RIE48" s="90"/>
      <c r="RIF48" s="90"/>
      <c r="RIG48" s="89"/>
      <c r="RIH48" s="164"/>
      <c r="RII48" s="164"/>
      <c r="RIJ48" s="164"/>
      <c r="RIK48" s="164"/>
      <c r="RIL48" s="164"/>
      <c r="RIM48" s="90"/>
      <c r="RIN48" s="90"/>
      <c r="RIO48" s="89"/>
      <c r="RIP48" s="164"/>
      <c r="RIQ48" s="164"/>
      <c r="RIR48" s="164"/>
      <c r="RIS48" s="164"/>
      <c r="RIT48" s="164"/>
      <c r="RIU48" s="90"/>
      <c r="RIV48" s="90"/>
      <c r="RIW48" s="89"/>
      <c r="RIX48" s="164"/>
      <c r="RIY48" s="164"/>
      <c r="RIZ48" s="164"/>
      <c r="RJA48" s="164"/>
      <c r="RJB48" s="164"/>
      <c r="RJC48" s="90"/>
      <c r="RJD48" s="90"/>
      <c r="RJE48" s="89"/>
      <c r="RJF48" s="164"/>
      <c r="RJG48" s="164"/>
      <c r="RJH48" s="164"/>
      <c r="RJI48" s="164"/>
      <c r="RJJ48" s="164"/>
      <c r="RJK48" s="90"/>
      <c r="RJL48" s="90"/>
      <c r="RJM48" s="89"/>
      <c r="RJN48" s="164"/>
      <c r="RJO48" s="164"/>
      <c r="RJP48" s="164"/>
      <c r="RJQ48" s="164"/>
      <c r="RJR48" s="164"/>
      <c r="RJS48" s="90"/>
      <c r="RJT48" s="90"/>
      <c r="RJU48" s="89"/>
      <c r="RJV48" s="164"/>
      <c r="RJW48" s="164"/>
      <c r="RJX48" s="164"/>
      <c r="RJY48" s="164"/>
      <c r="RJZ48" s="164"/>
      <c r="RKA48" s="90"/>
      <c r="RKB48" s="90"/>
      <c r="RKC48" s="89"/>
      <c r="RKD48" s="164"/>
      <c r="RKE48" s="164"/>
      <c r="RKF48" s="164"/>
      <c r="RKG48" s="164"/>
      <c r="RKH48" s="164"/>
      <c r="RKI48" s="90"/>
      <c r="RKJ48" s="90"/>
      <c r="RKK48" s="89"/>
      <c r="RKL48" s="164"/>
      <c r="RKM48" s="164"/>
      <c r="RKN48" s="164"/>
      <c r="RKO48" s="164"/>
      <c r="RKP48" s="164"/>
      <c r="RKQ48" s="90"/>
      <c r="RKR48" s="90"/>
      <c r="RKS48" s="89"/>
      <c r="RKT48" s="164"/>
      <c r="RKU48" s="164"/>
      <c r="RKV48" s="164"/>
      <c r="RKW48" s="164"/>
      <c r="RKX48" s="164"/>
      <c r="RKY48" s="90"/>
      <c r="RKZ48" s="90"/>
      <c r="RLA48" s="89"/>
      <c r="RLB48" s="164"/>
      <c r="RLC48" s="164"/>
      <c r="RLD48" s="164"/>
      <c r="RLE48" s="164"/>
      <c r="RLF48" s="164"/>
      <c r="RLG48" s="90"/>
      <c r="RLH48" s="90"/>
      <c r="RLI48" s="89"/>
      <c r="RLJ48" s="164"/>
      <c r="RLK48" s="164"/>
      <c r="RLL48" s="164"/>
      <c r="RLM48" s="164"/>
      <c r="RLN48" s="164"/>
      <c r="RLO48" s="90"/>
      <c r="RLP48" s="90"/>
      <c r="RLQ48" s="89"/>
      <c r="RLR48" s="164"/>
      <c r="RLS48" s="164"/>
      <c r="RLT48" s="164"/>
      <c r="RLU48" s="164"/>
      <c r="RLV48" s="164"/>
      <c r="RLW48" s="90"/>
      <c r="RLX48" s="90"/>
      <c r="RLY48" s="89"/>
      <c r="RLZ48" s="164"/>
      <c r="RMA48" s="164"/>
      <c r="RMB48" s="164"/>
      <c r="RMC48" s="164"/>
      <c r="RMD48" s="164"/>
      <c r="RME48" s="90"/>
      <c r="RMF48" s="90"/>
      <c r="RMG48" s="89"/>
      <c r="RMH48" s="164"/>
      <c r="RMI48" s="164"/>
      <c r="RMJ48" s="164"/>
      <c r="RMK48" s="164"/>
      <c r="RML48" s="164"/>
      <c r="RMM48" s="90"/>
      <c r="RMN48" s="90"/>
      <c r="RMO48" s="89"/>
      <c r="RMP48" s="164"/>
      <c r="RMQ48" s="164"/>
      <c r="RMR48" s="164"/>
      <c r="RMS48" s="164"/>
      <c r="RMT48" s="164"/>
      <c r="RMU48" s="90"/>
      <c r="RMV48" s="90"/>
      <c r="RMW48" s="89"/>
      <c r="RMX48" s="164"/>
      <c r="RMY48" s="164"/>
      <c r="RMZ48" s="164"/>
      <c r="RNA48" s="164"/>
      <c r="RNB48" s="164"/>
      <c r="RNC48" s="90"/>
      <c r="RND48" s="90"/>
      <c r="RNE48" s="89"/>
      <c r="RNF48" s="164"/>
      <c r="RNG48" s="164"/>
      <c r="RNH48" s="164"/>
      <c r="RNI48" s="164"/>
      <c r="RNJ48" s="164"/>
      <c r="RNK48" s="90"/>
      <c r="RNL48" s="90"/>
      <c r="RNM48" s="89"/>
      <c r="RNN48" s="164"/>
      <c r="RNO48" s="164"/>
      <c r="RNP48" s="164"/>
      <c r="RNQ48" s="164"/>
      <c r="RNR48" s="164"/>
      <c r="RNS48" s="90"/>
      <c r="RNT48" s="90"/>
      <c r="RNU48" s="89"/>
      <c r="RNV48" s="164"/>
      <c r="RNW48" s="164"/>
      <c r="RNX48" s="164"/>
      <c r="RNY48" s="164"/>
      <c r="RNZ48" s="164"/>
      <c r="ROA48" s="90"/>
      <c r="ROB48" s="90"/>
      <c r="ROC48" s="89"/>
      <c r="ROD48" s="164"/>
      <c r="ROE48" s="164"/>
      <c r="ROF48" s="164"/>
      <c r="ROG48" s="164"/>
      <c r="ROH48" s="164"/>
      <c r="ROI48" s="90"/>
      <c r="ROJ48" s="90"/>
      <c r="ROK48" s="89"/>
      <c r="ROL48" s="164"/>
      <c r="ROM48" s="164"/>
      <c r="RON48" s="164"/>
      <c r="ROO48" s="164"/>
      <c r="ROP48" s="164"/>
      <c r="ROQ48" s="90"/>
      <c r="ROR48" s="90"/>
      <c r="ROS48" s="89"/>
      <c r="ROT48" s="164"/>
      <c r="ROU48" s="164"/>
      <c r="ROV48" s="164"/>
      <c r="ROW48" s="164"/>
      <c r="ROX48" s="164"/>
      <c r="ROY48" s="90"/>
      <c r="ROZ48" s="90"/>
      <c r="RPA48" s="89"/>
      <c r="RPB48" s="164"/>
      <c r="RPC48" s="164"/>
      <c r="RPD48" s="164"/>
      <c r="RPE48" s="164"/>
      <c r="RPF48" s="164"/>
      <c r="RPG48" s="90"/>
      <c r="RPH48" s="90"/>
      <c r="RPI48" s="89"/>
      <c r="RPJ48" s="164"/>
      <c r="RPK48" s="164"/>
      <c r="RPL48" s="164"/>
      <c r="RPM48" s="164"/>
      <c r="RPN48" s="164"/>
      <c r="RPO48" s="90"/>
      <c r="RPP48" s="90"/>
      <c r="RPQ48" s="89"/>
      <c r="RPR48" s="164"/>
      <c r="RPS48" s="164"/>
      <c r="RPT48" s="164"/>
      <c r="RPU48" s="164"/>
      <c r="RPV48" s="164"/>
      <c r="RPW48" s="90"/>
      <c r="RPX48" s="90"/>
      <c r="RPY48" s="89"/>
      <c r="RPZ48" s="164"/>
      <c r="RQA48" s="164"/>
      <c r="RQB48" s="164"/>
      <c r="RQC48" s="164"/>
      <c r="RQD48" s="164"/>
      <c r="RQE48" s="90"/>
      <c r="RQF48" s="90"/>
      <c r="RQG48" s="89"/>
      <c r="RQH48" s="164"/>
      <c r="RQI48" s="164"/>
      <c r="RQJ48" s="164"/>
      <c r="RQK48" s="164"/>
      <c r="RQL48" s="164"/>
      <c r="RQM48" s="90"/>
      <c r="RQN48" s="90"/>
      <c r="RQO48" s="89"/>
      <c r="RQP48" s="164"/>
      <c r="RQQ48" s="164"/>
      <c r="RQR48" s="164"/>
      <c r="RQS48" s="164"/>
      <c r="RQT48" s="164"/>
      <c r="RQU48" s="90"/>
      <c r="RQV48" s="90"/>
      <c r="RQW48" s="89"/>
      <c r="RQX48" s="164"/>
      <c r="RQY48" s="164"/>
      <c r="RQZ48" s="164"/>
      <c r="RRA48" s="164"/>
      <c r="RRB48" s="164"/>
      <c r="RRC48" s="90"/>
      <c r="RRD48" s="90"/>
      <c r="RRE48" s="89"/>
      <c r="RRF48" s="164"/>
      <c r="RRG48" s="164"/>
      <c r="RRH48" s="164"/>
      <c r="RRI48" s="164"/>
      <c r="RRJ48" s="164"/>
      <c r="RRK48" s="90"/>
      <c r="RRL48" s="90"/>
      <c r="RRM48" s="89"/>
      <c r="RRN48" s="164"/>
      <c r="RRO48" s="164"/>
      <c r="RRP48" s="164"/>
      <c r="RRQ48" s="164"/>
      <c r="RRR48" s="164"/>
      <c r="RRS48" s="90"/>
      <c r="RRT48" s="90"/>
      <c r="RRU48" s="89"/>
      <c r="RRV48" s="164"/>
      <c r="RRW48" s="164"/>
      <c r="RRX48" s="164"/>
      <c r="RRY48" s="164"/>
      <c r="RRZ48" s="164"/>
      <c r="RSA48" s="90"/>
      <c r="RSB48" s="90"/>
      <c r="RSC48" s="89"/>
      <c r="RSD48" s="164"/>
      <c r="RSE48" s="164"/>
      <c r="RSF48" s="164"/>
      <c r="RSG48" s="164"/>
      <c r="RSH48" s="164"/>
      <c r="RSI48" s="90"/>
      <c r="RSJ48" s="90"/>
      <c r="RSK48" s="89"/>
      <c r="RSL48" s="164"/>
      <c r="RSM48" s="164"/>
      <c r="RSN48" s="164"/>
      <c r="RSO48" s="164"/>
      <c r="RSP48" s="164"/>
      <c r="RSQ48" s="90"/>
      <c r="RSR48" s="90"/>
      <c r="RSS48" s="89"/>
      <c r="RST48" s="164"/>
      <c r="RSU48" s="164"/>
      <c r="RSV48" s="164"/>
      <c r="RSW48" s="164"/>
      <c r="RSX48" s="164"/>
      <c r="RSY48" s="90"/>
      <c r="RSZ48" s="90"/>
      <c r="RTA48" s="89"/>
      <c r="RTB48" s="164"/>
      <c r="RTC48" s="164"/>
      <c r="RTD48" s="164"/>
      <c r="RTE48" s="164"/>
      <c r="RTF48" s="164"/>
      <c r="RTG48" s="90"/>
      <c r="RTH48" s="90"/>
      <c r="RTI48" s="89"/>
      <c r="RTJ48" s="164"/>
      <c r="RTK48" s="164"/>
      <c r="RTL48" s="164"/>
      <c r="RTM48" s="164"/>
      <c r="RTN48" s="164"/>
      <c r="RTO48" s="90"/>
      <c r="RTP48" s="90"/>
      <c r="RTQ48" s="89"/>
      <c r="RTR48" s="164"/>
      <c r="RTS48" s="164"/>
      <c r="RTT48" s="164"/>
      <c r="RTU48" s="164"/>
      <c r="RTV48" s="164"/>
      <c r="RTW48" s="90"/>
      <c r="RTX48" s="90"/>
      <c r="RTY48" s="89"/>
      <c r="RTZ48" s="164"/>
      <c r="RUA48" s="164"/>
      <c r="RUB48" s="164"/>
      <c r="RUC48" s="164"/>
      <c r="RUD48" s="164"/>
      <c r="RUE48" s="90"/>
      <c r="RUF48" s="90"/>
      <c r="RUG48" s="89"/>
      <c r="RUH48" s="164"/>
      <c r="RUI48" s="164"/>
      <c r="RUJ48" s="164"/>
      <c r="RUK48" s="164"/>
      <c r="RUL48" s="164"/>
      <c r="RUM48" s="90"/>
      <c r="RUN48" s="90"/>
      <c r="RUO48" s="89"/>
      <c r="RUP48" s="164"/>
      <c r="RUQ48" s="164"/>
      <c r="RUR48" s="164"/>
      <c r="RUS48" s="164"/>
      <c r="RUT48" s="164"/>
      <c r="RUU48" s="90"/>
      <c r="RUV48" s="90"/>
      <c r="RUW48" s="89"/>
      <c r="RUX48" s="164"/>
      <c r="RUY48" s="164"/>
      <c r="RUZ48" s="164"/>
      <c r="RVA48" s="164"/>
      <c r="RVB48" s="164"/>
      <c r="RVC48" s="90"/>
      <c r="RVD48" s="90"/>
      <c r="RVE48" s="89"/>
      <c r="RVF48" s="164"/>
      <c r="RVG48" s="164"/>
      <c r="RVH48" s="164"/>
      <c r="RVI48" s="164"/>
      <c r="RVJ48" s="164"/>
      <c r="RVK48" s="90"/>
      <c r="RVL48" s="90"/>
      <c r="RVM48" s="89"/>
      <c r="RVN48" s="164"/>
      <c r="RVO48" s="164"/>
      <c r="RVP48" s="164"/>
      <c r="RVQ48" s="164"/>
      <c r="RVR48" s="164"/>
      <c r="RVS48" s="90"/>
      <c r="RVT48" s="90"/>
      <c r="RVU48" s="89"/>
      <c r="RVV48" s="164"/>
      <c r="RVW48" s="164"/>
      <c r="RVX48" s="164"/>
      <c r="RVY48" s="164"/>
      <c r="RVZ48" s="164"/>
      <c r="RWA48" s="90"/>
      <c r="RWB48" s="90"/>
      <c r="RWC48" s="89"/>
      <c r="RWD48" s="164"/>
      <c r="RWE48" s="164"/>
      <c r="RWF48" s="164"/>
      <c r="RWG48" s="164"/>
      <c r="RWH48" s="164"/>
      <c r="RWI48" s="90"/>
      <c r="RWJ48" s="90"/>
      <c r="RWK48" s="89"/>
      <c r="RWL48" s="164"/>
      <c r="RWM48" s="164"/>
      <c r="RWN48" s="164"/>
      <c r="RWO48" s="164"/>
      <c r="RWP48" s="164"/>
      <c r="RWQ48" s="90"/>
      <c r="RWR48" s="90"/>
      <c r="RWS48" s="89"/>
      <c r="RWT48" s="164"/>
      <c r="RWU48" s="164"/>
      <c r="RWV48" s="164"/>
      <c r="RWW48" s="164"/>
      <c r="RWX48" s="164"/>
      <c r="RWY48" s="90"/>
      <c r="RWZ48" s="90"/>
      <c r="RXA48" s="89"/>
      <c r="RXB48" s="164"/>
      <c r="RXC48" s="164"/>
      <c r="RXD48" s="164"/>
      <c r="RXE48" s="164"/>
      <c r="RXF48" s="164"/>
      <c r="RXG48" s="90"/>
      <c r="RXH48" s="90"/>
      <c r="RXI48" s="89"/>
      <c r="RXJ48" s="164"/>
      <c r="RXK48" s="164"/>
      <c r="RXL48" s="164"/>
      <c r="RXM48" s="164"/>
      <c r="RXN48" s="164"/>
      <c r="RXO48" s="90"/>
      <c r="RXP48" s="90"/>
      <c r="RXQ48" s="89"/>
      <c r="RXR48" s="164"/>
      <c r="RXS48" s="164"/>
      <c r="RXT48" s="164"/>
      <c r="RXU48" s="164"/>
      <c r="RXV48" s="164"/>
      <c r="RXW48" s="90"/>
      <c r="RXX48" s="90"/>
      <c r="RXY48" s="89"/>
      <c r="RXZ48" s="164"/>
      <c r="RYA48" s="164"/>
      <c r="RYB48" s="164"/>
      <c r="RYC48" s="164"/>
      <c r="RYD48" s="164"/>
      <c r="RYE48" s="90"/>
      <c r="RYF48" s="90"/>
      <c r="RYG48" s="89"/>
      <c r="RYH48" s="164"/>
      <c r="RYI48" s="164"/>
      <c r="RYJ48" s="164"/>
      <c r="RYK48" s="164"/>
      <c r="RYL48" s="164"/>
      <c r="RYM48" s="90"/>
      <c r="RYN48" s="90"/>
      <c r="RYO48" s="89"/>
      <c r="RYP48" s="164"/>
      <c r="RYQ48" s="164"/>
      <c r="RYR48" s="164"/>
      <c r="RYS48" s="164"/>
      <c r="RYT48" s="164"/>
      <c r="RYU48" s="90"/>
      <c r="RYV48" s="90"/>
      <c r="RYW48" s="89"/>
      <c r="RYX48" s="164"/>
      <c r="RYY48" s="164"/>
      <c r="RYZ48" s="164"/>
      <c r="RZA48" s="164"/>
      <c r="RZB48" s="164"/>
      <c r="RZC48" s="90"/>
      <c r="RZD48" s="90"/>
      <c r="RZE48" s="89"/>
      <c r="RZF48" s="164"/>
      <c r="RZG48" s="164"/>
      <c r="RZH48" s="164"/>
      <c r="RZI48" s="164"/>
      <c r="RZJ48" s="164"/>
      <c r="RZK48" s="90"/>
      <c r="RZL48" s="90"/>
      <c r="RZM48" s="89"/>
      <c r="RZN48" s="164"/>
      <c r="RZO48" s="164"/>
      <c r="RZP48" s="164"/>
      <c r="RZQ48" s="164"/>
      <c r="RZR48" s="164"/>
      <c r="RZS48" s="90"/>
      <c r="RZT48" s="90"/>
      <c r="RZU48" s="89"/>
      <c r="RZV48" s="164"/>
      <c r="RZW48" s="164"/>
      <c r="RZX48" s="164"/>
      <c r="RZY48" s="164"/>
      <c r="RZZ48" s="164"/>
      <c r="SAA48" s="90"/>
      <c r="SAB48" s="90"/>
      <c r="SAC48" s="89"/>
      <c r="SAD48" s="164"/>
      <c r="SAE48" s="164"/>
      <c r="SAF48" s="164"/>
      <c r="SAG48" s="164"/>
      <c r="SAH48" s="164"/>
      <c r="SAI48" s="90"/>
      <c r="SAJ48" s="90"/>
      <c r="SAK48" s="89"/>
      <c r="SAL48" s="164"/>
      <c r="SAM48" s="164"/>
      <c r="SAN48" s="164"/>
      <c r="SAO48" s="164"/>
      <c r="SAP48" s="164"/>
      <c r="SAQ48" s="90"/>
      <c r="SAR48" s="90"/>
      <c r="SAS48" s="89"/>
      <c r="SAT48" s="164"/>
      <c r="SAU48" s="164"/>
      <c r="SAV48" s="164"/>
      <c r="SAW48" s="164"/>
      <c r="SAX48" s="164"/>
      <c r="SAY48" s="90"/>
      <c r="SAZ48" s="90"/>
      <c r="SBA48" s="89"/>
      <c r="SBB48" s="164"/>
      <c r="SBC48" s="164"/>
      <c r="SBD48" s="164"/>
      <c r="SBE48" s="164"/>
      <c r="SBF48" s="164"/>
      <c r="SBG48" s="90"/>
      <c r="SBH48" s="90"/>
      <c r="SBI48" s="89"/>
      <c r="SBJ48" s="164"/>
      <c r="SBK48" s="164"/>
      <c r="SBL48" s="164"/>
      <c r="SBM48" s="164"/>
      <c r="SBN48" s="164"/>
      <c r="SBO48" s="90"/>
      <c r="SBP48" s="90"/>
      <c r="SBQ48" s="89"/>
      <c r="SBR48" s="164"/>
      <c r="SBS48" s="164"/>
      <c r="SBT48" s="164"/>
      <c r="SBU48" s="164"/>
      <c r="SBV48" s="164"/>
      <c r="SBW48" s="90"/>
      <c r="SBX48" s="90"/>
      <c r="SBY48" s="89"/>
      <c r="SBZ48" s="164"/>
      <c r="SCA48" s="164"/>
      <c r="SCB48" s="164"/>
      <c r="SCC48" s="164"/>
      <c r="SCD48" s="164"/>
      <c r="SCE48" s="90"/>
      <c r="SCF48" s="90"/>
      <c r="SCG48" s="89"/>
      <c r="SCH48" s="164"/>
      <c r="SCI48" s="164"/>
      <c r="SCJ48" s="164"/>
      <c r="SCK48" s="164"/>
      <c r="SCL48" s="164"/>
      <c r="SCM48" s="90"/>
      <c r="SCN48" s="90"/>
      <c r="SCO48" s="89"/>
      <c r="SCP48" s="164"/>
      <c r="SCQ48" s="164"/>
      <c r="SCR48" s="164"/>
      <c r="SCS48" s="164"/>
      <c r="SCT48" s="164"/>
      <c r="SCU48" s="90"/>
      <c r="SCV48" s="90"/>
      <c r="SCW48" s="89"/>
      <c r="SCX48" s="164"/>
      <c r="SCY48" s="164"/>
      <c r="SCZ48" s="164"/>
      <c r="SDA48" s="164"/>
      <c r="SDB48" s="164"/>
      <c r="SDC48" s="90"/>
      <c r="SDD48" s="90"/>
      <c r="SDE48" s="89"/>
      <c r="SDF48" s="164"/>
      <c r="SDG48" s="164"/>
      <c r="SDH48" s="164"/>
      <c r="SDI48" s="164"/>
      <c r="SDJ48" s="164"/>
      <c r="SDK48" s="90"/>
      <c r="SDL48" s="90"/>
      <c r="SDM48" s="89"/>
      <c r="SDN48" s="164"/>
      <c r="SDO48" s="164"/>
      <c r="SDP48" s="164"/>
      <c r="SDQ48" s="164"/>
      <c r="SDR48" s="164"/>
      <c r="SDS48" s="90"/>
      <c r="SDT48" s="90"/>
      <c r="SDU48" s="89"/>
      <c r="SDV48" s="164"/>
      <c r="SDW48" s="164"/>
      <c r="SDX48" s="164"/>
      <c r="SDY48" s="164"/>
      <c r="SDZ48" s="164"/>
      <c r="SEA48" s="90"/>
      <c r="SEB48" s="90"/>
      <c r="SEC48" s="89"/>
      <c r="SED48" s="164"/>
      <c r="SEE48" s="164"/>
      <c r="SEF48" s="164"/>
      <c r="SEG48" s="164"/>
      <c r="SEH48" s="164"/>
      <c r="SEI48" s="90"/>
      <c r="SEJ48" s="90"/>
      <c r="SEK48" s="89"/>
      <c r="SEL48" s="164"/>
      <c r="SEM48" s="164"/>
      <c r="SEN48" s="164"/>
      <c r="SEO48" s="164"/>
      <c r="SEP48" s="164"/>
      <c r="SEQ48" s="90"/>
      <c r="SER48" s="90"/>
      <c r="SES48" s="89"/>
      <c r="SET48" s="164"/>
      <c r="SEU48" s="164"/>
      <c r="SEV48" s="164"/>
      <c r="SEW48" s="164"/>
      <c r="SEX48" s="164"/>
      <c r="SEY48" s="90"/>
      <c r="SEZ48" s="90"/>
      <c r="SFA48" s="89"/>
      <c r="SFB48" s="164"/>
      <c r="SFC48" s="164"/>
      <c r="SFD48" s="164"/>
      <c r="SFE48" s="164"/>
      <c r="SFF48" s="164"/>
      <c r="SFG48" s="90"/>
      <c r="SFH48" s="90"/>
      <c r="SFI48" s="89"/>
      <c r="SFJ48" s="164"/>
      <c r="SFK48" s="164"/>
      <c r="SFL48" s="164"/>
      <c r="SFM48" s="164"/>
      <c r="SFN48" s="164"/>
      <c r="SFO48" s="90"/>
      <c r="SFP48" s="90"/>
      <c r="SFQ48" s="89"/>
      <c r="SFR48" s="164"/>
      <c r="SFS48" s="164"/>
      <c r="SFT48" s="164"/>
      <c r="SFU48" s="164"/>
      <c r="SFV48" s="164"/>
      <c r="SFW48" s="90"/>
      <c r="SFX48" s="90"/>
      <c r="SFY48" s="89"/>
      <c r="SFZ48" s="164"/>
      <c r="SGA48" s="164"/>
      <c r="SGB48" s="164"/>
      <c r="SGC48" s="164"/>
      <c r="SGD48" s="164"/>
      <c r="SGE48" s="90"/>
      <c r="SGF48" s="90"/>
      <c r="SGG48" s="89"/>
      <c r="SGH48" s="164"/>
      <c r="SGI48" s="164"/>
      <c r="SGJ48" s="164"/>
      <c r="SGK48" s="164"/>
      <c r="SGL48" s="164"/>
      <c r="SGM48" s="90"/>
      <c r="SGN48" s="90"/>
      <c r="SGO48" s="89"/>
      <c r="SGP48" s="164"/>
      <c r="SGQ48" s="164"/>
      <c r="SGR48" s="164"/>
      <c r="SGS48" s="164"/>
      <c r="SGT48" s="164"/>
      <c r="SGU48" s="90"/>
      <c r="SGV48" s="90"/>
      <c r="SGW48" s="89"/>
      <c r="SGX48" s="164"/>
      <c r="SGY48" s="164"/>
      <c r="SGZ48" s="164"/>
      <c r="SHA48" s="164"/>
      <c r="SHB48" s="164"/>
      <c r="SHC48" s="90"/>
      <c r="SHD48" s="90"/>
      <c r="SHE48" s="89"/>
      <c r="SHF48" s="164"/>
      <c r="SHG48" s="164"/>
      <c r="SHH48" s="164"/>
      <c r="SHI48" s="164"/>
      <c r="SHJ48" s="164"/>
      <c r="SHK48" s="90"/>
      <c r="SHL48" s="90"/>
      <c r="SHM48" s="89"/>
      <c r="SHN48" s="164"/>
      <c r="SHO48" s="164"/>
      <c r="SHP48" s="164"/>
      <c r="SHQ48" s="164"/>
      <c r="SHR48" s="164"/>
      <c r="SHS48" s="90"/>
      <c r="SHT48" s="90"/>
      <c r="SHU48" s="89"/>
      <c r="SHV48" s="164"/>
      <c r="SHW48" s="164"/>
      <c r="SHX48" s="164"/>
      <c r="SHY48" s="164"/>
      <c r="SHZ48" s="164"/>
      <c r="SIA48" s="90"/>
      <c r="SIB48" s="90"/>
      <c r="SIC48" s="89"/>
      <c r="SID48" s="164"/>
      <c r="SIE48" s="164"/>
      <c r="SIF48" s="164"/>
      <c r="SIG48" s="164"/>
      <c r="SIH48" s="164"/>
      <c r="SII48" s="90"/>
      <c r="SIJ48" s="90"/>
      <c r="SIK48" s="89"/>
      <c r="SIL48" s="164"/>
      <c r="SIM48" s="164"/>
      <c r="SIN48" s="164"/>
      <c r="SIO48" s="164"/>
      <c r="SIP48" s="164"/>
      <c r="SIQ48" s="90"/>
      <c r="SIR48" s="90"/>
      <c r="SIS48" s="89"/>
      <c r="SIT48" s="164"/>
      <c r="SIU48" s="164"/>
      <c r="SIV48" s="164"/>
      <c r="SIW48" s="164"/>
      <c r="SIX48" s="164"/>
      <c r="SIY48" s="90"/>
      <c r="SIZ48" s="90"/>
      <c r="SJA48" s="89"/>
      <c r="SJB48" s="164"/>
      <c r="SJC48" s="164"/>
      <c r="SJD48" s="164"/>
      <c r="SJE48" s="164"/>
      <c r="SJF48" s="164"/>
      <c r="SJG48" s="90"/>
      <c r="SJH48" s="90"/>
      <c r="SJI48" s="89"/>
      <c r="SJJ48" s="164"/>
      <c r="SJK48" s="164"/>
      <c r="SJL48" s="164"/>
      <c r="SJM48" s="164"/>
      <c r="SJN48" s="164"/>
      <c r="SJO48" s="90"/>
      <c r="SJP48" s="90"/>
      <c r="SJQ48" s="89"/>
      <c r="SJR48" s="164"/>
      <c r="SJS48" s="164"/>
      <c r="SJT48" s="164"/>
      <c r="SJU48" s="164"/>
      <c r="SJV48" s="164"/>
      <c r="SJW48" s="90"/>
      <c r="SJX48" s="90"/>
      <c r="SJY48" s="89"/>
      <c r="SJZ48" s="164"/>
      <c r="SKA48" s="164"/>
      <c r="SKB48" s="164"/>
      <c r="SKC48" s="164"/>
      <c r="SKD48" s="164"/>
      <c r="SKE48" s="90"/>
      <c r="SKF48" s="90"/>
      <c r="SKG48" s="89"/>
      <c r="SKH48" s="164"/>
      <c r="SKI48" s="164"/>
      <c r="SKJ48" s="164"/>
      <c r="SKK48" s="164"/>
      <c r="SKL48" s="164"/>
      <c r="SKM48" s="90"/>
      <c r="SKN48" s="90"/>
      <c r="SKO48" s="89"/>
      <c r="SKP48" s="164"/>
      <c r="SKQ48" s="164"/>
      <c r="SKR48" s="164"/>
      <c r="SKS48" s="164"/>
      <c r="SKT48" s="164"/>
      <c r="SKU48" s="90"/>
      <c r="SKV48" s="90"/>
      <c r="SKW48" s="89"/>
      <c r="SKX48" s="164"/>
      <c r="SKY48" s="164"/>
      <c r="SKZ48" s="164"/>
      <c r="SLA48" s="164"/>
      <c r="SLB48" s="164"/>
      <c r="SLC48" s="90"/>
      <c r="SLD48" s="90"/>
      <c r="SLE48" s="89"/>
      <c r="SLF48" s="164"/>
      <c r="SLG48" s="164"/>
      <c r="SLH48" s="164"/>
      <c r="SLI48" s="164"/>
      <c r="SLJ48" s="164"/>
      <c r="SLK48" s="90"/>
      <c r="SLL48" s="90"/>
      <c r="SLM48" s="89"/>
      <c r="SLN48" s="164"/>
      <c r="SLO48" s="164"/>
      <c r="SLP48" s="164"/>
      <c r="SLQ48" s="164"/>
      <c r="SLR48" s="164"/>
      <c r="SLS48" s="90"/>
      <c r="SLT48" s="90"/>
      <c r="SLU48" s="89"/>
      <c r="SLV48" s="164"/>
      <c r="SLW48" s="164"/>
      <c r="SLX48" s="164"/>
      <c r="SLY48" s="164"/>
      <c r="SLZ48" s="164"/>
      <c r="SMA48" s="90"/>
      <c r="SMB48" s="90"/>
      <c r="SMC48" s="89"/>
      <c r="SMD48" s="164"/>
      <c r="SME48" s="164"/>
      <c r="SMF48" s="164"/>
      <c r="SMG48" s="164"/>
      <c r="SMH48" s="164"/>
      <c r="SMI48" s="90"/>
      <c r="SMJ48" s="90"/>
      <c r="SMK48" s="89"/>
      <c r="SML48" s="164"/>
      <c r="SMM48" s="164"/>
      <c r="SMN48" s="164"/>
      <c r="SMO48" s="164"/>
      <c r="SMP48" s="164"/>
      <c r="SMQ48" s="90"/>
      <c r="SMR48" s="90"/>
      <c r="SMS48" s="89"/>
      <c r="SMT48" s="164"/>
      <c r="SMU48" s="164"/>
      <c r="SMV48" s="164"/>
      <c r="SMW48" s="164"/>
      <c r="SMX48" s="164"/>
      <c r="SMY48" s="90"/>
      <c r="SMZ48" s="90"/>
      <c r="SNA48" s="89"/>
      <c r="SNB48" s="164"/>
      <c r="SNC48" s="164"/>
      <c r="SND48" s="164"/>
      <c r="SNE48" s="164"/>
      <c r="SNF48" s="164"/>
      <c r="SNG48" s="90"/>
      <c r="SNH48" s="90"/>
      <c r="SNI48" s="89"/>
      <c r="SNJ48" s="164"/>
      <c r="SNK48" s="164"/>
      <c r="SNL48" s="164"/>
      <c r="SNM48" s="164"/>
      <c r="SNN48" s="164"/>
      <c r="SNO48" s="90"/>
      <c r="SNP48" s="90"/>
      <c r="SNQ48" s="89"/>
      <c r="SNR48" s="164"/>
      <c r="SNS48" s="164"/>
      <c r="SNT48" s="164"/>
      <c r="SNU48" s="164"/>
      <c r="SNV48" s="164"/>
      <c r="SNW48" s="90"/>
      <c r="SNX48" s="90"/>
      <c r="SNY48" s="89"/>
      <c r="SNZ48" s="164"/>
      <c r="SOA48" s="164"/>
      <c r="SOB48" s="164"/>
      <c r="SOC48" s="164"/>
      <c r="SOD48" s="164"/>
      <c r="SOE48" s="90"/>
      <c r="SOF48" s="90"/>
      <c r="SOG48" s="89"/>
      <c r="SOH48" s="164"/>
      <c r="SOI48" s="164"/>
      <c r="SOJ48" s="164"/>
      <c r="SOK48" s="164"/>
      <c r="SOL48" s="164"/>
      <c r="SOM48" s="90"/>
      <c r="SON48" s="90"/>
      <c r="SOO48" s="89"/>
      <c r="SOP48" s="164"/>
      <c r="SOQ48" s="164"/>
      <c r="SOR48" s="164"/>
      <c r="SOS48" s="164"/>
      <c r="SOT48" s="164"/>
      <c r="SOU48" s="90"/>
      <c r="SOV48" s="90"/>
      <c r="SOW48" s="89"/>
      <c r="SOX48" s="164"/>
      <c r="SOY48" s="164"/>
      <c r="SOZ48" s="164"/>
      <c r="SPA48" s="164"/>
      <c r="SPB48" s="164"/>
      <c r="SPC48" s="90"/>
      <c r="SPD48" s="90"/>
      <c r="SPE48" s="89"/>
      <c r="SPF48" s="164"/>
      <c r="SPG48" s="164"/>
      <c r="SPH48" s="164"/>
      <c r="SPI48" s="164"/>
      <c r="SPJ48" s="164"/>
      <c r="SPK48" s="90"/>
      <c r="SPL48" s="90"/>
      <c r="SPM48" s="89"/>
      <c r="SPN48" s="164"/>
      <c r="SPO48" s="164"/>
      <c r="SPP48" s="164"/>
      <c r="SPQ48" s="164"/>
      <c r="SPR48" s="164"/>
      <c r="SPS48" s="90"/>
      <c r="SPT48" s="90"/>
      <c r="SPU48" s="89"/>
      <c r="SPV48" s="164"/>
      <c r="SPW48" s="164"/>
      <c r="SPX48" s="164"/>
      <c r="SPY48" s="164"/>
      <c r="SPZ48" s="164"/>
      <c r="SQA48" s="90"/>
      <c r="SQB48" s="90"/>
      <c r="SQC48" s="89"/>
      <c r="SQD48" s="164"/>
      <c r="SQE48" s="164"/>
      <c r="SQF48" s="164"/>
      <c r="SQG48" s="164"/>
      <c r="SQH48" s="164"/>
      <c r="SQI48" s="90"/>
      <c r="SQJ48" s="90"/>
      <c r="SQK48" s="89"/>
      <c r="SQL48" s="164"/>
      <c r="SQM48" s="164"/>
      <c r="SQN48" s="164"/>
      <c r="SQO48" s="164"/>
      <c r="SQP48" s="164"/>
      <c r="SQQ48" s="90"/>
      <c r="SQR48" s="90"/>
      <c r="SQS48" s="89"/>
      <c r="SQT48" s="164"/>
      <c r="SQU48" s="164"/>
      <c r="SQV48" s="164"/>
      <c r="SQW48" s="164"/>
      <c r="SQX48" s="164"/>
      <c r="SQY48" s="90"/>
      <c r="SQZ48" s="90"/>
      <c r="SRA48" s="89"/>
      <c r="SRB48" s="164"/>
      <c r="SRC48" s="164"/>
      <c r="SRD48" s="164"/>
      <c r="SRE48" s="164"/>
      <c r="SRF48" s="164"/>
      <c r="SRG48" s="90"/>
      <c r="SRH48" s="90"/>
      <c r="SRI48" s="89"/>
      <c r="SRJ48" s="164"/>
      <c r="SRK48" s="164"/>
      <c r="SRL48" s="164"/>
      <c r="SRM48" s="164"/>
      <c r="SRN48" s="164"/>
      <c r="SRO48" s="90"/>
      <c r="SRP48" s="90"/>
      <c r="SRQ48" s="89"/>
      <c r="SRR48" s="164"/>
      <c r="SRS48" s="164"/>
      <c r="SRT48" s="164"/>
      <c r="SRU48" s="164"/>
      <c r="SRV48" s="164"/>
      <c r="SRW48" s="90"/>
      <c r="SRX48" s="90"/>
      <c r="SRY48" s="89"/>
      <c r="SRZ48" s="164"/>
      <c r="SSA48" s="164"/>
      <c r="SSB48" s="164"/>
      <c r="SSC48" s="164"/>
      <c r="SSD48" s="164"/>
      <c r="SSE48" s="90"/>
      <c r="SSF48" s="90"/>
      <c r="SSG48" s="89"/>
      <c r="SSH48" s="164"/>
      <c r="SSI48" s="164"/>
      <c r="SSJ48" s="164"/>
      <c r="SSK48" s="164"/>
      <c r="SSL48" s="164"/>
      <c r="SSM48" s="90"/>
      <c r="SSN48" s="90"/>
      <c r="SSO48" s="89"/>
      <c r="SSP48" s="164"/>
      <c r="SSQ48" s="164"/>
      <c r="SSR48" s="164"/>
      <c r="SSS48" s="164"/>
      <c r="SST48" s="164"/>
      <c r="SSU48" s="90"/>
      <c r="SSV48" s="90"/>
      <c r="SSW48" s="89"/>
      <c r="SSX48" s="164"/>
      <c r="SSY48" s="164"/>
      <c r="SSZ48" s="164"/>
      <c r="STA48" s="164"/>
      <c r="STB48" s="164"/>
      <c r="STC48" s="90"/>
      <c r="STD48" s="90"/>
      <c r="STE48" s="89"/>
      <c r="STF48" s="164"/>
      <c r="STG48" s="164"/>
      <c r="STH48" s="164"/>
      <c r="STI48" s="164"/>
      <c r="STJ48" s="164"/>
      <c r="STK48" s="90"/>
      <c r="STL48" s="90"/>
      <c r="STM48" s="89"/>
      <c r="STN48" s="164"/>
      <c r="STO48" s="164"/>
      <c r="STP48" s="164"/>
      <c r="STQ48" s="164"/>
      <c r="STR48" s="164"/>
      <c r="STS48" s="90"/>
      <c r="STT48" s="90"/>
      <c r="STU48" s="89"/>
      <c r="STV48" s="164"/>
      <c r="STW48" s="164"/>
      <c r="STX48" s="164"/>
      <c r="STY48" s="164"/>
      <c r="STZ48" s="164"/>
      <c r="SUA48" s="90"/>
      <c r="SUB48" s="90"/>
      <c r="SUC48" s="89"/>
      <c r="SUD48" s="164"/>
      <c r="SUE48" s="164"/>
      <c r="SUF48" s="164"/>
      <c r="SUG48" s="164"/>
      <c r="SUH48" s="164"/>
      <c r="SUI48" s="90"/>
      <c r="SUJ48" s="90"/>
      <c r="SUK48" s="89"/>
      <c r="SUL48" s="164"/>
      <c r="SUM48" s="164"/>
      <c r="SUN48" s="164"/>
      <c r="SUO48" s="164"/>
      <c r="SUP48" s="164"/>
      <c r="SUQ48" s="90"/>
      <c r="SUR48" s="90"/>
      <c r="SUS48" s="89"/>
      <c r="SUT48" s="164"/>
      <c r="SUU48" s="164"/>
      <c r="SUV48" s="164"/>
      <c r="SUW48" s="164"/>
      <c r="SUX48" s="164"/>
      <c r="SUY48" s="90"/>
      <c r="SUZ48" s="90"/>
      <c r="SVA48" s="89"/>
      <c r="SVB48" s="164"/>
      <c r="SVC48" s="164"/>
      <c r="SVD48" s="164"/>
      <c r="SVE48" s="164"/>
      <c r="SVF48" s="164"/>
      <c r="SVG48" s="90"/>
      <c r="SVH48" s="90"/>
      <c r="SVI48" s="89"/>
      <c r="SVJ48" s="164"/>
      <c r="SVK48" s="164"/>
      <c r="SVL48" s="164"/>
      <c r="SVM48" s="164"/>
      <c r="SVN48" s="164"/>
      <c r="SVO48" s="90"/>
      <c r="SVP48" s="90"/>
      <c r="SVQ48" s="89"/>
      <c r="SVR48" s="164"/>
      <c r="SVS48" s="164"/>
      <c r="SVT48" s="164"/>
      <c r="SVU48" s="164"/>
      <c r="SVV48" s="164"/>
      <c r="SVW48" s="90"/>
      <c r="SVX48" s="90"/>
      <c r="SVY48" s="89"/>
      <c r="SVZ48" s="164"/>
      <c r="SWA48" s="164"/>
      <c r="SWB48" s="164"/>
      <c r="SWC48" s="164"/>
      <c r="SWD48" s="164"/>
      <c r="SWE48" s="90"/>
      <c r="SWF48" s="90"/>
      <c r="SWG48" s="89"/>
      <c r="SWH48" s="164"/>
      <c r="SWI48" s="164"/>
      <c r="SWJ48" s="164"/>
      <c r="SWK48" s="164"/>
      <c r="SWL48" s="164"/>
      <c r="SWM48" s="90"/>
      <c r="SWN48" s="90"/>
      <c r="SWO48" s="89"/>
      <c r="SWP48" s="164"/>
      <c r="SWQ48" s="164"/>
      <c r="SWR48" s="164"/>
      <c r="SWS48" s="164"/>
      <c r="SWT48" s="164"/>
      <c r="SWU48" s="90"/>
      <c r="SWV48" s="90"/>
      <c r="SWW48" s="89"/>
      <c r="SWX48" s="164"/>
      <c r="SWY48" s="164"/>
      <c r="SWZ48" s="164"/>
      <c r="SXA48" s="164"/>
      <c r="SXB48" s="164"/>
      <c r="SXC48" s="90"/>
      <c r="SXD48" s="90"/>
      <c r="SXE48" s="89"/>
      <c r="SXF48" s="164"/>
      <c r="SXG48" s="164"/>
      <c r="SXH48" s="164"/>
      <c r="SXI48" s="164"/>
      <c r="SXJ48" s="164"/>
      <c r="SXK48" s="90"/>
      <c r="SXL48" s="90"/>
      <c r="SXM48" s="89"/>
      <c r="SXN48" s="164"/>
      <c r="SXO48" s="164"/>
      <c r="SXP48" s="164"/>
      <c r="SXQ48" s="164"/>
      <c r="SXR48" s="164"/>
      <c r="SXS48" s="90"/>
      <c r="SXT48" s="90"/>
      <c r="SXU48" s="89"/>
      <c r="SXV48" s="164"/>
      <c r="SXW48" s="164"/>
      <c r="SXX48" s="164"/>
      <c r="SXY48" s="164"/>
      <c r="SXZ48" s="164"/>
      <c r="SYA48" s="90"/>
      <c r="SYB48" s="90"/>
      <c r="SYC48" s="89"/>
      <c r="SYD48" s="164"/>
      <c r="SYE48" s="164"/>
      <c r="SYF48" s="164"/>
      <c r="SYG48" s="164"/>
      <c r="SYH48" s="164"/>
      <c r="SYI48" s="90"/>
      <c r="SYJ48" s="90"/>
      <c r="SYK48" s="89"/>
      <c r="SYL48" s="164"/>
      <c r="SYM48" s="164"/>
      <c r="SYN48" s="164"/>
      <c r="SYO48" s="164"/>
      <c r="SYP48" s="164"/>
      <c r="SYQ48" s="90"/>
      <c r="SYR48" s="90"/>
      <c r="SYS48" s="89"/>
      <c r="SYT48" s="164"/>
      <c r="SYU48" s="164"/>
      <c r="SYV48" s="164"/>
      <c r="SYW48" s="164"/>
      <c r="SYX48" s="164"/>
      <c r="SYY48" s="90"/>
      <c r="SYZ48" s="90"/>
      <c r="SZA48" s="89"/>
      <c r="SZB48" s="164"/>
      <c r="SZC48" s="164"/>
      <c r="SZD48" s="164"/>
      <c r="SZE48" s="164"/>
      <c r="SZF48" s="164"/>
      <c r="SZG48" s="90"/>
      <c r="SZH48" s="90"/>
      <c r="SZI48" s="89"/>
      <c r="SZJ48" s="164"/>
      <c r="SZK48" s="164"/>
      <c r="SZL48" s="164"/>
      <c r="SZM48" s="164"/>
      <c r="SZN48" s="164"/>
      <c r="SZO48" s="90"/>
      <c r="SZP48" s="90"/>
      <c r="SZQ48" s="89"/>
      <c r="SZR48" s="164"/>
      <c r="SZS48" s="164"/>
      <c r="SZT48" s="164"/>
      <c r="SZU48" s="164"/>
      <c r="SZV48" s="164"/>
      <c r="SZW48" s="90"/>
      <c r="SZX48" s="90"/>
      <c r="SZY48" s="89"/>
      <c r="SZZ48" s="164"/>
      <c r="TAA48" s="164"/>
      <c r="TAB48" s="164"/>
      <c r="TAC48" s="164"/>
      <c r="TAD48" s="164"/>
      <c r="TAE48" s="90"/>
      <c r="TAF48" s="90"/>
      <c r="TAG48" s="89"/>
      <c r="TAH48" s="164"/>
      <c r="TAI48" s="164"/>
      <c r="TAJ48" s="164"/>
      <c r="TAK48" s="164"/>
      <c r="TAL48" s="164"/>
      <c r="TAM48" s="90"/>
      <c r="TAN48" s="90"/>
      <c r="TAO48" s="89"/>
      <c r="TAP48" s="164"/>
      <c r="TAQ48" s="164"/>
      <c r="TAR48" s="164"/>
      <c r="TAS48" s="164"/>
      <c r="TAT48" s="164"/>
      <c r="TAU48" s="90"/>
      <c r="TAV48" s="90"/>
      <c r="TAW48" s="89"/>
      <c r="TAX48" s="164"/>
      <c r="TAY48" s="164"/>
      <c r="TAZ48" s="164"/>
      <c r="TBA48" s="164"/>
      <c r="TBB48" s="164"/>
      <c r="TBC48" s="90"/>
      <c r="TBD48" s="90"/>
      <c r="TBE48" s="89"/>
      <c r="TBF48" s="164"/>
      <c r="TBG48" s="164"/>
      <c r="TBH48" s="164"/>
      <c r="TBI48" s="164"/>
      <c r="TBJ48" s="164"/>
      <c r="TBK48" s="90"/>
      <c r="TBL48" s="90"/>
      <c r="TBM48" s="89"/>
      <c r="TBN48" s="164"/>
      <c r="TBO48" s="164"/>
      <c r="TBP48" s="164"/>
      <c r="TBQ48" s="164"/>
      <c r="TBR48" s="164"/>
      <c r="TBS48" s="90"/>
      <c r="TBT48" s="90"/>
      <c r="TBU48" s="89"/>
      <c r="TBV48" s="164"/>
      <c r="TBW48" s="164"/>
      <c r="TBX48" s="164"/>
      <c r="TBY48" s="164"/>
      <c r="TBZ48" s="164"/>
      <c r="TCA48" s="90"/>
      <c r="TCB48" s="90"/>
      <c r="TCC48" s="89"/>
      <c r="TCD48" s="164"/>
      <c r="TCE48" s="164"/>
      <c r="TCF48" s="164"/>
      <c r="TCG48" s="164"/>
      <c r="TCH48" s="164"/>
      <c r="TCI48" s="90"/>
      <c r="TCJ48" s="90"/>
      <c r="TCK48" s="89"/>
      <c r="TCL48" s="164"/>
      <c r="TCM48" s="164"/>
      <c r="TCN48" s="164"/>
      <c r="TCO48" s="164"/>
      <c r="TCP48" s="164"/>
      <c r="TCQ48" s="90"/>
      <c r="TCR48" s="90"/>
      <c r="TCS48" s="89"/>
      <c r="TCT48" s="164"/>
      <c r="TCU48" s="164"/>
      <c r="TCV48" s="164"/>
      <c r="TCW48" s="164"/>
      <c r="TCX48" s="164"/>
      <c r="TCY48" s="90"/>
      <c r="TCZ48" s="90"/>
      <c r="TDA48" s="89"/>
      <c r="TDB48" s="164"/>
      <c r="TDC48" s="164"/>
      <c r="TDD48" s="164"/>
      <c r="TDE48" s="164"/>
      <c r="TDF48" s="164"/>
      <c r="TDG48" s="90"/>
      <c r="TDH48" s="90"/>
      <c r="TDI48" s="89"/>
      <c r="TDJ48" s="164"/>
      <c r="TDK48" s="164"/>
      <c r="TDL48" s="164"/>
      <c r="TDM48" s="164"/>
      <c r="TDN48" s="164"/>
      <c r="TDO48" s="90"/>
      <c r="TDP48" s="90"/>
      <c r="TDQ48" s="89"/>
      <c r="TDR48" s="164"/>
      <c r="TDS48" s="164"/>
      <c r="TDT48" s="164"/>
      <c r="TDU48" s="164"/>
      <c r="TDV48" s="164"/>
      <c r="TDW48" s="90"/>
      <c r="TDX48" s="90"/>
      <c r="TDY48" s="89"/>
      <c r="TDZ48" s="164"/>
      <c r="TEA48" s="164"/>
      <c r="TEB48" s="164"/>
      <c r="TEC48" s="164"/>
      <c r="TED48" s="164"/>
      <c r="TEE48" s="90"/>
      <c r="TEF48" s="90"/>
      <c r="TEG48" s="89"/>
      <c r="TEH48" s="164"/>
      <c r="TEI48" s="164"/>
      <c r="TEJ48" s="164"/>
      <c r="TEK48" s="164"/>
      <c r="TEL48" s="164"/>
      <c r="TEM48" s="90"/>
      <c r="TEN48" s="90"/>
      <c r="TEO48" s="89"/>
      <c r="TEP48" s="164"/>
      <c r="TEQ48" s="164"/>
      <c r="TER48" s="164"/>
      <c r="TES48" s="164"/>
      <c r="TET48" s="164"/>
      <c r="TEU48" s="90"/>
      <c r="TEV48" s="90"/>
      <c r="TEW48" s="89"/>
      <c r="TEX48" s="164"/>
      <c r="TEY48" s="164"/>
      <c r="TEZ48" s="164"/>
      <c r="TFA48" s="164"/>
      <c r="TFB48" s="164"/>
      <c r="TFC48" s="90"/>
      <c r="TFD48" s="90"/>
      <c r="TFE48" s="89"/>
      <c r="TFF48" s="164"/>
      <c r="TFG48" s="164"/>
      <c r="TFH48" s="164"/>
      <c r="TFI48" s="164"/>
      <c r="TFJ48" s="164"/>
      <c r="TFK48" s="90"/>
      <c r="TFL48" s="90"/>
      <c r="TFM48" s="89"/>
      <c r="TFN48" s="164"/>
      <c r="TFO48" s="164"/>
      <c r="TFP48" s="164"/>
      <c r="TFQ48" s="164"/>
      <c r="TFR48" s="164"/>
      <c r="TFS48" s="90"/>
      <c r="TFT48" s="90"/>
      <c r="TFU48" s="89"/>
      <c r="TFV48" s="164"/>
      <c r="TFW48" s="164"/>
      <c r="TFX48" s="164"/>
      <c r="TFY48" s="164"/>
      <c r="TFZ48" s="164"/>
      <c r="TGA48" s="90"/>
      <c r="TGB48" s="90"/>
      <c r="TGC48" s="89"/>
      <c r="TGD48" s="164"/>
      <c r="TGE48" s="164"/>
      <c r="TGF48" s="164"/>
      <c r="TGG48" s="164"/>
      <c r="TGH48" s="164"/>
      <c r="TGI48" s="90"/>
      <c r="TGJ48" s="90"/>
      <c r="TGK48" s="89"/>
      <c r="TGL48" s="164"/>
      <c r="TGM48" s="164"/>
      <c r="TGN48" s="164"/>
      <c r="TGO48" s="164"/>
      <c r="TGP48" s="164"/>
      <c r="TGQ48" s="90"/>
      <c r="TGR48" s="90"/>
      <c r="TGS48" s="89"/>
      <c r="TGT48" s="164"/>
      <c r="TGU48" s="164"/>
      <c r="TGV48" s="164"/>
      <c r="TGW48" s="164"/>
      <c r="TGX48" s="164"/>
      <c r="TGY48" s="90"/>
      <c r="TGZ48" s="90"/>
      <c r="THA48" s="89"/>
      <c r="THB48" s="164"/>
      <c r="THC48" s="164"/>
      <c r="THD48" s="164"/>
      <c r="THE48" s="164"/>
      <c r="THF48" s="164"/>
      <c r="THG48" s="90"/>
      <c r="THH48" s="90"/>
      <c r="THI48" s="89"/>
      <c r="THJ48" s="164"/>
      <c r="THK48" s="164"/>
      <c r="THL48" s="164"/>
      <c r="THM48" s="164"/>
      <c r="THN48" s="164"/>
      <c r="THO48" s="90"/>
      <c r="THP48" s="90"/>
      <c r="THQ48" s="89"/>
      <c r="THR48" s="164"/>
      <c r="THS48" s="164"/>
      <c r="THT48" s="164"/>
      <c r="THU48" s="164"/>
      <c r="THV48" s="164"/>
      <c r="THW48" s="90"/>
      <c r="THX48" s="90"/>
      <c r="THY48" s="89"/>
      <c r="THZ48" s="164"/>
      <c r="TIA48" s="164"/>
      <c r="TIB48" s="164"/>
      <c r="TIC48" s="164"/>
      <c r="TID48" s="164"/>
      <c r="TIE48" s="90"/>
      <c r="TIF48" s="90"/>
      <c r="TIG48" s="89"/>
      <c r="TIH48" s="164"/>
      <c r="TII48" s="164"/>
      <c r="TIJ48" s="164"/>
      <c r="TIK48" s="164"/>
      <c r="TIL48" s="164"/>
      <c r="TIM48" s="90"/>
      <c r="TIN48" s="90"/>
      <c r="TIO48" s="89"/>
      <c r="TIP48" s="164"/>
      <c r="TIQ48" s="164"/>
      <c r="TIR48" s="164"/>
      <c r="TIS48" s="164"/>
      <c r="TIT48" s="164"/>
      <c r="TIU48" s="90"/>
      <c r="TIV48" s="90"/>
      <c r="TIW48" s="89"/>
      <c r="TIX48" s="164"/>
      <c r="TIY48" s="164"/>
      <c r="TIZ48" s="164"/>
      <c r="TJA48" s="164"/>
      <c r="TJB48" s="164"/>
      <c r="TJC48" s="90"/>
      <c r="TJD48" s="90"/>
      <c r="TJE48" s="89"/>
      <c r="TJF48" s="164"/>
      <c r="TJG48" s="164"/>
      <c r="TJH48" s="164"/>
      <c r="TJI48" s="164"/>
      <c r="TJJ48" s="164"/>
      <c r="TJK48" s="90"/>
      <c r="TJL48" s="90"/>
      <c r="TJM48" s="89"/>
      <c r="TJN48" s="164"/>
      <c r="TJO48" s="164"/>
      <c r="TJP48" s="164"/>
      <c r="TJQ48" s="164"/>
      <c r="TJR48" s="164"/>
      <c r="TJS48" s="90"/>
      <c r="TJT48" s="90"/>
      <c r="TJU48" s="89"/>
      <c r="TJV48" s="164"/>
      <c r="TJW48" s="164"/>
      <c r="TJX48" s="164"/>
      <c r="TJY48" s="164"/>
      <c r="TJZ48" s="164"/>
      <c r="TKA48" s="90"/>
      <c r="TKB48" s="90"/>
      <c r="TKC48" s="89"/>
      <c r="TKD48" s="164"/>
      <c r="TKE48" s="164"/>
      <c r="TKF48" s="164"/>
      <c r="TKG48" s="164"/>
      <c r="TKH48" s="164"/>
      <c r="TKI48" s="90"/>
      <c r="TKJ48" s="90"/>
      <c r="TKK48" s="89"/>
      <c r="TKL48" s="164"/>
      <c r="TKM48" s="164"/>
      <c r="TKN48" s="164"/>
      <c r="TKO48" s="164"/>
      <c r="TKP48" s="164"/>
      <c r="TKQ48" s="90"/>
      <c r="TKR48" s="90"/>
      <c r="TKS48" s="89"/>
      <c r="TKT48" s="164"/>
      <c r="TKU48" s="164"/>
      <c r="TKV48" s="164"/>
      <c r="TKW48" s="164"/>
      <c r="TKX48" s="164"/>
      <c r="TKY48" s="90"/>
      <c r="TKZ48" s="90"/>
      <c r="TLA48" s="89"/>
      <c r="TLB48" s="164"/>
      <c r="TLC48" s="164"/>
      <c r="TLD48" s="164"/>
      <c r="TLE48" s="164"/>
      <c r="TLF48" s="164"/>
      <c r="TLG48" s="90"/>
      <c r="TLH48" s="90"/>
      <c r="TLI48" s="89"/>
      <c r="TLJ48" s="164"/>
      <c r="TLK48" s="164"/>
      <c r="TLL48" s="164"/>
      <c r="TLM48" s="164"/>
      <c r="TLN48" s="164"/>
      <c r="TLO48" s="90"/>
      <c r="TLP48" s="90"/>
      <c r="TLQ48" s="89"/>
      <c r="TLR48" s="164"/>
      <c r="TLS48" s="164"/>
      <c r="TLT48" s="164"/>
      <c r="TLU48" s="164"/>
      <c r="TLV48" s="164"/>
      <c r="TLW48" s="90"/>
      <c r="TLX48" s="90"/>
      <c r="TLY48" s="89"/>
      <c r="TLZ48" s="164"/>
      <c r="TMA48" s="164"/>
      <c r="TMB48" s="164"/>
      <c r="TMC48" s="164"/>
      <c r="TMD48" s="164"/>
      <c r="TME48" s="90"/>
      <c r="TMF48" s="90"/>
      <c r="TMG48" s="89"/>
      <c r="TMH48" s="164"/>
      <c r="TMI48" s="164"/>
      <c r="TMJ48" s="164"/>
      <c r="TMK48" s="164"/>
      <c r="TML48" s="164"/>
      <c r="TMM48" s="90"/>
      <c r="TMN48" s="90"/>
      <c r="TMO48" s="89"/>
      <c r="TMP48" s="164"/>
      <c r="TMQ48" s="164"/>
      <c r="TMR48" s="164"/>
      <c r="TMS48" s="164"/>
      <c r="TMT48" s="164"/>
      <c r="TMU48" s="90"/>
      <c r="TMV48" s="90"/>
      <c r="TMW48" s="89"/>
      <c r="TMX48" s="164"/>
      <c r="TMY48" s="164"/>
      <c r="TMZ48" s="164"/>
      <c r="TNA48" s="164"/>
      <c r="TNB48" s="164"/>
      <c r="TNC48" s="90"/>
      <c r="TND48" s="90"/>
      <c r="TNE48" s="89"/>
      <c r="TNF48" s="164"/>
      <c r="TNG48" s="164"/>
      <c r="TNH48" s="164"/>
      <c r="TNI48" s="164"/>
      <c r="TNJ48" s="164"/>
      <c r="TNK48" s="90"/>
      <c r="TNL48" s="90"/>
      <c r="TNM48" s="89"/>
      <c r="TNN48" s="164"/>
      <c r="TNO48" s="164"/>
      <c r="TNP48" s="164"/>
      <c r="TNQ48" s="164"/>
      <c r="TNR48" s="164"/>
      <c r="TNS48" s="90"/>
      <c r="TNT48" s="90"/>
      <c r="TNU48" s="89"/>
      <c r="TNV48" s="164"/>
      <c r="TNW48" s="164"/>
      <c r="TNX48" s="164"/>
      <c r="TNY48" s="164"/>
      <c r="TNZ48" s="164"/>
      <c r="TOA48" s="90"/>
      <c r="TOB48" s="90"/>
      <c r="TOC48" s="89"/>
      <c r="TOD48" s="164"/>
      <c r="TOE48" s="164"/>
      <c r="TOF48" s="164"/>
      <c r="TOG48" s="164"/>
      <c r="TOH48" s="164"/>
      <c r="TOI48" s="90"/>
      <c r="TOJ48" s="90"/>
      <c r="TOK48" s="89"/>
      <c r="TOL48" s="164"/>
      <c r="TOM48" s="164"/>
      <c r="TON48" s="164"/>
      <c r="TOO48" s="164"/>
      <c r="TOP48" s="164"/>
      <c r="TOQ48" s="90"/>
      <c r="TOR48" s="90"/>
      <c r="TOS48" s="89"/>
      <c r="TOT48" s="164"/>
      <c r="TOU48" s="164"/>
      <c r="TOV48" s="164"/>
      <c r="TOW48" s="164"/>
      <c r="TOX48" s="164"/>
      <c r="TOY48" s="90"/>
      <c r="TOZ48" s="90"/>
      <c r="TPA48" s="89"/>
      <c r="TPB48" s="164"/>
      <c r="TPC48" s="164"/>
      <c r="TPD48" s="164"/>
      <c r="TPE48" s="164"/>
      <c r="TPF48" s="164"/>
      <c r="TPG48" s="90"/>
      <c r="TPH48" s="90"/>
      <c r="TPI48" s="89"/>
      <c r="TPJ48" s="164"/>
      <c r="TPK48" s="164"/>
      <c r="TPL48" s="164"/>
      <c r="TPM48" s="164"/>
      <c r="TPN48" s="164"/>
      <c r="TPO48" s="90"/>
      <c r="TPP48" s="90"/>
      <c r="TPQ48" s="89"/>
      <c r="TPR48" s="164"/>
      <c r="TPS48" s="164"/>
      <c r="TPT48" s="164"/>
      <c r="TPU48" s="164"/>
      <c r="TPV48" s="164"/>
      <c r="TPW48" s="90"/>
      <c r="TPX48" s="90"/>
      <c r="TPY48" s="89"/>
      <c r="TPZ48" s="164"/>
      <c r="TQA48" s="164"/>
      <c r="TQB48" s="164"/>
      <c r="TQC48" s="164"/>
      <c r="TQD48" s="164"/>
      <c r="TQE48" s="90"/>
      <c r="TQF48" s="90"/>
      <c r="TQG48" s="89"/>
      <c r="TQH48" s="164"/>
      <c r="TQI48" s="164"/>
      <c r="TQJ48" s="164"/>
      <c r="TQK48" s="164"/>
      <c r="TQL48" s="164"/>
      <c r="TQM48" s="90"/>
      <c r="TQN48" s="90"/>
      <c r="TQO48" s="89"/>
      <c r="TQP48" s="164"/>
      <c r="TQQ48" s="164"/>
      <c r="TQR48" s="164"/>
      <c r="TQS48" s="164"/>
      <c r="TQT48" s="164"/>
      <c r="TQU48" s="90"/>
      <c r="TQV48" s="90"/>
      <c r="TQW48" s="89"/>
      <c r="TQX48" s="164"/>
      <c r="TQY48" s="164"/>
      <c r="TQZ48" s="164"/>
      <c r="TRA48" s="164"/>
      <c r="TRB48" s="164"/>
      <c r="TRC48" s="90"/>
      <c r="TRD48" s="90"/>
      <c r="TRE48" s="89"/>
      <c r="TRF48" s="164"/>
      <c r="TRG48" s="164"/>
      <c r="TRH48" s="164"/>
      <c r="TRI48" s="164"/>
      <c r="TRJ48" s="164"/>
      <c r="TRK48" s="90"/>
      <c r="TRL48" s="90"/>
      <c r="TRM48" s="89"/>
      <c r="TRN48" s="164"/>
      <c r="TRO48" s="164"/>
      <c r="TRP48" s="164"/>
      <c r="TRQ48" s="164"/>
      <c r="TRR48" s="164"/>
      <c r="TRS48" s="90"/>
      <c r="TRT48" s="90"/>
      <c r="TRU48" s="89"/>
      <c r="TRV48" s="164"/>
      <c r="TRW48" s="164"/>
      <c r="TRX48" s="164"/>
      <c r="TRY48" s="164"/>
      <c r="TRZ48" s="164"/>
      <c r="TSA48" s="90"/>
      <c r="TSB48" s="90"/>
      <c r="TSC48" s="89"/>
      <c r="TSD48" s="164"/>
      <c r="TSE48" s="164"/>
      <c r="TSF48" s="164"/>
      <c r="TSG48" s="164"/>
      <c r="TSH48" s="164"/>
      <c r="TSI48" s="90"/>
      <c r="TSJ48" s="90"/>
      <c r="TSK48" s="89"/>
      <c r="TSL48" s="164"/>
      <c r="TSM48" s="164"/>
      <c r="TSN48" s="164"/>
      <c r="TSO48" s="164"/>
      <c r="TSP48" s="164"/>
      <c r="TSQ48" s="90"/>
      <c r="TSR48" s="90"/>
      <c r="TSS48" s="89"/>
      <c r="TST48" s="164"/>
      <c r="TSU48" s="164"/>
      <c r="TSV48" s="164"/>
      <c r="TSW48" s="164"/>
      <c r="TSX48" s="164"/>
      <c r="TSY48" s="90"/>
      <c r="TSZ48" s="90"/>
      <c r="TTA48" s="89"/>
      <c r="TTB48" s="164"/>
      <c r="TTC48" s="164"/>
      <c r="TTD48" s="164"/>
      <c r="TTE48" s="164"/>
      <c r="TTF48" s="164"/>
      <c r="TTG48" s="90"/>
      <c r="TTH48" s="90"/>
      <c r="TTI48" s="89"/>
      <c r="TTJ48" s="164"/>
      <c r="TTK48" s="164"/>
      <c r="TTL48" s="164"/>
      <c r="TTM48" s="164"/>
      <c r="TTN48" s="164"/>
      <c r="TTO48" s="90"/>
      <c r="TTP48" s="90"/>
      <c r="TTQ48" s="89"/>
      <c r="TTR48" s="164"/>
      <c r="TTS48" s="164"/>
      <c r="TTT48" s="164"/>
      <c r="TTU48" s="164"/>
      <c r="TTV48" s="164"/>
      <c r="TTW48" s="90"/>
      <c r="TTX48" s="90"/>
      <c r="TTY48" s="89"/>
      <c r="TTZ48" s="164"/>
      <c r="TUA48" s="164"/>
      <c r="TUB48" s="164"/>
      <c r="TUC48" s="164"/>
      <c r="TUD48" s="164"/>
      <c r="TUE48" s="90"/>
      <c r="TUF48" s="90"/>
      <c r="TUG48" s="89"/>
      <c r="TUH48" s="164"/>
      <c r="TUI48" s="164"/>
      <c r="TUJ48" s="164"/>
      <c r="TUK48" s="164"/>
      <c r="TUL48" s="164"/>
      <c r="TUM48" s="90"/>
      <c r="TUN48" s="90"/>
      <c r="TUO48" s="89"/>
      <c r="TUP48" s="164"/>
      <c r="TUQ48" s="164"/>
      <c r="TUR48" s="164"/>
      <c r="TUS48" s="164"/>
      <c r="TUT48" s="164"/>
      <c r="TUU48" s="90"/>
      <c r="TUV48" s="90"/>
      <c r="TUW48" s="89"/>
      <c r="TUX48" s="164"/>
      <c r="TUY48" s="164"/>
      <c r="TUZ48" s="164"/>
      <c r="TVA48" s="164"/>
      <c r="TVB48" s="164"/>
      <c r="TVC48" s="90"/>
      <c r="TVD48" s="90"/>
      <c r="TVE48" s="89"/>
      <c r="TVF48" s="164"/>
      <c r="TVG48" s="164"/>
      <c r="TVH48" s="164"/>
      <c r="TVI48" s="164"/>
      <c r="TVJ48" s="164"/>
      <c r="TVK48" s="90"/>
      <c r="TVL48" s="90"/>
      <c r="TVM48" s="89"/>
      <c r="TVN48" s="164"/>
      <c r="TVO48" s="164"/>
      <c r="TVP48" s="164"/>
      <c r="TVQ48" s="164"/>
      <c r="TVR48" s="164"/>
      <c r="TVS48" s="90"/>
      <c r="TVT48" s="90"/>
      <c r="TVU48" s="89"/>
      <c r="TVV48" s="164"/>
      <c r="TVW48" s="164"/>
      <c r="TVX48" s="164"/>
      <c r="TVY48" s="164"/>
      <c r="TVZ48" s="164"/>
      <c r="TWA48" s="90"/>
      <c r="TWB48" s="90"/>
      <c r="TWC48" s="89"/>
      <c r="TWD48" s="164"/>
      <c r="TWE48" s="164"/>
      <c r="TWF48" s="164"/>
      <c r="TWG48" s="164"/>
      <c r="TWH48" s="164"/>
      <c r="TWI48" s="90"/>
      <c r="TWJ48" s="90"/>
      <c r="TWK48" s="89"/>
      <c r="TWL48" s="164"/>
      <c r="TWM48" s="164"/>
      <c r="TWN48" s="164"/>
      <c r="TWO48" s="164"/>
      <c r="TWP48" s="164"/>
      <c r="TWQ48" s="90"/>
      <c r="TWR48" s="90"/>
      <c r="TWS48" s="89"/>
      <c r="TWT48" s="164"/>
      <c r="TWU48" s="164"/>
      <c r="TWV48" s="164"/>
      <c r="TWW48" s="164"/>
      <c r="TWX48" s="164"/>
      <c r="TWY48" s="90"/>
      <c r="TWZ48" s="90"/>
      <c r="TXA48" s="89"/>
      <c r="TXB48" s="164"/>
      <c r="TXC48" s="164"/>
      <c r="TXD48" s="164"/>
      <c r="TXE48" s="164"/>
      <c r="TXF48" s="164"/>
      <c r="TXG48" s="90"/>
      <c r="TXH48" s="90"/>
      <c r="TXI48" s="89"/>
      <c r="TXJ48" s="164"/>
      <c r="TXK48" s="164"/>
      <c r="TXL48" s="164"/>
      <c r="TXM48" s="164"/>
      <c r="TXN48" s="164"/>
      <c r="TXO48" s="90"/>
      <c r="TXP48" s="90"/>
      <c r="TXQ48" s="89"/>
      <c r="TXR48" s="164"/>
      <c r="TXS48" s="164"/>
      <c r="TXT48" s="164"/>
      <c r="TXU48" s="164"/>
      <c r="TXV48" s="164"/>
      <c r="TXW48" s="90"/>
      <c r="TXX48" s="90"/>
      <c r="TXY48" s="89"/>
      <c r="TXZ48" s="164"/>
      <c r="TYA48" s="164"/>
      <c r="TYB48" s="164"/>
      <c r="TYC48" s="164"/>
      <c r="TYD48" s="164"/>
      <c r="TYE48" s="90"/>
      <c r="TYF48" s="90"/>
      <c r="TYG48" s="89"/>
      <c r="TYH48" s="164"/>
      <c r="TYI48" s="164"/>
      <c r="TYJ48" s="164"/>
      <c r="TYK48" s="164"/>
      <c r="TYL48" s="164"/>
      <c r="TYM48" s="90"/>
      <c r="TYN48" s="90"/>
      <c r="TYO48" s="89"/>
      <c r="TYP48" s="164"/>
      <c r="TYQ48" s="164"/>
      <c r="TYR48" s="164"/>
      <c r="TYS48" s="164"/>
      <c r="TYT48" s="164"/>
      <c r="TYU48" s="90"/>
      <c r="TYV48" s="90"/>
      <c r="TYW48" s="89"/>
      <c r="TYX48" s="164"/>
      <c r="TYY48" s="164"/>
      <c r="TYZ48" s="164"/>
      <c r="TZA48" s="164"/>
      <c r="TZB48" s="164"/>
      <c r="TZC48" s="90"/>
      <c r="TZD48" s="90"/>
      <c r="TZE48" s="89"/>
      <c r="TZF48" s="164"/>
      <c r="TZG48" s="164"/>
      <c r="TZH48" s="164"/>
      <c r="TZI48" s="164"/>
      <c r="TZJ48" s="164"/>
      <c r="TZK48" s="90"/>
      <c r="TZL48" s="90"/>
      <c r="TZM48" s="89"/>
      <c r="TZN48" s="164"/>
      <c r="TZO48" s="164"/>
      <c r="TZP48" s="164"/>
      <c r="TZQ48" s="164"/>
      <c r="TZR48" s="164"/>
      <c r="TZS48" s="90"/>
      <c r="TZT48" s="90"/>
      <c r="TZU48" s="89"/>
      <c r="TZV48" s="164"/>
      <c r="TZW48" s="164"/>
      <c r="TZX48" s="164"/>
      <c r="TZY48" s="164"/>
      <c r="TZZ48" s="164"/>
      <c r="UAA48" s="90"/>
      <c r="UAB48" s="90"/>
      <c r="UAC48" s="89"/>
      <c r="UAD48" s="164"/>
      <c r="UAE48" s="164"/>
      <c r="UAF48" s="164"/>
      <c r="UAG48" s="164"/>
      <c r="UAH48" s="164"/>
      <c r="UAI48" s="90"/>
      <c r="UAJ48" s="90"/>
      <c r="UAK48" s="89"/>
      <c r="UAL48" s="164"/>
      <c r="UAM48" s="164"/>
      <c r="UAN48" s="164"/>
      <c r="UAO48" s="164"/>
      <c r="UAP48" s="164"/>
      <c r="UAQ48" s="90"/>
      <c r="UAR48" s="90"/>
      <c r="UAS48" s="89"/>
      <c r="UAT48" s="164"/>
      <c r="UAU48" s="164"/>
      <c r="UAV48" s="164"/>
      <c r="UAW48" s="164"/>
      <c r="UAX48" s="164"/>
      <c r="UAY48" s="90"/>
      <c r="UAZ48" s="90"/>
      <c r="UBA48" s="89"/>
      <c r="UBB48" s="164"/>
      <c r="UBC48" s="164"/>
      <c r="UBD48" s="164"/>
      <c r="UBE48" s="164"/>
      <c r="UBF48" s="164"/>
      <c r="UBG48" s="90"/>
      <c r="UBH48" s="90"/>
      <c r="UBI48" s="89"/>
      <c r="UBJ48" s="164"/>
      <c r="UBK48" s="164"/>
      <c r="UBL48" s="164"/>
      <c r="UBM48" s="164"/>
      <c r="UBN48" s="164"/>
      <c r="UBO48" s="90"/>
      <c r="UBP48" s="90"/>
      <c r="UBQ48" s="89"/>
      <c r="UBR48" s="164"/>
      <c r="UBS48" s="164"/>
      <c r="UBT48" s="164"/>
      <c r="UBU48" s="164"/>
      <c r="UBV48" s="164"/>
      <c r="UBW48" s="90"/>
      <c r="UBX48" s="90"/>
      <c r="UBY48" s="89"/>
      <c r="UBZ48" s="164"/>
      <c r="UCA48" s="164"/>
      <c r="UCB48" s="164"/>
      <c r="UCC48" s="164"/>
      <c r="UCD48" s="164"/>
      <c r="UCE48" s="90"/>
      <c r="UCF48" s="90"/>
      <c r="UCG48" s="89"/>
      <c r="UCH48" s="164"/>
      <c r="UCI48" s="164"/>
      <c r="UCJ48" s="164"/>
      <c r="UCK48" s="164"/>
      <c r="UCL48" s="164"/>
      <c r="UCM48" s="90"/>
      <c r="UCN48" s="90"/>
      <c r="UCO48" s="89"/>
      <c r="UCP48" s="164"/>
      <c r="UCQ48" s="164"/>
      <c r="UCR48" s="164"/>
      <c r="UCS48" s="164"/>
      <c r="UCT48" s="164"/>
      <c r="UCU48" s="90"/>
      <c r="UCV48" s="90"/>
      <c r="UCW48" s="89"/>
      <c r="UCX48" s="164"/>
      <c r="UCY48" s="164"/>
      <c r="UCZ48" s="164"/>
      <c r="UDA48" s="164"/>
      <c r="UDB48" s="164"/>
      <c r="UDC48" s="90"/>
      <c r="UDD48" s="90"/>
      <c r="UDE48" s="89"/>
      <c r="UDF48" s="164"/>
      <c r="UDG48" s="164"/>
      <c r="UDH48" s="164"/>
      <c r="UDI48" s="164"/>
      <c r="UDJ48" s="164"/>
      <c r="UDK48" s="90"/>
      <c r="UDL48" s="90"/>
      <c r="UDM48" s="89"/>
      <c r="UDN48" s="164"/>
      <c r="UDO48" s="164"/>
      <c r="UDP48" s="164"/>
      <c r="UDQ48" s="164"/>
      <c r="UDR48" s="164"/>
      <c r="UDS48" s="90"/>
      <c r="UDT48" s="90"/>
      <c r="UDU48" s="89"/>
      <c r="UDV48" s="164"/>
      <c r="UDW48" s="164"/>
      <c r="UDX48" s="164"/>
      <c r="UDY48" s="164"/>
      <c r="UDZ48" s="164"/>
      <c r="UEA48" s="90"/>
      <c r="UEB48" s="90"/>
      <c r="UEC48" s="89"/>
      <c r="UED48" s="164"/>
      <c r="UEE48" s="164"/>
      <c r="UEF48" s="164"/>
      <c r="UEG48" s="164"/>
      <c r="UEH48" s="164"/>
      <c r="UEI48" s="90"/>
      <c r="UEJ48" s="90"/>
      <c r="UEK48" s="89"/>
      <c r="UEL48" s="164"/>
      <c r="UEM48" s="164"/>
      <c r="UEN48" s="164"/>
      <c r="UEO48" s="164"/>
      <c r="UEP48" s="164"/>
      <c r="UEQ48" s="90"/>
      <c r="UER48" s="90"/>
      <c r="UES48" s="89"/>
      <c r="UET48" s="164"/>
      <c r="UEU48" s="164"/>
      <c r="UEV48" s="164"/>
      <c r="UEW48" s="164"/>
      <c r="UEX48" s="164"/>
      <c r="UEY48" s="90"/>
      <c r="UEZ48" s="90"/>
      <c r="UFA48" s="89"/>
      <c r="UFB48" s="164"/>
      <c r="UFC48" s="164"/>
      <c r="UFD48" s="164"/>
      <c r="UFE48" s="164"/>
      <c r="UFF48" s="164"/>
      <c r="UFG48" s="90"/>
      <c r="UFH48" s="90"/>
      <c r="UFI48" s="89"/>
      <c r="UFJ48" s="164"/>
      <c r="UFK48" s="164"/>
      <c r="UFL48" s="164"/>
      <c r="UFM48" s="164"/>
      <c r="UFN48" s="164"/>
      <c r="UFO48" s="90"/>
      <c r="UFP48" s="90"/>
      <c r="UFQ48" s="89"/>
      <c r="UFR48" s="164"/>
      <c r="UFS48" s="164"/>
      <c r="UFT48" s="164"/>
      <c r="UFU48" s="164"/>
      <c r="UFV48" s="164"/>
      <c r="UFW48" s="90"/>
      <c r="UFX48" s="90"/>
      <c r="UFY48" s="89"/>
      <c r="UFZ48" s="164"/>
      <c r="UGA48" s="164"/>
      <c r="UGB48" s="164"/>
      <c r="UGC48" s="164"/>
      <c r="UGD48" s="164"/>
      <c r="UGE48" s="90"/>
      <c r="UGF48" s="90"/>
      <c r="UGG48" s="89"/>
      <c r="UGH48" s="164"/>
      <c r="UGI48" s="164"/>
      <c r="UGJ48" s="164"/>
      <c r="UGK48" s="164"/>
      <c r="UGL48" s="164"/>
      <c r="UGM48" s="90"/>
      <c r="UGN48" s="90"/>
      <c r="UGO48" s="89"/>
      <c r="UGP48" s="164"/>
      <c r="UGQ48" s="164"/>
      <c r="UGR48" s="164"/>
      <c r="UGS48" s="164"/>
      <c r="UGT48" s="164"/>
      <c r="UGU48" s="90"/>
      <c r="UGV48" s="90"/>
      <c r="UGW48" s="89"/>
      <c r="UGX48" s="164"/>
      <c r="UGY48" s="164"/>
      <c r="UGZ48" s="164"/>
      <c r="UHA48" s="164"/>
      <c r="UHB48" s="164"/>
      <c r="UHC48" s="90"/>
      <c r="UHD48" s="90"/>
      <c r="UHE48" s="89"/>
      <c r="UHF48" s="164"/>
      <c r="UHG48" s="164"/>
      <c r="UHH48" s="164"/>
      <c r="UHI48" s="164"/>
      <c r="UHJ48" s="164"/>
      <c r="UHK48" s="90"/>
      <c r="UHL48" s="90"/>
      <c r="UHM48" s="89"/>
      <c r="UHN48" s="164"/>
      <c r="UHO48" s="164"/>
      <c r="UHP48" s="164"/>
      <c r="UHQ48" s="164"/>
      <c r="UHR48" s="164"/>
      <c r="UHS48" s="90"/>
      <c r="UHT48" s="90"/>
      <c r="UHU48" s="89"/>
      <c r="UHV48" s="164"/>
      <c r="UHW48" s="164"/>
      <c r="UHX48" s="164"/>
      <c r="UHY48" s="164"/>
      <c r="UHZ48" s="164"/>
      <c r="UIA48" s="90"/>
      <c r="UIB48" s="90"/>
      <c r="UIC48" s="89"/>
      <c r="UID48" s="164"/>
      <c r="UIE48" s="164"/>
      <c r="UIF48" s="164"/>
      <c r="UIG48" s="164"/>
      <c r="UIH48" s="164"/>
      <c r="UII48" s="90"/>
      <c r="UIJ48" s="90"/>
      <c r="UIK48" s="89"/>
      <c r="UIL48" s="164"/>
      <c r="UIM48" s="164"/>
      <c r="UIN48" s="164"/>
      <c r="UIO48" s="164"/>
      <c r="UIP48" s="164"/>
      <c r="UIQ48" s="90"/>
      <c r="UIR48" s="90"/>
      <c r="UIS48" s="89"/>
      <c r="UIT48" s="164"/>
      <c r="UIU48" s="164"/>
      <c r="UIV48" s="164"/>
      <c r="UIW48" s="164"/>
      <c r="UIX48" s="164"/>
      <c r="UIY48" s="90"/>
      <c r="UIZ48" s="90"/>
      <c r="UJA48" s="89"/>
      <c r="UJB48" s="164"/>
      <c r="UJC48" s="164"/>
      <c r="UJD48" s="164"/>
      <c r="UJE48" s="164"/>
      <c r="UJF48" s="164"/>
      <c r="UJG48" s="90"/>
      <c r="UJH48" s="90"/>
      <c r="UJI48" s="89"/>
      <c r="UJJ48" s="164"/>
      <c r="UJK48" s="164"/>
      <c r="UJL48" s="164"/>
      <c r="UJM48" s="164"/>
      <c r="UJN48" s="164"/>
      <c r="UJO48" s="90"/>
      <c r="UJP48" s="90"/>
      <c r="UJQ48" s="89"/>
      <c r="UJR48" s="164"/>
      <c r="UJS48" s="164"/>
      <c r="UJT48" s="164"/>
      <c r="UJU48" s="164"/>
      <c r="UJV48" s="164"/>
      <c r="UJW48" s="90"/>
      <c r="UJX48" s="90"/>
      <c r="UJY48" s="89"/>
      <c r="UJZ48" s="164"/>
      <c r="UKA48" s="164"/>
      <c r="UKB48" s="164"/>
      <c r="UKC48" s="164"/>
      <c r="UKD48" s="164"/>
      <c r="UKE48" s="90"/>
      <c r="UKF48" s="90"/>
      <c r="UKG48" s="89"/>
      <c r="UKH48" s="164"/>
      <c r="UKI48" s="164"/>
      <c r="UKJ48" s="164"/>
      <c r="UKK48" s="164"/>
      <c r="UKL48" s="164"/>
      <c r="UKM48" s="90"/>
      <c r="UKN48" s="90"/>
      <c r="UKO48" s="89"/>
      <c r="UKP48" s="164"/>
      <c r="UKQ48" s="164"/>
      <c r="UKR48" s="164"/>
      <c r="UKS48" s="164"/>
      <c r="UKT48" s="164"/>
      <c r="UKU48" s="90"/>
      <c r="UKV48" s="90"/>
      <c r="UKW48" s="89"/>
      <c r="UKX48" s="164"/>
      <c r="UKY48" s="164"/>
      <c r="UKZ48" s="164"/>
      <c r="ULA48" s="164"/>
      <c r="ULB48" s="164"/>
      <c r="ULC48" s="90"/>
      <c r="ULD48" s="90"/>
      <c r="ULE48" s="89"/>
      <c r="ULF48" s="164"/>
      <c r="ULG48" s="164"/>
      <c r="ULH48" s="164"/>
      <c r="ULI48" s="164"/>
      <c r="ULJ48" s="164"/>
      <c r="ULK48" s="90"/>
      <c r="ULL48" s="90"/>
      <c r="ULM48" s="89"/>
      <c r="ULN48" s="164"/>
      <c r="ULO48" s="164"/>
      <c r="ULP48" s="164"/>
      <c r="ULQ48" s="164"/>
      <c r="ULR48" s="164"/>
      <c r="ULS48" s="90"/>
      <c r="ULT48" s="90"/>
      <c r="ULU48" s="89"/>
      <c r="ULV48" s="164"/>
      <c r="ULW48" s="164"/>
      <c r="ULX48" s="164"/>
      <c r="ULY48" s="164"/>
      <c r="ULZ48" s="164"/>
      <c r="UMA48" s="90"/>
      <c r="UMB48" s="90"/>
      <c r="UMC48" s="89"/>
      <c r="UMD48" s="164"/>
      <c r="UME48" s="164"/>
      <c r="UMF48" s="164"/>
      <c r="UMG48" s="164"/>
      <c r="UMH48" s="164"/>
      <c r="UMI48" s="90"/>
      <c r="UMJ48" s="90"/>
      <c r="UMK48" s="89"/>
      <c r="UML48" s="164"/>
      <c r="UMM48" s="164"/>
      <c r="UMN48" s="164"/>
      <c r="UMO48" s="164"/>
      <c r="UMP48" s="164"/>
      <c r="UMQ48" s="90"/>
      <c r="UMR48" s="90"/>
      <c r="UMS48" s="89"/>
      <c r="UMT48" s="164"/>
      <c r="UMU48" s="164"/>
      <c r="UMV48" s="164"/>
      <c r="UMW48" s="164"/>
      <c r="UMX48" s="164"/>
      <c r="UMY48" s="90"/>
      <c r="UMZ48" s="90"/>
      <c r="UNA48" s="89"/>
      <c r="UNB48" s="164"/>
      <c r="UNC48" s="164"/>
      <c r="UND48" s="164"/>
      <c r="UNE48" s="164"/>
      <c r="UNF48" s="164"/>
      <c r="UNG48" s="90"/>
      <c r="UNH48" s="90"/>
      <c r="UNI48" s="89"/>
      <c r="UNJ48" s="164"/>
      <c r="UNK48" s="164"/>
      <c r="UNL48" s="164"/>
      <c r="UNM48" s="164"/>
      <c r="UNN48" s="164"/>
      <c r="UNO48" s="90"/>
      <c r="UNP48" s="90"/>
      <c r="UNQ48" s="89"/>
      <c r="UNR48" s="164"/>
      <c r="UNS48" s="164"/>
      <c r="UNT48" s="164"/>
      <c r="UNU48" s="164"/>
      <c r="UNV48" s="164"/>
      <c r="UNW48" s="90"/>
      <c r="UNX48" s="90"/>
      <c r="UNY48" s="89"/>
      <c r="UNZ48" s="164"/>
      <c r="UOA48" s="164"/>
      <c r="UOB48" s="164"/>
      <c r="UOC48" s="164"/>
      <c r="UOD48" s="164"/>
      <c r="UOE48" s="90"/>
      <c r="UOF48" s="90"/>
      <c r="UOG48" s="89"/>
      <c r="UOH48" s="164"/>
      <c r="UOI48" s="164"/>
      <c r="UOJ48" s="164"/>
      <c r="UOK48" s="164"/>
      <c r="UOL48" s="164"/>
      <c r="UOM48" s="90"/>
      <c r="UON48" s="90"/>
      <c r="UOO48" s="89"/>
      <c r="UOP48" s="164"/>
      <c r="UOQ48" s="164"/>
      <c r="UOR48" s="164"/>
      <c r="UOS48" s="164"/>
      <c r="UOT48" s="164"/>
      <c r="UOU48" s="90"/>
      <c r="UOV48" s="90"/>
      <c r="UOW48" s="89"/>
      <c r="UOX48" s="164"/>
      <c r="UOY48" s="164"/>
      <c r="UOZ48" s="164"/>
      <c r="UPA48" s="164"/>
      <c r="UPB48" s="164"/>
      <c r="UPC48" s="90"/>
      <c r="UPD48" s="90"/>
      <c r="UPE48" s="89"/>
      <c r="UPF48" s="164"/>
      <c r="UPG48" s="164"/>
      <c r="UPH48" s="164"/>
      <c r="UPI48" s="164"/>
      <c r="UPJ48" s="164"/>
      <c r="UPK48" s="90"/>
      <c r="UPL48" s="90"/>
      <c r="UPM48" s="89"/>
      <c r="UPN48" s="164"/>
      <c r="UPO48" s="164"/>
      <c r="UPP48" s="164"/>
      <c r="UPQ48" s="164"/>
      <c r="UPR48" s="164"/>
      <c r="UPS48" s="90"/>
      <c r="UPT48" s="90"/>
      <c r="UPU48" s="89"/>
      <c r="UPV48" s="164"/>
      <c r="UPW48" s="164"/>
      <c r="UPX48" s="164"/>
      <c r="UPY48" s="164"/>
      <c r="UPZ48" s="164"/>
      <c r="UQA48" s="90"/>
      <c r="UQB48" s="90"/>
      <c r="UQC48" s="89"/>
      <c r="UQD48" s="164"/>
      <c r="UQE48" s="164"/>
      <c r="UQF48" s="164"/>
      <c r="UQG48" s="164"/>
      <c r="UQH48" s="164"/>
      <c r="UQI48" s="90"/>
      <c r="UQJ48" s="90"/>
      <c r="UQK48" s="89"/>
      <c r="UQL48" s="164"/>
      <c r="UQM48" s="164"/>
      <c r="UQN48" s="164"/>
      <c r="UQO48" s="164"/>
      <c r="UQP48" s="164"/>
      <c r="UQQ48" s="90"/>
      <c r="UQR48" s="90"/>
      <c r="UQS48" s="89"/>
      <c r="UQT48" s="164"/>
      <c r="UQU48" s="164"/>
      <c r="UQV48" s="164"/>
      <c r="UQW48" s="164"/>
      <c r="UQX48" s="164"/>
      <c r="UQY48" s="90"/>
      <c r="UQZ48" s="90"/>
      <c r="URA48" s="89"/>
      <c r="URB48" s="164"/>
      <c r="URC48" s="164"/>
      <c r="URD48" s="164"/>
      <c r="URE48" s="164"/>
      <c r="URF48" s="164"/>
      <c r="URG48" s="90"/>
      <c r="URH48" s="90"/>
      <c r="URI48" s="89"/>
      <c r="URJ48" s="164"/>
      <c r="URK48" s="164"/>
      <c r="URL48" s="164"/>
      <c r="URM48" s="164"/>
      <c r="URN48" s="164"/>
      <c r="URO48" s="90"/>
      <c r="URP48" s="90"/>
      <c r="URQ48" s="89"/>
      <c r="URR48" s="164"/>
      <c r="URS48" s="164"/>
      <c r="URT48" s="164"/>
      <c r="URU48" s="164"/>
      <c r="URV48" s="164"/>
      <c r="URW48" s="90"/>
      <c r="URX48" s="90"/>
      <c r="URY48" s="89"/>
      <c r="URZ48" s="164"/>
      <c r="USA48" s="164"/>
      <c r="USB48" s="164"/>
      <c r="USC48" s="164"/>
      <c r="USD48" s="164"/>
      <c r="USE48" s="90"/>
      <c r="USF48" s="90"/>
      <c r="USG48" s="89"/>
      <c r="USH48" s="164"/>
      <c r="USI48" s="164"/>
      <c r="USJ48" s="164"/>
      <c r="USK48" s="164"/>
      <c r="USL48" s="164"/>
      <c r="USM48" s="90"/>
      <c r="USN48" s="90"/>
      <c r="USO48" s="89"/>
      <c r="USP48" s="164"/>
      <c r="USQ48" s="164"/>
      <c r="USR48" s="164"/>
      <c r="USS48" s="164"/>
      <c r="UST48" s="164"/>
      <c r="USU48" s="90"/>
      <c r="USV48" s="90"/>
      <c r="USW48" s="89"/>
      <c r="USX48" s="164"/>
      <c r="USY48" s="164"/>
      <c r="USZ48" s="164"/>
      <c r="UTA48" s="164"/>
      <c r="UTB48" s="164"/>
      <c r="UTC48" s="90"/>
      <c r="UTD48" s="90"/>
      <c r="UTE48" s="89"/>
      <c r="UTF48" s="164"/>
      <c r="UTG48" s="164"/>
      <c r="UTH48" s="164"/>
      <c r="UTI48" s="164"/>
      <c r="UTJ48" s="164"/>
      <c r="UTK48" s="90"/>
      <c r="UTL48" s="90"/>
      <c r="UTM48" s="89"/>
      <c r="UTN48" s="164"/>
      <c r="UTO48" s="164"/>
      <c r="UTP48" s="164"/>
      <c r="UTQ48" s="164"/>
      <c r="UTR48" s="164"/>
      <c r="UTS48" s="90"/>
      <c r="UTT48" s="90"/>
      <c r="UTU48" s="89"/>
      <c r="UTV48" s="164"/>
      <c r="UTW48" s="164"/>
      <c r="UTX48" s="164"/>
      <c r="UTY48" s="164"/>
      <c r="UTZ48" s="164"/>
      <c r="UUA48" s="90"/>
      <c r="UUB48" s="90"/>
      <c r="UUC48" s="89"/>
      <c r="UUD48" s="164"/>
      <c r="UUE48" s="164"/>
      <c r="UUF48" s="164"/>
      <c r="UUG48" s="164"/>
      <c r="UUH48" s="164"/>
      <c r="UUI48" s="90"/>
      <c r="UUJ48" s="90"/>
      <c r="UUK48" s="89"/>
      <c r="UUL48" s="164"/>
      <c r="UUM48" s="164"/>
      <c r="UUN48" s="164"/>
      <c r="UUO48" s="164"/>
      <c r="UUP48" s="164"/>
      <c r="UUQ48" s="90"/>
      <c r="UUR48" s="90"/>
      <c r="UUS48" s="89"/>
      <c r="UUT48" s="164"/>
      <c r="UUU48" s="164"/>
      <c r="UUV48" s="164"/>
      <c r="UUW48" s="164"/>
      <c r="UUX48" s="164"/>
      <c r="UUY48" s="90"/>
      <c r="UUZ48" s="90"/>
      <c r="UVA48" s="89"/>
      <c r="UVB48" s="164"/>
      <c r="UVC48" s="164"/>
      <c r="UVD48" s="164"/>
      <c r="UVE48" s="164"/>
      <c r="UVF48" s="164"/>
      <c r="UVG48" s="90"/>
      <c r="UVH48" s="90"/>
      <c r="UVI48" s="89"/>
      <c r="UVJ48" s="164"/>
      <c r="UVK48" s="164"/>
      <c r="UVL48" s="164"/>
      <c r="UVM48" s="164"/>
      <c r="UVN48" s="164"/>
      <c r="UVO48" s="90"/>
      <c r="UVP48" s="90"/>
      <c r="UVQ48" s="89"/>
      <c r="UVR48" s="164"/>
      <c r="UVS48" s="164"/>
      <c r="UVT48" s="164"/>
      <c r="UVU48" s="164"/>
      <c r="UVV48" s="164"/>
      <c r="UVW48" s="90"/>
      <c r="UVX48" s="90"/>
      <c r="UVY48" s="89"/>
      <c r="UVZ48" s="164"/>
      <c r="UWA48" s="164"/>
      <c r="UWB48" s="164"/>
      <c r="UWC48" s="164"/>
      <c r="UWD48" s="164"/>
      <c r="UWE48" s="90"/>
      <c r="UWF48" s="90"/>
      <c r="UWG48" s="89"/>
      <c r="UWH48" s="164"/>
      <c r="UWI48" s="164"/>
      <c r="UWJ48" s="164"/>
      <c r="UWK48" s="164"/>
      <c r="UWL48" s="164"/>
      <c r="UWM48" s="90"/>
      <c r="UWN48" s="90"/>
      <c r="UWO48" s="89"/>
      <c r="UWP48" s="164"/>
      <c r="UWQ48" s="164"/>
      <c r="UWR48" s="164"/>
      <c r="UWS48" s="164"/>
      <c r="UWT48" s="164"/>
      <c r="UWU48" s="90"/>
      <c r="UWV48" s="90"/>
      <c r="UWW48" s="89"/>
      <c r="UWX48" s="164"/>
      <c r="UWY48" s="164"/>
      <c r="UWZ48" s="164"/>
      <c r="UXA48" s="164"/>
      <c r="UXB48" s="164"/>
      <c r="UXC48" s="90"/>
      <c r="UXD48" s="90"/>
      <c r="UXE48" s="89"/>
      <c r="UXF48" s="164"/>
      <c r="UXG48" s="164"/>
      <c r="UXH48" s="164"/>
      <c r="UXI48" s="164"/>
      <c r="UXJ48" s="164"/>
      <c r="UXK48" s="90"/>
      <c r="UXL48" s="90"/>
      <c r="UXM48" s="89"/>
      <c r="UXN48" s="164"/>
      <c r="UXO48" s="164"/>
      <c r="UXP48" s="164"/>
      <c r="UXQ48" s="164"/>
      <c r="UXR48" s="164"/>
      <c r="UXS48" s="90"/>
      <c r="UXT48" s="90"/>
      <c r="UXU48" s="89"/>
      <c r="UXV48" s="164"/>
      <c r="UXW48" s="164"/>
      <c r="UXX48" s="164"/>
      <c r="UXY48" s="164"/>
      <c r="UXZ48" s="164"/>
      <c r="UYA48" s="90"/>
      <c r="UYB48" s="90"/>
      <c r="UYC48" s="89"/>
      <c r="UYD48" s="164"/>
      <c r="UYE48" s="164"/>
      <c r="UYF48" s="164"/>
      <c r="UYG48" s="164"/>
      <c r="UYH48" s="164"/>
      <c r="UYI48" s="90"/>
      <c r="UYJ48" s="90"/>
      <c r="UYK48" s="89"/>
      <c r="UYL48" s="164"/>
      <c r="UYM48" s="164"/>
      <c r="UYN48" s="164"/>
      <c r="UYO48" s="164"/>
      <c r="UYP48" s="164"/>
      <c r="UYQ48" s="90"/>
      <c r="UYR48" s="90"/>
      <c r="UYS48" s="89"/>
      <c r="UYT48" s="164"/>
      <c r="UYU48" s="164"/>
      <c r="UYV48" s="164"/>
      <c r="UYW48" s="164"/>
      <c r="UYX48" s="164"/>
      <c r="UYY48" s="90"/>
      <c r="UYZ48" s="90"/>
      <c r="UZA48" s="89"/>
      <c r="UZB48" s="164"/>
      <c r="UZC48" s="164"/>
      <c r="UZD48" s="164"/>
      <c r="UZE48" s="164"/>
      <c r="UZF48" s="164"/>
      <c r="UZG48" s="90"/>
      <c r="UZH48" s="90"/>
      <c r="UZI48" s="89"/>
      <c r="UZJ48" s="164"/>
      <c r="UZK48" s="164"/>
      <c r="UZL48" s="164"/>
      <c r="UZM48" s="164"/>
      <c r="UZN48" s="164"/>
      <c r="UZO48" s="90"/>
      <c r="UZP48" s="90"/>
      <c r="UZQ48" s="89"/>
      <c r="UZR48" s="164"/>
      <c r="UZS48" s="164"/>
      <c r="UZT48" s="164"/>
      <c r="UZU48" s="164"/>
      <c r="UZV48" s="164"/>
      <c r="UZW48" s="90"/>
      <c r="UZX48" s="90"/>
      <c r="UZY48" s="89"/>
      <c r="UZZ48" s="164"/>
      <c r="VAA48" s="164"/>
      <c r="VAB48" s="164"/>
      <c r="VAC48" s="164"/>
      <c r="VAD48" s="164"/>
      <c r="VAE48" s="90"/>
      <c r="VAF48" s="90"/>
      <c r="VAG48" s="89"/>
      <c r="VAH48" s="164"/>
      <c r="VAI48" s="164"/>
      <c r="VAJ48" s="164"/>
      <c r="VAK48" s="164"/>
      <c r="VAL48" s="164"/>
      <c r="VAM48" s="90"/>
      <c r="VAN48" s="90"/>
      <c r="VAO48" s="89"/>
      <c r="VAP48" s="164"/>
      <c r="VAQ48" s="164"/>
      <c r="VAR48" s="164"/>
      <c r="VAS48" s="164"/>
      <c r="VAT48" s="164"/>
      <c r="VAU48" s="90"/>
      <c r="VAV48" s="90"/>
      <c r="VAW48" s="89"/>
      <c r="VAX48" s="164"/>
      <c r="VAY48" s="164"/>
      <c r="VAZ48" s="164"/>
      <c r="VBA48" s="164"/>
      <c r="VBB48" s="164"/>
      <c r="VBC48" s="90"/>
      <c r="VBD48" s="90"/>
      <c r="VBE48" s="89"/>
      <c r="VBF48" s="164"/>
      <c r="VBG48" s="164"/>
      <c r="VBH48" s="164"/>
      <c r="VBI48" s="164"/>
      <c r="VBJ48" s="164"/>
      <c r="VBK48" s="90"/>
      <c r="VBL48" s="90"/>
      <c r="VBM48" s="89"/>
      <c r="VBN48" s="164"/>
      <c r="VBO48" s="164"/>
      <c r="VBP48" s="164"/>
      <c r="VBQ48" s="164"/>
      <c r="VBR48" s="164"/>
      <c r="VBS48" s="90"/>
      <c r="VBT48" s="90"/>
      <c r="VBU48" s="89"/>
      <c r="VBV48" s="164"/>
      <c r="VBW48" s="164"/>
      <c r="VBX48" s="164"/>
      <c r="VBY48" s="164"/>
      <c r="VBZ48" s="164"/>
      <c r="VCA48" s="90"/>
      <c r="VCB48" s="90"/>
      <c r="VCC48" s="89"/>
      <c r="VCD48" s="164"/>
      <c r="VCE48" s="164"/>
      <c r="VCF48" s="164"/>
      <c r="VCG48" s="164"/>
      <c r="VCH48" s="164"/>
      <c r="VCI48" s="90"/>
      <c r="VCJ48" s="90"/>
      <c r="VCK48" s="89"/>
      <c r="VCL48" s="164"/>
      <c r="VCM48" s="164"/>
      <c r="VCN48" s="164"/>
      <c r="VCO48" s="164"/>
      <c r="VCP48" s="164"/>
      <c r="VCQ48" s="90"/>
      <c r="VCR48" s="90"/>
      <c r="VCS48" s="89"/>
      <c r="VCT48" s="164"/>
      <c r="VCU48" s="164"/>
      <c r="VCV48" s="164"/>
      <c r="VCW48" s="164"/>
      <c r="VCX48" s="164"/>
      <c r="VCY48" s="90"/>
      <c r="VCZ48" s="90"/>
      <c r="VDA48" s="89"/>
      <c r="VDB48" s="164"/>
      <c r="VDC48" s="164"/>
      <c r="VDD48" s="164"/>
      <c r="VDE48" s="164"/>
      <c r="VDF48" s="164"/>
      <c r="VDG48" s="90"/>
      <c r="VDH48" s="90"/>
      <c r="VDI48" s="89"/>
      <c r="VDJ48" s="164"/>
      <c r="VDK48" s="164"/>
      <c r="VDL48" s="164"/>
      <c r="VDM48" s="164"/>
      <c r="VDN48" s="164"/>
      <c r="VDO48" s="90"/>
      <c r="VDP48" s="90"/>
      <c r="VDQ48" s="89"/>
      <c r="VDR48" s="164"/>
      <c r="VDS48" s="164"/>
      <c r="VDT48" s="164"/>
      <c r="VDU48" s="164"/>
      <c r="VDV48" s="164"/>
      <c r="VDW48" s="90"/>
      <c r="VDX48" s="90"/>
      <c r="VDY48" s="89"/>
      <c r="VDZ48" s="164"/>
      <c r="VEA48" s="164"/>
      <c r="VEB48" s="164"/>
      <c r="VEC48" s="164"/>
      <c r="VED48" s="164"/>
      <c r="VEE48" s="90"/>
      <c r="VEF48" s="90"/>
      <c r="VEG48" s="89"/>
      <c r="VEH48" s="164"/>
      <c r="VEI48" s="164"/>
      <c r="VEJ48" s="164"/>
      <c r="VEK48" s="164"/>
      <c r="VEL48" s="164"/>
      <c r="VEM48" s="90"/>
      <c r="VEN48" s="90"/>
      <c r="VEO48" s="89"/>
      <c r="VEP48" s="164"/>
      <c r="VEQ48" s="164"/>
      <c r="VER48" s="164"/>
      <c r="VES48" s="164"/>
      <c r="VET48" s="164"/>
      <c r="VEU48" s="90"/>
      <c r="VEV48" s="90"/>
      <c r="VEW48" s="89"/>
      <c r="VEX48" s="164"/>
      <c r="VEY48" s="164"/>
      <c r="VEZ48" s="164"/>
      <c r="VFA48" s="164"/>
      <c r="VFB48" s="164"/>
      <c r="VFC48" s="90"/>
      <c r="VFD48" s="90"/>
      <c r="VFE48" s="89"/>
      <c r="VFF48" s="164"/>
      <c r="VFG48" s="164"/>
      <c r="VFH48" s="164"/>
      <c r="VFI48" s="164"/>
      <c r="VFJ48" s="164"/>
      <c r="VFK48" s="90"/>
      <c r="VFL48" s="90"/>
      <c r="VFM48" s="89"/>
      <c r="VFN48" s="164"/>
      <c r="VFO48" s="164"/>
      <c r="VFP48" s="164"/>
      <c r="VFQ48" s="164"/>
      <c r="VFR48" s="164"/>
      <c r="VFS48" s="90"/>
      <c r="VFT48" s="90"/>
      <c r="VFU48" s="89"/>
      <c r="VFV48" s="164"/>
      <c r="VFW48" s="164"/>
      <c r="VFX48" s="164"/>
      <c r="VFY48" s="164"/>
      <c r="VFZ48" s="164"/>
      <c r="VGA48" s="90"/>
      <c r="VGB48" s="90"/>
      <c r="VGC48" s="89"/>
      <c r="VGD48" s="164"/>
      <c r="VGE48" s="164"/>
      <c r="VGF48" s="164"/>
      <c r="VGG48" s="164"/>
      <c r="VGH48" s="164"/>
      <c r="VGI48" s="90"/>
      <c r="VGJ48" s="90"/>
      <c r="VGK48" s="89"/>
      <c r="VGL48" s="164"/>
      <c r="VGM48" s="164"/>
      <c r="VGN48" s="164"/>
      <c r="VGO48" s="164"/>
      <c r="VGP48" s="164"/>
      <c r="VGQ48" s="90"/>
      <c r="VGR48" s="90"/>
      <c r="VGS48" s="89"/>
      <c r="VGT48" s="164"/>
      <c r="VGU48" s="164"/>
      <c r="VGV48" s="164"/>
      <c r="VGW48" s="164"/>
      <c r="VGX48" s="164"/>
      <c r="VGY48" s="90"/>
      <c r="VGZ48" s="90"/>
      <c r="VHA48" s="89"/>
      <c r="VHB48" s="164"/>
      <c r="VHC48" s="164"/>
      <c r="VHD48" s="164"/>
      <c r="VHE48" s="164"/>
      <c r="VHF48" s="164"/>
      <c r="VHG48" s="90"/>
      <c r="VHH48" s="90"/>
      <c r="VHI48" s="89"/>
      <c r="VHJ48" s="164"/>
      <c r="VHK48" s="164"/>
      <c r="VHL48" s="164"/>
      <c r="VHM48" s="164"/>
      <c r="VHN48" s="164"/>
      <c r="VHO48" s="90"/>
      <c r="VHP48" s="90"/>
      <c r="VHQ48" s="89"/>
      <c r="VHR48" s="164"/>
      <c r="VHS48" s="164"/>
      <c r="VHT48" s="164"/>
      <c r="VHU48" s="164"/>
      <c r="VHV48" s="164"/>
      <c r="VHW48" s="90"/>
      <c r="VHX48" s="90"/>
      <c r="VHY48" s="89"/>
      <c r="VHZ48" s="164"/>
      <c r="VIA48" s="164"/>
      <c r="VIB48" s="164"/>
      <c r="VIC48" s="164"/>
      <c r="VID48" s="164"/>
      <c r="VIE48" s="90"/>
      <c r="VIF48" s="90"/>
      <c r="VIG48" s="89"/>
      <c r="VIH48" s="164"/>
      <c r="VII48" s="164"/>
      <c r="VIJ48" s="164"/>
      <c r="VIK48" s="164"/>
      <c r="VIL48" s="164"/>
      <c r="VIM48" s="90"/>
      <c r="VIN48" s="90"/>
      <c r="VIO48" s="89"/>
      <c r="VIP48" s="164"/>
      <c r="VIQ48" s="164"/>
      <c r="VIR48" s="164"/>
      <c r="VIS48" s="164"/>
      <c r="VIT48" s="164"/>
      <c r="VIU48" s="90"/>
      <c r="VIV48" s="90"/>
      <c r="VIW48" s="89"/>
      <c r="VIX48" s="164"/>
      <c r="VIY48" s="164"/>
      <c r="VIZ48" s="164"/>
      <c r="VJA48" s="164"/>
      <c r="VJB48" s="164"/>
      <c r="VJC48" s="90"/>
      <c r="VJD48" s="90"/>
      <c r="VJE48" s="89"/>
      <c r="VJF48" s="164"/>
      <c r="VJG48" s="164"/>
      <c r="VJH48" s="164"/>
      <c r="VJI48" s="164"/>
      <c r="VJJ48" s="164"/>
      <c r="VJK48" s="90"/>
      <c r="VJL48" s="90"/>
      <c r="VJM48" s="89"/>
      <c r="VJN48" s="164"/>
      <c r="VJO48" s="164"/>
      <c r="VJP48" s="164"/>
      <c r="VJQ48" s="164"/>
      <c r="VJR48" s="164"/>
      <c r="VJS48" s="90"/>
      <c r="VJT48" s="90"/>
      <c r="VJU48" s="89"/>
      <c r="VJV48" s="164"/>
      <c r="VJW48" s="164"/>
      <c r="VJX48" s="164"/>
      <c r="VJY48" s="164"/>
      <c r="VJZ48" s="164"/>
      <c r="VKA48" s="90"/>
      <c r="VKB48" s="90"/>
      <c r="VKC48" s="89"/>
      <c r="VKD48" s="164"/>
      <c r="VKE48" s="164"/>
      <c r="VKF48" s="164"/>
      <c r="VKG48" s="164"/>
      <c r="VKH48" s="164"/>
      <c r="VKI48" s="90"/>
      <c r="VKJ48" s="90"/>
      <c r="VKK48" s="89"/>
      <c r="VKL48" s="164"/>
      <c r="VKM48" s="164"/>
      <c r="VKN48" s="164"/>
      <c r="VKO48" s="164"/>
      <c r="VKP48" s="164"/>
      <c r="VKQ48" s="90"/>
      <c r="VKR48" s="90"/>
      <c r="VKS48" s="89"/>
      <c r="VKT48" s="164"/>
      <c r="VKU48" s="164"/>
      <c r="VKV48" s="164"/>
      <c r="VKW48" s="164"/>
      <c r="VKX48" s="164"/>
      <c r="VKY48" s="90"/>
      <c r="VKZ48" s="90"/>
      <c r="VLA48" s="89"/>
      <c r="VLB48" s="164"/>
      <c r="VLC48" s="164"/>
      <c r="VLD48" s="164"/>
      <c r="VLE48" s="164"/>
      <c r="VLF48" s="164"/>
      <c r="VLG48" s="90"/>
      <c r="VLH48" s="90"/>
      <c r="VLI48" s="89"/>
      <c r="VLJ48" s="164"/>
      <c r="VLK48" s="164"/>
      <c r="VLL48" s="164"/>
      <c r="VLM48" s="164"/>
      <c r="VLN48" s="164"/>
      <c r="VLO48" s="90"/>
      <c r="VLP48" s="90"/>
      <c r="VLQ48" s="89"/>
      <c r="VLR48" s="164"/>
      <c r="VLS48" s="164"/>
      <c r="VLT48" s="164"/>
      <c r="VLU48" s="164"/>
      <c r="VLV48" s="164"/>
      <c r="VLW48" s="90"/>
      <c r="VLX48" s="90"/>
      <c r="VLY48" s="89"/>
      <c r="VLZ48" s="164"/>
      <c r="VMA48" s="164"/>
      <c r="VMB48" s="164"/>
      <c r="VMC48" s="164"/>
      <c r="VMD48" s="164"/>
      <c r="VME48" s="90"/>
      <c r="VMF48" s="90"/>
      <c r="VMG48" s="89"/>
      <c r="VMH48" s="164"/>
      <c r="VMI48" s="164"/>
      <c r="VMJ48" s="164"/>
      <c r="VMK48" s="164"/>
      <c r="VML48" s="164"/>
      <c r="VMM48" s="90"/>
      <c r="VMN48" s="90"/>
      <c r="VMO48" s="89"/>
      <c r="VMP48" s="164"/>
      <c r="VMQ48" s="164"/>
      <c r="VMR48" s="164"/>
      <c r="VMS48" s="164"/>
      <c r="VMT48" s="164"/>
      <c r="VMU48" s="90"/>
      <c r="VMV48" s="90"/>
      <c r="VMW48" s="89"/>
      <c r="VMX48" s="164"/>
      <c r="VMY48" s="164"/>
      <c r="VMZ48" s="164"/>
      <c r="VNA48" s="164"/>
      <c r="VNB48" s="164"/>
      <c r="VNC48" s="90"/>
      <c r="VND48" s="90"/>
      <c r="VNE48" s="89"/>
      <c r="VNF48" s="164"/>
      <c r="VNG48" s="164"/>
      <c r="VNH48" s="164"/>
      <c r="VNI48" s="164"/>
      <c r="VNJ48" s="164"/>
      <c r="VNK48" s="90"/>
      <c r="VNL48" s="90"/>
      <c r="VNM48" s="89"/>
      <c r="VNN48" s="164"/>
      <c r="VNO48" s="164"/>
      <c r="VNP48" s="164"/>
      <c r="VNQ48" s="164"/>
      <c r="VNR48" s="164"/>
      <c r="VNS48" s="90"/>
      <c r="VNT48" s="90"/>
      <c r="VNU48" s="89"/>
      <c r="VNV48" s="164"/>
      <c r="VNW48" s="164"/>
      <c r="VNX48" s="164"/>
      <c r="VNY48" s="164"/>
      <c r="VNZ48" s="164"/>
      <c r="VOA48" s="90"/>
      <c r="VOB48" s="90"/>
      <c r="VOC48" s="89"/>
      <c r="VOD48" s="164"/>
      <c r="VOE48" s="164"/>
      <c r="VOF48" s="164"/>
      <c r="VOG48" s="164"/>
      <c r="VOH48" s="164"/>
      <c r="VOI48" s="90"/>
      <c r="VOJ48" s="90"/>
      <c r="VOK48" s="89"/>
      <c r="VOL48" s="164"/>
      <c r="VOM48" s="164"/>
      <c r="VON48" s="164"/>
      <c r="VOO48" s="164"/>
      <c r="VOP48" s="164"/>
      <c r="VOQ48" s="90"/>
      <c r="VOR48" s="90"/>
      <c r="VOS48" s="89"/>
      <c r="VOT48" s="164"/>
      <c r="VOU48" s="164"/>
      <c r="VOV48" s="164"/>
      <c r="VOW48" s="164"/>
      <c r="VOX48" s="164"/>
      <c r="VOY48" s="90"/>
      <c r="VOZ48" s="90"/>
      <c r="VPA48" s="89"/>
      <c r="VPB48" s="164"/>
      <c r="VPC48" s="164"/>
      <c r="VPD48" s="164"/>
      <c r="VPE48" s="164"/>
      <c r="VPF48" s="164"/>
      <c r="VPG48" s="90"/>
      <c r="VPH48" s="90"/>
      <c r="VPI48" s="89"/>
      <c r="VPJ48" s="164"/>
      <c r="VPK48" s="164"/>
      <c r="VPL48" s="164"/>
      <c r="VPM48" s="164"/>
      <c r="VPN48" s="164"/>
      <c r="VPO48" s="90"/>
      <c r="VPP48" s="90"/>
      <c r="VPQ48" s="89"/>
      <c r="VPR48" s="164"/>
      <c r="VPS48" s="164"/>
      <c r="VPT48" s="164"/>
      <c r="VPU48" s="164"/>
      <c r="VPV48" s="164"/>
      <c r="VPW48" s="90"/>
      <c r="VPX48" s="90"/>
      <c r="VPY48" s="89"/>
      <c r="VPZ48" s="164"/>
      <c r="VQA48" s="164"/>
      <c r="VQB48" s="164"/>
      <c r="VQC48" s="164"/>
      <c r="VQD48" s="164"/>
      <c r="VQE48" s="90"/>
      <c r="VQF48" s="90"/>
      <c r="VQG48" s="89"/>
      <c r="VQH48" s="164"/>
      <c r="VQI48" s="164"/>
      <c r="VQJ48" s="164"/>
      <c r="VQK48" s="164"/>
      <c r="VQL48" s="164"/>
      <c r="VQM48" s="90"/>
      <c r="VQN48" s="90"/>
      <c r="VQO48" s="89"/>
      <c r="VQP48" s="164"/>
      <c r="VQQ48" s="164"/>
      <c r="VQR48" s="164"/>
      <c r="VQS48" s="164"/>
      <c r="VQT48" s="164"/>
      <c r="VQU48" s="90"/>
      <c r="VQV48" s="90"/>
      <c r="VQW48" s="89"/>
      <c r="VQX48" s="164"/>
      <c r="VQY48" s="164"/>
      <c r="VQZ48" s="164"/>
      <c r="VRA48" s="164"/>
      <c r="VRB48" s="164"/>
      <c r="VRC48" s="90"/>
      <c r="VRD48" s="90"/>
      <c r="VRE48" s="89"/>
      <c r="VRF48" s="164"/>
      <c r="VRG48" s="164"/>
      <c r="VRH48" s="164"/>
      <c r="VRI48" s="164"/>
      <c r="VRJ48" s="164"/>
      <c r="VRK48" s="90"/>
      <c r="VRL48" s="90"/>
      <c r="VRM48" s="89"/>
      <c r="VRN48" s="164"/>
      <c r="VRO48" s="164"/>
      <c r="VRP48" s="164"/>
      <c r="VRQ48" s="164"/>
      <c r="VRR48" s="164"/>
      <c r="VRS48" s="90"/>
      <c r="VRT48" s="90"/>
      <c r="VRU48" s="89"/>
      <c r="VRV48" s="164"/>
      <c r="VRW48" s="164"/>
      <c r="VRX48" s="164"/>
      <c r="VRY48" s="164"/>
      <c r="VRZ48" s="164"/>
      <c r="VSA48" s="90"/>
      <c r="VSB48" s="90"/>
      <c r="VSC48" s="89"/>
      <c r="VSD48" s="164"/>
      <c r="VSE48" s="164"/>
      <c r="VSF48" s="164"/>
      <c r="VSG48" s="164"/>
      <c r="VSH48" s="164"/>
      <c r="VSI48" s="90"/>
      <c r="VSJ48" s="90"/>
      <c r="VSK48" s="89"/>
      <c r="VSL48" s="164"/>
      <c r="VSM48" s="164"/>
      <c r="VSN48" s="164"/>
      <c r="VSO48" s="164"/>
      <c r="VSP48" s="164"/>
      <c r="VSQ48" s="90"/>
      <c r="VSR48" s="90"/>
      <c r="VSS48" s="89"/>
      <c r="VST48" s="164"/>
      <c r="VSU48" s="164"/>
      <c r="VSV48" s="164"/>
      <c r="VSW48" s="164"/>
      <c r="VSX48" s="164"/>
      <c r="VSY48" s="90"/>
      <c r="VSZ48" s="90"/>
      <c r="VTA48" s="89"/>
      <c r="VTB48" s="164"/>
      <c r="VTC48" s="164"/>
      <c r="VTD48" s="164"/>
      <c r="VTE48" s="164"/>
      <c r="VTF48" s="164"/>
      <c r="VTG48" s="90"/>
      <c r="VTH48" s="90"/>
      <c r="VTI48" s="89"/>
      <c r="VTJ48" s="164"/>
      <c r="VTK48" s="164"/>
      <c r="VTL48" s="164"/>
      <c r="VTM48" s="164"/>
      <c r="VTN48" s="164"/>
      <c r="VTO48" s="90"/>
      <c r="VTP48" s="90"/>
      <c r="VTQ48" s="89"/>
      <c r="VTR48" s="164"/>
      <c r="VTS48" s="164"/>
      <c r="VTT48" s="164"/>
      <c r="VTU48" s="164"/>
      <c r="VTV48" s="164"/>
      <c r="VTW48" s="90"/>
      <c r="VTX48" s="90"/>
      <c r="VTY48" s="89"/>
      <c r="VTZ48" s="164"/>
      <c r="VUA48" s="164"/>
      <c r="VUB48" s="164"/>
      <c r="VUC48" s="164"/>
      <c r="VUD48" s="164"/>
      <c r="VUE48" s="90"/>
      <c r="VUF48" s="90"/>
      <c r="VUG48" s="89"/>
      <c r="VUH48" s="164"/>
      <c r="VUI48" s="164"/>
      <c r="VUJ48" s="164"/>
      <c r="VUK48" s="164"/>
      <c r="VUL48" s="164"/>
      <c r="VUM48" s="90"/>
      <c r="VUN48" s="90"/>
      <c r="VUO48" s="89"/>
      <c r="VUP48" s="164"/>
      <c r="VUQ48" s="164"/>
      <c r="VUR48" s="164"/>
      <c r="VUS48" s="164"/>
      <c r="VUT48" s="164"/>
      <c r="VUU48" s="90"/>
      <c r="VUV48" s="90"/>
      <c r="VUW48" s="89"/>
      <c r="VUX48" s="164"/>
      <c r="VUY48" s="164"/>
      <c r="VUZ48" s="164"/>
      <c r="VVA48" s="164"/>
      <c r="VVB48" s="164"/>
      <c r="VVC48" s="90"/>
      <c r="VVD48" s="90"/>
      <c r="VVE48" s="89"/>
      <c r="VVF48" s="164"/>
      <c r="VVG48" s="164"/>
      <c r="VVH48" s="164"/>
      <c r="VVI48" s="164"/>
      <c r="VVJ48" s="164"/>
      <c r="VVK48" s="90"/>
      <c r="VVL48" s="90"/>
      <c r="VVM48" s="89"/>
      <c r="VVN48" s="164"/>
      <c r="VVO48" s="164"/>
      <c r="VVP48" s="164"/>
      <c r="VVQ48" s="164"/>
      <c r="VVR48" s="164"/>
      <c r="VVS48" s="90"/>
      <c r="VVT48" s="90"/>
      <c r="VVU48" s="89"/>
      <c r="VVV48" s="164"/>
      <c r="VVW48" s="164"/>
      <c r="VVX48" s="164"/>
      <c r="VVY48" s="164"/>
      <c r="VVZ48" s="164"/>
      <c r="VWA48" s="90"/>
      <c r="VWB48" s="90"/>
      <c r="VWC48" s="89"/>
      <c r="VWD48" s="164"/>
      <c r="VWE48" s="164"/>
      <c r="VWF48" s="164"/>
      <c r="VWG48" s="164"/>
      <c r="VWH48" s="164"/>
      <c r="VWI48" s="90"/>
      <c r="VWJ48" s="90"/>
      <c r="VWK48" s="89"/>
      <c r="VWL48" s="164"/>
      <c r="VWM48" s="164"/>
      <c r="VWN48" s="164"/>
      <c r="VWO48" s="164"/>
      <c r="VWP48" s="164"/>
      <c r="VWQ48" s="90"/>
      <c r="VWR48" s="90"/>
      <c r="VWS48" s="89"/>
      <c r="VWT48" s="164"/>
      <c r="VWU48" s="164"/>
      <c r="VWV48" s="164"/>
      <c r="VWW48" s="164"/>
      <c r="VWX48" s="164"/>
      <c r="VWY48" s="90"/>
      <c r="VWZ48" s="90"/>
      <c r="VXA48" s="89"/>
      <c r="VXB48" s="164"/>
      <c r="VXC48" s="164"/>
      <c r="VXD48" s="164"/>
      <c r="VXE48" s="164"/>
      <c r="VXF48" s="164"/>
      <c r="VXG48" s="90"/>
      <c r="VXH48" s="90"/>
      <c r="VXI48" s="89"/>
      <c r="VXJ48" s="164"/>
      <c r="VXK48" s="164"/>
      <c r="VXL48" s="164"/>
      <c r="VXM48" s="164"/>
      <c r="VXN48" s="164"/>
      <c r="VXO48" s="90"/>
      <c r="VXP48" s="90"/>
      <c r="VXQ48" s="89"/>
      <c r="VXR48" s="164"/>
      <c r="VXS48" s="164"/>
      <c r="VXT48" s="164"/>
      <c r="VXU48" s="164"/>
      <c r="VXV48" s="164"/>
      <c r="VXW48" s="90"/>
      <c r="VXX48" s="90"/>
      <c r="VXY48" s="89"/>
      <c r="VXZ48" s="164"/>
      <c r="VYA48" s="164"/>
      <c r="VYB48" s="164"/>
      <c r="VYC48" s="164"/>
      <c r="VYD48" s="164"/>
      <c r="VYE48" s="90"/>
      <c r="VYF48" s="90"/>
      <c r="VYG48" s="89"/>
      <c r="VYH48" s="164"/>
      <c r="VYI48" s="164"/>
      <c r="VYJ48" s="164"/>
      <c r="VYK48" s="164"/>
      <c r="VYL48" s="164"/>
      <c r="VYM48" s="90"/>
      <c r="VYN48" s="90"/>
      <c r="VYO48" s="89"/>
      <c r="VYP48" s="164"/>
      <c r="VYQ48" s="164"/>
      <c r="VYR48" s="164"/>
      <c r="VYS48" s="164"/>
      <c r="VYT48" s="164"/>
      <c r="VYU48" s="90"/>
      <c r="VYV48" s="90"/>
      <c r="VYW48" s="89"/>
      <c r="VYX48" s="164"/>
      <c r="VYY48" s="164"/>
      <c r="VYZ48" s="164"/>
      <c r="VZA48" s="164"/>
      <c r="VZB48" s="164"/>
      <c r="VZC48" s="90"/>
      <c r="VZD48" s="90"/>
      <c r="VZE48" s="89"/>
      <c r="VZF48" s="164"/>
      <c r="VZG48" s="164"/>
      <c r="VZH48" s="164"/>
      <c r="VZI48" s="164"/>
      <c r="VZJ48" s="164"/>
      <c r="VZK48" s="90"/>
      <c r="VZL48" s="90"/>
      <c r="VZM48" s="89"/>
      <c r="VZN48" s="164"/>
      <c r="VZO48" s="164"/>
      <c r="VZP48" s="164"/>
      <c r="VZQ48" s="164"/>
      <c r="VZR48" s="164"/>
      <c r="VZS48" s="90"/>
      <c r="VZT48" s="90"/>
      <c r="VZU48" s="89"/>
      <c r="VZV48" s="164"/>
      <c r="VZW48" s="164"/>
      <c r="VZX48" s="164"/>
      <c r="VZY48" s="164"/>
      <c r="VZZ48" s="164"/>
      <c r="WAA48" s="90"/>
      <c r="WAB48" s="90"/>
      <c r="WAC48" s="89"/>
      <c r="WAD48" s="164"/>
      <c r="WAE48" s="164"/>
      <c r="WAF48" s="164"/>
      <c r="WAG48" s="164"/>
      <c r="WAH48" s="164"/>
      <c r="WAI48" s="90"/>
      <c r="WAJ48" s="90"/>
      <c r="WAK48" s="89"/>
      <c r="WAL48" s="164"/>
      <c r="WAM48" s="164"/>
      <c r="WAN48" s="164"/>
      <c r="WAO48" s="164"/>
      <c r="WAP48" s="164"/>
      <c r="WAQ48" s="90"/>
      <c r="WAR48" s="90"/>
      <c r="WAS48" s="89"/>
      <c r="WAT48" s="164"/>
      <c r="WAU48" s="164"/>
      <c r="WAV48" s="164"/>
      <c r="WAW48" s="164"/>
      <c r="WAX48" s="164"/>
      <c r="WAY48" s="90"/>
      <c r="WAZ48" s="90"/>
      <c r="WBA48" s="89"/>
      <c r="WBB48" s="164"/>
      <c r="WBC48" s="164"/>
      <c r="WBD48" s="164"/>
      <c r="WBE48" s="164"/>
      <c r="WBF48" s="164"/>
      <c r="WBG48" s="90"/>
      <c r="WBH48" s="90"/>
      <c r="WBI48" s="89"/>
      <c r="WBJ48" s="164"/>
      <c r="WBK48" s="164"/>
      <c r="WBL48" s="164"/>
      <c r="WBM48" s="164"/>
      <c r="WBN48" s="164"/>
      <c r="WBO48" s="90"/>
      <c r="WBP48" s="90"/>
      <c r="WBQ48" s="89"/>
      <c r="WBR48" s="164"/>
      <c r="WBS48" s="164"/>
      <c r="WBT48" s="164"/>
      <c r="WBU48" s="164"/>
      <c r="WBV48" s="164"/>
      <c r="WBW48" s="90"/>
      <c r="WBX48" s="90"/>
      <c r="WBY48" s="89"/>
      <c r="WBZ48" s="164"/>
      <c r="WCA48" s="164"/>
      <c r="WCB48" s="164"/>
      <c r="WCC48" s="164"/>
      <c r="WCD48" s="164"/>
      <c r="WCE48" s="90"/>
      <c r="WCF48" s="90"/>
      <c r="WCG48" s="89"/>
      <c r="WCH48" s="164"/>
      <c r="WCI48" s="164"/>
      <c r="WCJ48" s="164"/>
      <c r="WCK48" s="164"/>
      <c r="WCL48" s="164"/>
      <c r="WCM48" s="90"/>
      <c r="WCN48" s="90"/>
      <c r="WCO48" s="89"/>
      <c r="WCP48" s="164"/>
      <c r="WCQ48" s="164"/>
      <c r="WCR48" s="164"/>
      <c r="WCS48" s="164"/>
      <c r="WCT48" s="164"/>
      <c r="WCU48" s="90"/>
      <c r="WCV48" s="90"/>
      <c r="WCW48" s="89"/>
      <c r="WCX48" s="164"/>
      <c r="WCY48" s="164"/>
      <c r="WCZ48" s="164"/>
      <c r="WDA48" s="164"/>
      <c r="WDB48" s="164"/>
      <c r="WDC48" s="90"/>
      <c r="WDD48" s="90"/>
      <c r="WDE48" s="89"/>
      <c r="WDF48" s="164"/>
      <c r="WDG48" s="164"/>
      <c r="WDH48" s="164"/>
      <c r="WDI48" s="164"/>
      <c r="WDJ48" s="164"/>
      <c r="WDK48" s="90"/>
      <c r="WDL48" s="90"/>
      <c r="WDM48" s="89"/>
      <c r="WDN48" s="164"/>
      <c r="WDO48" s="164"/>
      <c r="WDP48" s="164"/>
      <c r="WDQ48" s="164"/>
      <c r="WDR48" s="164"/>
      <c r="WDS48" s="90"/>
      <c r="WDT48" s="90"/>
      <c r="WDU48" s="89"/>
      <c r="WDV48" s="164"/>
      <c r="WDW48" s="164"/>
      <c r="WDX48" s="164"/>
      <c r="WDY48" s="164"/>
      <c r="WDZ48" s="164"/>
      <c r="WEA48" s="90"/>
      <c r="WEB48" s="90"/>
      <c r="WEC48" s="89"/>
      <c r="WED48" s="164"/>
      <c r="WEE48" s="164"/>
      <c r="WEF48" s="164"/>
      <c r="WEG48" s="164"/>
      <c r="WEH48" s="164"/>
      <c r="WEI48" s="90"/>
      <c r="WEJ48" s="90"/>
      <c r="WEK48" s="89"/>
      <c r="WEL48" s="164"/>
      <c r="WEM48" s="164"/>
      <c r="WEN48" s="164"/>
      <c r="WEO48" s="164"/>
      <c r="WEP48" s="164"/>
      <c r="WEQ48" s="90"/>
      <c r="WER48" s="90"/>
      <c r="WES48" s="89"/>
      <c r="WET48" s="164"/>
      <c r="WEU48" s="164"/>
      <c r="WEV48" s="164"/>
      <c r="WEW48" s="164"/>
      <c r="WEX48" s="164"/>
      <c r="WEY48" s="90"/>
      <c r="WEZ48" s="90"/>
      <c r="WFA48" s="89"/>
      <c r="WFB48" s="164"/>
      <c r="WFC48" s="164"/>
      <c r="WFD48" s="164"/>
      <c r="WFE48" s="164"/>
      <c r="WFF48" s="164"/>
      <c r="WFG48" s="90"/>
      <c r="WFH48" s="90"/>
      <c r="WFI48" s="89"/>
      <c r="WFJ48" s="164"/>
      <c r="WFK48" s="164"/>
      <c r="WFL48" s="164"/>
      <c r="WFM48" s="164"/>
      <c r="WFN48" s="164"/>
      <c r="WFO48" s="90"/>
      <c r="WFP48" s="90"/>
      <c r="WFQ48" s="89"/>
      <c r="WFR48" s="164"/>
      <c r="WFS48" s="164"/>
      <c r="WFT48" s="164"/>
      <c r="WFU48" s="164"/>
      <c r="WFV48" s="164"/>
      <c r="WFW48" s="90"/>
      <c r="WFX48" s="90"/>
      <c r="WFY48" s="89"/>
      <c r="WFZ48" s="164"/>
      <c r="WGA48" s="164"/>
      <c r="WGB48" s="164"/>
      <c r="WGC48" s="164"/>
      <c r="WGD48" s="164"/>
      <c r="WGE48" s="90"/>
      <c r="WGF48" s="90"/>
      <c r="WGG48" s="89"/>
      <c r="WGH48" s="164"/>
      <c r="WGI48" s="164"/>
      <c r="WGJ48" s="164"/>
      <c r="WGK48" s="164"/>
      <c r="WGL48" s="164"/>
      <c r="WGM48" s="90"/>
      <c r="WGN48" s="90"/>
      <c r="WGO48" s="89"/>
      <c r="WGP48" s="164"/>
      <c r="WGQ48" s="164"/>
      <c r="WGR48" s="164"/>
      <c r="WGS48" s="164"/>
      <c r="WGT48" s="164"/>
      <c r="WGU48" s="90"/>
      <c r="WGV48" s="90"/>
      <c r="WGW48" s="89"/>
      <c r="WGX48" s="164"/>
      <c r="WGY48" s="164"/>
      <c r="WGZ48" s="164"/>
      <c r="WHA48" s="164"/>
      <c r="WHB48" s="164"/>
      <c r="WHC48" s="90"/>
      <c r="WHD48" s="90"/>
      <c r="WHE48" s="89"/>
      <c r="WHF48" s="164"/>
      <c r="WHG48" s="164"/>
      <c r="WHH48" s="164"/>
      <c r="WHI48" s="164"/>
      <c r="WHJ48" s="164"/>
      <c r="WHK48" s="90"/>
      <c r="WHL48" s="90"/>
      <c r="WHM48" s="89"/>
      <c r="WHN48" s="164"/>
      <c r="WHO48" s="164"/>
      <c r="WHP48" s="164"/>
      <c r="WHQ48" s="164"/>
      <c r="WHR48" s="164"/>
      <c r="WHS48" s="90"/>
      <c r="WHT48" s="90"/>
      <c r="WHU48" s="89"/>
      <c r="WHV48" s="164"/>
      <c r="WHW48" s="164"/>
      <c r="WHX48" s="164"/>
      <c r="WHY48" s="164"/>
      <c r="WHZ48" s="164"/>
      <c r="WIA48" s="90"/>
      <c r="WIB48" s="90"/>
      <c r="WIC48" s="89"/>
      <c r="WID48" s="164"/>
      <c r="WIE48" s="164"/>
      <c r="WIF48" s="164"/>
      <c r="WIG48" s="164"/>
      <c r="WIH48" s="164"/>
      <c r="WII48" s="90"/>
      <c r="WIJ48" s="90"/>
      <c r="WIK48" s="89"/>
      <c r="WIL48" s="164"/>
      <c r="WIM48" s="164"/>
      <c r="WIN48" s="164"/>
      <c r="WIO48" s="164"/>
      <c r="WIP48" s="164"/>
      <c r="WIQ48" s="90"/>
      <c r="WIR48" s="90"/>
      <c r="WIS48" s="89"/>
      <c r="WIT48" s="164"/>
      <c r="WIU48" s="164"/>
      <c r="WIV48" s="164"/>
      <c r="WIW48" s="164"/>
      <c r="WIX48" s="164"/>
      <c r="WIY48" s="90"/>
      <c r="WIZ48" s="90"/>
      <c r="WJA48" s="89"/>
      <c r="WJB48" s="164"/>
      <c r="WJC48" s="164"/>
      <c r="WJD48" s="164"/>
      <c r="WJE48" s="164"/>
      <c r="WJF48" s="164"/>
      <c r="WJG48" s="90"/>
      <c r="WJH48" s="90"/>
      <c r="WJI48" s="89"/>
      <c r="WJJ48" s="164"/>
      <c r="WJK48" s="164"/>
      <c r="WJL48" s="164"/>
      <c r="WJM48" s="164"/>
      <c r="WJN48" s="164"/>
      <c r="WJO48" s="90"/>
      <c r="WJP48" s="90"/>
      <c r="WJQ48" s="89"/>
      <c r="WJR48" s="164"/>
      <c r="WJS48" s="164"/>
      <c r="WJT48" s="164"/>
      <c r="WJU48" s="164"/>
      <c r="WJV48" s="164"/>
      <c r="WJW48" s="90"/>
      <c r="WJX48" s="90"/>
      <c r="WJY48" s="89"/>
      <c r="WJZ48" s="164"/>
      <c r="WKA48" s="164"/>
      <c r="WKB48" s="164"/>
      <c r="WKC48" s="164"/>
      <c r="WKD48" s="164"/>
      <c r="WKE48" s="90"/>
      <c r="WKF48" s="90"/>
      <c r="WKG48" s="89"/>
      <c r="WKH48" s="164"/>
      <c r="WKI48" s="164"/>
      <c r="WKJ48" s="164"/>
      <c r="WKK48" s="164"/>
      <c r="WKL48" s="164"/>
      <c r="WKM48" s="90"/>
      <c r="WKN48" s="90"/>
      <c r="WKO48" s="89"/>
      <c r="WKP48" s="164"/>
      <c r="WKQ48" s="164"/>
      <c r="WKR48" s="164"/>
      <c r="WKS48" s="164"/>
      <c r="WKT48" s="164"/>
      <c r="WKU48" s="90"/>
      <c r="WKV48" s="90"/>
      <c r="WKW48" s="89"/>
      <c r="WKX48" s="164"/>
      <c r="WKY48" s="164"/>
      <c r="WKZ48" s="164"/>
      <c r="WLA48" s="164"/>
      <c r="WLB48" s="164"/>
      <c r="WLC48" s="90"/>
      <c r="WLD48" s="90"/>
      <c r="WLE48" s="89"/>
      <c r="WLF48" s="164"/>
      <c r="WLG48" s="164"/>
      <c r="WLH48" s="164"/>
      <c r="WLI48" s="164"/>
      <c r="WLJ48" s="164"/>
      <c r="WLK48" s="90"/>
      <c r="WLL48" s="90"/>
      <c r="WLM48" s="89"/>
      <c r="WLN48" s="164"/>
      <c r="WLO48" s="164"/>
      <c r="WLP48" s="164"/>
      <c r="WLQ48" s="164"/>
      <c r="WLR48" s="164"/>
      <c r="WLS48" s="90"/>
      <c r="WLT48" s="90"/>
      <c r="WLU48" s="89"/>
      <c r="WLV48" s="164"/>
      <c r="WLW48" s="164"/>
      <c r="WLX48" s="164"/>
      <c r="WLY48" s="164"/>
      <c r="WLZ48" s="164"/>
      <c r="WMA48" s="90"/>
      <c r="WMB48" s="90"/>
      <c r="WMC48" s="89"/>
      <c r="WMD48" s="164"/>
      <c r="WME48" s="164"/>
      <c r="WMF48" s="164"/>
      <c r="WMG48" s="164"/>
      <c r="WMH48" s="164"/>
      <c r="WMI48" s="90"/>
      <c r="WMJ48" s="90"/>
      <c r="WMK48" s="89"/>
      <c r="WML48" s="164"/>
      <c r="WMM48" s="164"/>
      <c r="WMN48" s="164"/>
      <c r="WMO48" s="164"/>
      <c r="WMP48" s="164"/>
      <c r="WMQ48" s="90"/>
      <c r="WMR48" s="90"/>
      <c r="WMS48" s="89"/>
      <c r="WMT48" s="164"/>
      <c r="WMU48" s="164"/>
      <c r="WMV48" s="164"/>
      <c r="WMW48" s="164"/>
      <c r="WMX48" s="164"/>
      <c r="WMY48" s="90"/>
      <c r="WMZ48" s="90"/>
      <c r="WNA48" s="89"/>
      <c r="WNB48" s="164"/>
      <c r="WNC48" s="164"/>
      <c r="WND48" s="164"/>
      <c r="WNE48" s="164"/>
      <c r="WNF48" s="164"/>
      <c r="WNG48" s="90"/>
      <c r="WNH48" s="90"/>
      <c r="WNI48" s="89"/>
      <c r="WNJ48" s="164"/>
      <c r="WNK48" s="164"/>
      <c r="WNL48" s="164"/>
      <c r="WNM48" s="164"/>
      <c r="WNN48" s="164"/>
      <c r="WNO48" s="90"/>
      <c r="WNP48" s="90"/>
      <c r="WNQ48" s="89"/>
      <c r="WNR48" s="164"/>
      <c r="WNS48" s="164"/>
      <c r="WNT48" s="164"/>
      <c r="WNU48" s="164"/>
      <c r="WNV48" s="164"/>
      <c r="WNW48" s="90"/>
      <c r="WNX48" s="90"/>
      <c r="WNY48" s="89"/>
      <c r="WNZ48" s="164"/>
      <c r="WOA48" s="164"/>
      <c r="WOB48" s="164"/>
      <c r="WOC48" s="164"/>
      <c r="WOD48" s="164"/>
      <c r="WOE48" s="90"/>
      <c r="WOF48" s="90"/>
      <c r="WOG48" s="89"/>
      <c r="WOH48" s="164"/>
      <c r="WOI48" s="164"/>
      <c r="WOJ48" s="164"/>
      <c r="WOK48" s="164"/>
      <c r="WOL48" s="164"/>
      <c r="WOM48" s="90"/>
      <c r="WON48" s="90"/>
      <c r="WOO48" s="89"/>
      <c r="WOP48" s="164"/>
      <c r="WOQ48" s="164"/>
      <c r="WOR48" s="164"/>
      <c r="WOS48" s="164"/>
      <c r="WOT48" s="164"/>
      <c r="WOU48" s="90"/>
      <c r="WOV48" s="90"/>
      <c r="WOW48" s="89"/>
      <c r="WOX48" s="164"/>
      <c r="WOY48" s="164"/>
      <c r="WOZ48" s="164"/>
      <c r="WPA48" s="164"/>
      <c r="WPB48" s="164"/>
      <c r="WPC48" s="90"/>
      <c r="WPD48" s="90"/>
      <c r="WPE48" s="89"/>
      <c r="WPF48" s="164"/>
      <c r="WPG48" s="164"/>
      <c r="WPH48" s="164"/>
      <c r="WPI48" s="164"/>
      <c r="WPJ48" s="164"/>
      <c r="WPK48" s="90"/>
      <c r="WPL48" s="90"/>
      <c r="WPM48" s="89"/>
      <c r="WPN48" s="164"/>
      <c r="WPO48" s="164"/>
      <c r="WPP48" s="164"/>
      <c r="WPQ48" s="164"/>
      <c r="WPR48" s="164"/>
      <c r="WPS48" s="90"/>
      <c r="WPT48" s="90"/>
      <c r="WPU48" s="89"/>
      <c r="WPV48" s="164"/>
      <c r="WPW48" s="164"/>
      <c r="WPX48" s="164"/>
      <c r="WPY48" s="164"/>
      <c r="WPZ48" s="164"/>
      <c r="WQA48" s="90"/>
      <c r="WQB48" s="90"/>
      <c r="WQC48" s="89"/>
      <c r="WQD48" s="164"/>
      <c r="WQE48" s="164"/>
      <c r="WQF48" s="164"/>
      <c r="WQG48" s="164"/>
      <c r="WQH48" s="164"/>
      <c r="WQI48" s="90"/>
      <c r="WQJ48" s="90"/>
      <c r="WQK48" s="89"/>
      <c r="WQL48" s="164"/>
      <c r="WQM48" s="164"/>
      <c r="WQN48" s="164"/>
      <c r="WQO48" s="164"/>
      <c r="WQP48" s="164"/>
      <c r="WQQ48" s="90"/>
      <c r="WQR48" s="90"/>
      <c r="WQS48" s="89"/>
      <c r="WQT48" s="164"/>
      <c r="WQU48" s="164"/>
      <c r="WQV48" s="164"/>
      <c r="WQW48" s="164"/>
      <c r="WQX48" s="164"/>
      <c r="WQY48" s="90"/>
      <c r="WQZ48" s="90"/>
      <c r="WRA48" s="89"/>
      <c r="WRB48" s="164"/>
      <c r="WRC48" s="164"/>
      <c r="WRD48" s="164"/>
      <c r="WRE48" s="164"/>
      <c r="WRF48" s="164"/>
      <c r="WRG48" s="90"/>
      <c r="WRH48" s="90"/>
      <c r="WRI48" s="89"/>
      <c r="WRJ48" s="164"/>
      <c r="WRK48" s="164"/>
      <c r="WRL48" s="164"/>
      <c r="WRM48" s="164"/>
      <c r="WRN48" s="164"/>
      <c r="WRO48" s="90"/>
      <c r="WRP48" s="90"/>
      <c r="WRQ48" s="89"/>
      <c r="WRR48" s="164"/>
      <c r="WRS48" s="164"/>
      <c r="WRT48" s="164"/>
      <c r="WRU48" s="164"/>
      <c r="WRV48" s="164"/>
      <c r="WRW48" s="90"/>
      <c r="WRX48" s="90"/>
      <c r="WRY48" s="89"/>
      <c r="WRZ48" s="164"/>
      <c r="WSA48" s="164"/>
      <c r="WSB48" s="164"/>
      <c r="WSC48" s="164"/>
      <c r="WSD48" s="164"/>
      <c r="WSE48" s="90"/>
      <c r="WSF48" s="90"/>
      <c r="WSG48" s="89"/>
      <c r="WSH48" s="164"/>
      <c r="WSI48" s="164"/>
      <c r="WSJ48" s="164"/>
      <c r="WSK48" s="164"/>
      <c r="WSL48" s="164"/>
      <c r="WSM48" s="90"/>
      <c r="WSN48" s="90"/>
      <c r="WSO48" s="89"/>
      <c r="WSP48" s="164"/>
      <c r="WSQ48" s="164"/>
      <c r="WSR48" s="164"/>
      <c r="WSS48" s="164"/>
      <c r="WST48" s="164"/>
      <c r="WSU48" s="90"/>
      <c r="WSV48" s="90"/>
      <c r="WSW48" s="89"/>
      <c r="WSX48" s="164"/>
      <c r="WSY48" s="164"/>
      <c r="WSZ48" s="164"/>
      <c r="WTA48" s="164"/>
      <c r="WTB48" s="164"/>
      <c r="WTC48" s="90"/>
      <c r="WTD48" s="90"/>
      <c r="WTE48" s="89"/>
      <c r="WTF48" s="164"/>
      <c r="WTG48" s="164"/>
      <c r="WTH48" s="164"/>
      <c r="WTI48" s="164"/>
      <c r="WTJ48" s="164"/>
      <c r="WTK48" s="90"/>
      <c r="WTL48" s="90"/>
      <c r="WTM48" s="89"/>
      <c r="WTN48" s="164"/>
      <c r="WTO48" s="164"/>
      <c r="WTP48" s="164"/>
      <c r="WTQ48" s="164"/>
      <c r="WTR48" s="164"/>
      <c r="WTS48" s="90"/>
      <c r="WTT48" s="90"/>
      <c r="WTU48" s="89"/>
      <c r="WTV48" s="164"/>
      <c r="WTW48" s="164"/>
      <c r="WTX48" s="164"/>
      <c r="WTY48" s="164"/>
      <c r="WTZ48" s="164"/>
      <c r="WUA48" s="90"/>
      <c r="WUB48" s="90"/>
      <c r="WUC48" s="89"/>
      <c r="WUD48" s="164"/>
      <c r="WUE48" s="164"/>
      <c r="WUF48" s="164"/>
      <c r="WUG48" s="164"/>
      <c r="WUH48" s="164"/>
      <c r="WUI48" s="90"/>
      <c r="WUJ48" s="90"/>
      <c r="WUK48" s="89"/>
      <c r="WUL48" s="164"/>
      <c r="WUM48" s="164"/>
      <c r="WUN48" s="164"/>
      <c r="WUO48" s="164"/>
      <c r="WUP48" s="164"/>
      <c r="WUQ48" s="90"/>
      <c r="WUR48" s="90"/>
      <c r="WUS48" s="89"/>
      <c r="WUT48" s="164"/>
      <c r="WUU48" s="164"/>
      <c r="WUV48" s="164"/>
      <c r="WUW48" s="164"/>
      <c r="WUX48" s="164"/>
      <c r="WUY48" s="90"/>
      <c r="WUZ48" s="90"/>
      <c r="WVA48" s="89"/>
      <c r="WVB48" s="164"/>
      <c r="WVC48" s="164"/>
      <c r="WVD48" s="164"/>
      <c r="WVE48" s="164"/>
      <c r="WVF48" s="164"/>
      <c r="WVG48" s="90"/>
      <c r="WVH48" s="90"/>
      <c r="WVI48" s="89"/>
      <c r="WVJ48" s="164"/>
      <c r="WVK48" s="164"/>
      <c r="WVL48" s="164"/>
      <c r="WVM48" s="164"/>
      <c r="WVN48" s="164"/>
      <c r="WVO48" s="90"/>
      <c r="WVP48" s="90"/>
      <c r="WVQ48" s="89"/>
      <c r="WVR48" s="164"/>
      <c r="WVS48" s="164"/>
      <c r="WVT48" s="164"/>
      <c r="WVU48" s="164"/>
      <c r="WVV48" s="164"/>
      <c r="WVW48" s="90"/>
      <c r="WVX48" s="90"/>
      <c r="WVY48" s="89"/>
      <c r="WVZ48" s="164"/>
      <c r="WWA48" s="164"/>
      <c r="WWB48" s="164"/>
      <c r="WWC48" s="164"/>
      <c r="WWD48" s="164"/>
      <c r="WWE48" s="90"/>
      <c r="WWF48" s="90"/>
      <c r="WWG48" s="89"/>
      <c r="WWH48" s="164"/>
      <c r="WWI48" s="164"/>
      <c r="WWJ48" s="164"/>
      <c r="WWK48" s="164"/>
      <c r="WWL48" s="164"/>
      <c r="WWM48" s="90"/>
      <c r="WWN48" s="90"/>
      <c r="WWO48" s="89"/>
      <c r="WWP48" s="164"/>
      <c r="WWQ48" s="164"/>
      <c r="WWR48" s="164"/>
      <c r="WWS48" s="164"/>
      <c r="WWT48" s="164"/>
      <c r="WWU48" s="90"/>
      <c r="WWV48" s="90"/>
      <c r="WWW48" s="89"/>
      <c r="WWX48" s="164"/>
      <c r="WWY48" s="164"/>
      <c r="WWZ48" s="164"/>
      <c r="WXA48" s="164"/>
      <c r="WXB48" s="164"/>
      <c r="WXC48" s="90"/>
      <c r="WXD48" s="90"/>
      <c r="WXE48" s="89"/>
      <c r="WXF48" s="164"/>
      <c r="WXG48" s="164"/>
      <c r="WXH48" s="164"/>
      <c r="WXI48" s="164"/>
      <c r="WXJ48" s="164"/>
      <c r="WXK48" s="90"/>
      <c r="WXL48" s="90"/>
      <c r="WXM48" s="89"/>
      <c r="WXN48" s="164"/>
      <c r="WXO48" s="164"/>
      <c r="WXP48" s="164"/>
      <c r="WXQ48" s="164"/>
      <c r="WXR48" s="164"/>
      <c r="WXS48" s="90"/>
      <c r="WXT48" s="90"/>
      <c r="WXU48" s="89"/>
      <c r="WXV48" s="164"/>
      <c r="WXW48" s="164"/>
      <c r="WXX48" s="164"/>
      <c r="WXY48" s="164"/>
      <c r="WXZ48" s="164"/>
      <c r="WYA48" s="90"/>
      <c r="WYB48" s="90"/>
      <c r="WYC48" s="89"/>
      <c r="WYD48" s="164"/>
      <c r="WYE48" s="164"/>
      <c r="WYF48" s="164"/>
      <c r="WYG48" s="164"/>
      <c r="WYH48" s="164"/>
      <c r="WYI48" s="90"/>
      <c r="WYJ48" s="90"/>
      <c r="WYK48" s="89"/>
      <c r="WYL48" s="164"/>
      <c r="WYM48" s="164"/>
      <c r="WYN48" s="164"/>
      <c r="WYO48" s="164"/>
      <c r="WYP48" s="164"/>
      <c r="WYQ48" s="90"/>
      <c r="WYR48" s="90"/>
      <c r="WYS48" s="89"/>
      <c r="WYT48" s="164"/>
      <c r="WYU48" s="164"/>
      <c r="WYV48" s="164"/>
      <c r="WYW48" s="164"/>
      <c r="WYX48" s="164"/>
      <c r="WYY48" s="90"/>
      <c r="WYZ48" s="90"/>
      <c r="WZA48" s="89"/>
      <c r="WZB48" s="164"/>
      <c r="WZC48" s="164"/>
      <c r="WZD48" s="164"/>
      <c r="WZE48" s="164"/>
      <c r="WZF48" s="164"/>
      <c r="WZG48" s="90"/>
      <c r="WZH48" s="90"/>
      <c r="WZI48" s="89"/>
      <c r="WZJ48" s="164"/>
      <c r="WZK48" s="164"/>
      <c r="WZL48" s="164"/>
      <c r="WZM48" s="164"/>
      <c r="WZN48" s="164"/>
      <c r="WZO48" s="90"/>
      <c r="WZP48" s="90"/>
      <c r="WZQ48" s="89"/>
      <c r="WZR48" s="164"/>
      <c r="WZS48" s="164"/>
      <c r="WZT48" s="164"/>
      <c r="WZU48" s="164"/>
      <c r="WZV48" s="164"/>
      <c r="WZW48" s="90"/>
      <c r="WZX48" s="90"/>
      <c r="WZY48" s="89"/>
      <c r="WZZ48" s="164"/>
      <c r="XAA48" s="164"/>
      <c r="XAB48" s="164"/>
      <c r="XAC48" s="164"/>
      <c r="XAD48" s="164"/>
      <c r="XAE48" s="90"/>
      <c r="XAF48" s="90"/>
      <c r="XAG48" s="89"/>
      <c r="XAH48" s="164"/>
      <c r="XAI48" s="164"/>
      <c r="XAJ48" s="164"/>
      <c r="XAK48" s="164"/>
      <c r="XAL48" s="164"/>
      <c r="XAM48" s="90"/>
      <c r="XAN48" s="90"/>
      <c r="XAO48" s="89"/>
      <c r="XAP48" s="164"/>
      <c r="XAQ48" s="164"/>
      <c r="XAR48" s="164"/>
      <c r="XAS48" s="164"/>
      <c r="XAT48" s="164"/>
      <c r="XAU48" s="90"/>
      <c r="XAV48" s="90"/>
      <c r="XAW48" s="89"/>
      <c r="XAX48" s="164"/>
      <c r="XAY48" s="164"/>
      <c r="XAZ48" s="164"/>
      <c r="XBA48" s="164"/>
      <c r="XBB48" s="164"/>
      <c r="XBC48" s="90"/>
      <c r="XBD48" s="90"/>
      <c r="XBE48" s="89"/>
      <c r="XBF48" s="164"/>
      <c r="XBG48" s="164"/>
      <c r="XBH48" s="164"/>
      <c r="XBI48" s="164"/>
      <c r="XBJ48" s="164"/>
      <c r="XBK48" s="90"/>
      <c r="XBL48" s="90"/>
      <c r="XBM48" s="89"/>
      <c r="XBN48" s="164"/>
      <c r="XBO48" s="164"/>
      <c r="XBP48" s="164"/>
      <c r="XBQ48" s="164"/>
      <c r="XBR48" s="164"/>
      <c r="XBS48" s="90"/>
      <c r="XBT48" s="90"/>
      <c r="XBU48" s="89"/>
      <c r="XBV48" s="164"/>
      <c r="XBW48" s="164"/>
      <c r="XBX48" s="164"/>
      <c r="XBY48" s="164"/>
      <c r="XBZ48" s="164"/>
      <c r="XCA48" s="90"/>
      <c r="XCB48" s="90"/>
      <c r="XCC48" s="89"/>
      <c r="XCD48" s="164"/>
      <c r="XCE48" s="164"/>
      <c r="XCF48" s="164"/>
      <c r="XCG48" s="164"/>
      <c r="XCH48" s="164"/>
      <c r="XCI48" s="90"/>
      <c r="XCJ48" s="90"/>
      <c r="XCK48" s="89"/>
      <c r="XCL48" s="164"/>
      <c r="XCM48" s="164"/>
      <c r="XCN48" s="164"/>
      <c r="XCO48" s="164"/>
      <c r="XCP48" s="164"/>
      <c r="XCQ48" s="90"/>
      <c r="XCR48" s="90"/>
      <c r="XCS48" s="89"/>
      <c r="XCT48" s="164"/>
      <c r="XCU48" s="164"/>
      <c r="XCV48" s="164"/>
      <c r="XCW48" s="164"/>
      <c r="XCX48" s="164"/>
      <c r="XCY48" s="90"/>
      <c r="XCZ48" s="90"/>
      <c r="XDA48" s="89"/>
      <c r="XDB48" s="164"/>
      <c r="XDC48" s="164"/>
      <c r="XDD48" s="164"/>
      <c r="XDE48" s="164"/>
      <c r="XDF48" s="164"/>
      <c r="XDG48" s="90"/>
      <c r="XDH48" s="90"/>
      <c r="XDI48" s="89"/>
      <c r="XDJ48" s="164"/>
      <c r="XDK48" s="164"/>
      <c r="XDL48" s="164"/>
      <c r="XDM48" s="164"/>
      <c r="XDN48" s="164"/>
      <c r="XDO48" s="90"/>
      <c r="XDP48" s="90"/>
      <c r="XDQ48" s="89"/>
      <c r="XDR48" s="164"/>
      <c r="XDS48" s="164"/>
      <c r="XDT48" s="164"/>
      <c r="XDU48" s="164"/>
      <c r="XDV48" s="164"/>
      <c r="XDW48" s="90"/>
      <c r="XDX48" s="90"/>
      <c r="XDY48" s="89"/>
      <c r="XDZ48" s="164"/>
      <c r="XEA48" s="164"/>
      <c r="XEB48" s="164"/>
      <c r="XEC48" s="164"/>
      <c r="XED48" s="164"/>
      <c r="XEE48" s="90"/>
      <c r="XEF48" s="90"/>
      <c r="XEG48" s="89"/>
      <c r="XEH48" s="164"/>
      <c r="XEI48" s="164"/>
      <c r="XEJ48" s="164"/>
      <c r="XEK48" s="164"/>
      <c r="XEL48" s="164"/>
      <c r="XEM48" s="90"/>
      <c r="XEN48" s="90"/>
      <c r="XEO48" s="89"/>
      <c r="XEP48" s="164"/>
      <c r="XEQ48" s="164"/>
      <c r="XER48" s="164"/>
      <c r="XES48" s="164"/>
      <c r="XET48" s="164"/>
      <c r="XEU48" s="90"/>
      <c r="XEV48" s="90"/>
      <c r="XEW48" s="89"/>
      <c r="XEX48" s="164"/>
      <c r="XEY48" s="164"/>
      <c r="XEZ48" s="164"/>
      <c r="XFA48" s="164"/>
      <c r="XFB48" s="164"/>
      <c r="XFC48" s="90"/>
      <c r="XFD48" s="90"/>
    </row>
    <row r="49" spans="1:16384" s="9" customFormat="1" ht="15.75" x14ac:dyDescent="0.2">
      <c r="A49" s="91" t="s">
        <v>541</v>
      </c>
      <c r="B49" s="166" t="s">
        <v>67</v>
      </c>
      <c r="C49" s="166"/>
      <c r="D49" s="166"/>
      <c r="E49" s="166"/>
      <c r="F49" s="166"/>
      <c r="G49" s="92"/>
      <c r="H49" s="92"/>
      <c r="J49" s="8"/>
      <c r="K49" s="8"/>
    </row>
    <row r="50" spans="1:16384" x14ac:dyDescent="0.2">
      <c r="A50" s="93"/>
      <c r="B50" s="94"/>
      <c r="C50" s="95"/>
      <c r="D50" s="37"/>
      <c r="E50" s="83"/>
      <c r="F50" s="84"/>
      <c r="G50" s="85"/>
      <c r="H50" s="85"/>
    </row>
    <row r="51" spans="1:16384" x14ac:dyDescent="0.2">
      <c r="A51" s="93"/>
      <c r="B51" s="93" t="s">
        <v>116</v>
      </c>
      <c r="C51" s="101">
        <f>2+1+5</f>
        <v>8</v>
      </c>
      <c r="D51" s="100" t="s">
        <v>2</v>
      </c>
      <c r="E51" s="167" t="s">
        <v>47</v>
      </c>
      <c r="F51" s="167"/>
      <c r="G51" s="167"/>
      <c r="H51" s="85"/>
    </row>
    <row r="52" spans="1:16384" x14ac:dyDescent="0.2">
      <c r="A52" s="93"/>
      <c r="B52" s="93" t="s">
        <v>373</v>
      </c>
      <c r="C52" s="101">
        <f>4+2</f>
        <v>6</v>
      </c>
      <c r="D52" s="100" t="s">
        <v>2</v>
      </c>
      <c r="E52" s="167" t="s">
        <v>47</v>
      </c>
      <c r="F52" s="167"/>
      <c r="G52" s="167"/>
      <c r="H52" s="85"/>
    </row>
    <row r="53" spans="1:16384" ht="15.75" x14ac:dyDescent="0.2">
      <c r="A53" s="93"/>
      <c r="B53" s="99" t="s">
        <v>0</v>
      </c>
      <c r="C53" s="97">
        <f>SUM(C51:C52)</f>
        <v>14</v>
      </c>
      <c r="D53" s="98" t="s">
        <v>2</v>
      </c>
      <c r="E53" s="83"/>
      <c r="F53" s="84"/>
      <c r="G53" s="85"/>
      <c r="H53" s="85"/>
    </row>
    <row r="54" spans="1:16384" ht="15.75" thickBot="1" x14ac:dyDescent="0.25">
      <c r="A54" s="93"/>
      <c r="B54" s="94"/>
      <c r="C54" s="95"/>
      <c r="D54" s="37"/>
      <c r="E54" s="83"/>
      <c r="F54" s="84"/>
      <c r="G54" s="85"/>
      <c r="H54" s="85"/>
      <c r="J54" s="17"/>
      <c r="K54" s="17"/>
    </row>
    <row r="55" spans="1:16384" s="17" customFormat="1" ht="15.75" customHeight="1" x14ac:dyDescent="0.2">
      <c r="A55" s="91" t="s">
        <v>542</v>
      </c>
      <c r="B55" s="166" t="s">
        <v>68</v>
      </c>
      <c r="C55" s="166"/>
      <c r="D55" s="166"/>
      <c r="E55" s="166"/>
      <c r="F55" s="166"/>
      <c r="G55" s="92"/>
      <c r="H55" s="92"/>
      <c r="J55" s="18"/>
      <c r="K55" s="18"/>
    </row>
    <row r="56" spans="1:16384" s="18" customFormat="1" x14ac:dyDescent="0.2">
      <c r="A56" s="93"/>
      <c r="B56" s="94"/>
      <c r="C56" s="95"/>
      <c r="D56" s="46"/>
      <c r="E56" s="83"/>
      <c r="F56" s="84"/>
      <c r="G56" s="85"/>
      <c r="H56" s="85"/>
      <c r="J56" s="8"/>
      <c r="K56" s="8"/>
    </row>
    <row r="57" spans="1:16384" ht="15.75" x14ac:dyDescent="0.2">
      <c r="A57" s="93"/>
      <c r="B57" s="99" t="s">
        <v>117</v>
      </c>
      <c r="C57" s="97">
        <f>94+22+73+194</f>
        <v>383</v>
      </c>
      <c r="D57" s="122" t="s">
        <v>12</v>
      </c>
      <c r="E57" s="167" t="s">
        <v>47</v>
      </c>
      <c r="F57" s="167"/>
      <c r="G57" s="167"/>
      <c r="H57" s="85"/>
    </row>
    <row r="58" spans="1:16384" s="17" customFormat="1" ht="15.75" thickBot="1" x14ac:dyDescent="0.25">
      <c r="A58" s="93"/>
      <c r="B58" s="94"/>
      <c r="C58" s="95"/>
      <c r="D58" s="46"/>
      <c r="E58" s="83"/>
      <c r="F58" s="84"/>
      <c r="G58" s="85"/>
      <c r="H58" s="85"/>
      <c r="J58" s="9"/>
      <c r="K58" s="9"/>
    </row>
    <row r="59" spans="1:16384" s="9" customFormat="1" ht="31.5" customHeight="1" thickBot="1" x14ac:dyDescent="0.25">
      <c r="A59" s="89">
        <v>5</v>
      </c>
      <c r="B59" s="164" t="s">
        <v>29</v>
      </c>
      <c r="C59" s="164"/>
      <c r="D59" s="164"/>
      <c r="E59" s="164"/>
      <c r="F59" s="164"/>
      <c r="G59" s="90"/>
      <c r="H59" s="90"/>
      <c r="I59" s="89"/>
      <c r="J59" s="164"/>
      <c r="K59" s="164"/>
      <c r="L59" s="164"/>
      <c r="M59" s="164"/>
      <c r="N59" s="164"/>
      <c r="O59" s="90"/>
      <c r="P59" s="90"/>
      <c r="Q59" s="89"/>
      <c r="R59" s="164"/>
      <c r="S59" s="164"/>
      <c r="T59" s="164"/>
      <c r="U59" s="164"/>
      <c r="V59" s="164"/>
      <c r="W59" s="90"/>
      <c r="X59" s="90"/>
      <c r="Y59" s="89"/>
      <c r="Z59" s="164"/>
      <c r="AA59" s="164"/>
      <c r="AB59" s="164"/>
      <c r="AC59" s="164"/>
      <c r="AD59" s="164"/>
      <c r="AE59" s="90"/>
      <c r="AF59" s="90"/>
      <c r="AG59" s="89"/>
      <c r="AH59" s="164"/>
      <c r="AI59" s="164"/>
      <c r="AJ59" s="164"/>
      <c r="AK59" s="164"/>
      <c r="AL59" s="164"/>
      <c r="AM59" s="90"/>
      <c r="AN59" s="90"/>
      <c r="AO59" s="89"/>
      <c r="AP59" s="164"/>
      <c r="AQ59" s="164"/>
      <c r="AR59" s="164"/>
      <c r="AS59" s="164"/>
      <c r="AT59" s="164"/>
      <c r="AU59" s="90"/>
      <c r="AV59" s="90"/>
      <c r="AW59" s="89"/>
      <c r="AX59" s="164"/>
      <c r="AY59" s="164"/>
      <c r="AZ59" s="164"/>
      <c r="BA59" s="164"/>
      <c r="BB59" s="164"/>
      <c r="BC59" s="90"/>
      <c r="BD59" s="90"/>
      <c r="BE59" s="89"/>
      <c r="BF59" s="164"/>
      <c r="BG59" s="164"/>
      <c r="BH59" s="164"/>
      <c r="BI59" s="164"/>
      <c r="BJ59" s="164"/>
      <c r="BK59" s="90"/>
      <c r="BL59" s="90"/>
      <c r="BM59" s="89"/>
      <c r="BN59" s="164"/>
      <c r="BO59" s="164"/>
      <c r="BP59" s="164"/>
      <c r="BQ59" s="164"/>
      <c r="BR59" s="164"/>
      <c r="BS59" s="90"/>
      <c r="BT59" s="90"/>
      <c r="BU59" s="89"/>
      <c r="BV59" s="164"/>
      <c r="BW59" s="164"/>
      <c r="BX59" s="164"/>
      <c r="BY59" s="164"/>
      <c r="BZ59" s="164"/>
      <c r="CA59" s="90"/>
      <c r="CB59" s="90"/>
      <c r="CC59" s="89"/>
      <c r="CD59" s="164"/>
      <c r="CE59" s="164"/>
      <c r="CF59" s="164"/>
      <c r="CG59" s="164"/>
      <c r="CH59" s="164"/>
      <c r="CI59" s="90"/>
      <c r="CJ59" s="90"/>
      <c r="CK59" s="89"/>
      <c r="CL59" s="164"/>
      <c r="CM59" s="164"/>
      <c r="CN59" s="164"/>
      <c r="CO59" s="164"/>
      <c r="CP59" s="164"/>
      <c r="CQ59" s="90"/>
      <c r="CR59" s="90"/>
      <c r="CS59" s="89"/>
      <c r="CT59" s="164"/>
      <c r="CU59" s="164"/>
      <c r="CV59" s="164"/>
      <c r="CW59" s="164"/>
      <c r="CX59" s="164"/>
      <c r="CY59" s="90"/>
      <c r="CZ59" s="90"/>
      <c r="DA59" s="89"/>
      <c r="DB59" s="164"/>
      <c r="DC59" s="164"/>
      <c r="DD59" s="164"/>
      <c r="DE59" s="164"/>
      <c r="DF59" s="164"/>
      <c r="DG59" s="90"/>
      <c r="DH59" s="90"/>
      <c r="DI59" s="89"/>
      <c r="DJ59" s="164"/>
      <c r="DK59" s="164"/>
      <c r="DL59" s="164"/>
      <c r="DM59" s="164"/>
      <c r="DN59" s="164"/>
      <c r="DO59" s="90"/>
      <c r="DP59" s="90"/>
      <c r="DQ59" s="89"/>
      <c r="DR59" s="164"/>
      <c r="DS59" s="164"/>
      <c r="DT59" s="164"/>
      <c r="DU59" s="164"/>
      <c r="DV59" s="164"/>
      <c r="DW59" s="90"/>
      <c r="DX59" s="90"/>
      <c r="DY59" s="89"/>
      <c r="DZ59" s="164"/>
      <c r="EA59" s="164"/>
      <c r="EB59" s="164"/>
      <c r="EC59" s="164"/>
      <c r="ED59" s="164"/>
      <c r="EE59" s="90"/>
      <c r="EF59" s="90"/>
      <c r="EG59" s="89"/>
      <c r="EH59" s="164"/>
      <c r="EI59" s="164"/>
      <c r="EJ59" s="164"/>
      <c r="EK59" s="164"/>
      <c r="EL59" s="164"/>
      <c r="EM59" s="90"/>
      <c r="EN59" s="90"/>
      <c r="EO59" s="89"/>
      <c r="EP59" s="164"/>
      <c r="EQ59" s="164"/>
      <c r="ER59" s="164"/>
      <c r="ES59" s="164"/>
      <c r="ET59" s="164"/>
      <c r="EU59" s="90"/>
      <c r="EV59" s="90"/>
      <c r="EW59" s="89"/>
      <c r="EX59" s="164"/>
      <c r="EY59" s="164"/>
      <c r="EZ59" s="164"/>
      <c r="FA59" s="164"/>
      <c r="FB59" s="164"/>
      <c r="FC59" s="90"/>
      <c r="FD59" s="90"/>
      <c r="FE59" s="89"/>
      <c r="FF59" s="164"/>
      <c r="FG59" s="164"/>
      <c r="FH59" s="164"/>
      <c r="FI59" s="164"/>
      <c r="FJ59" s="164"/>
      <c r="FK59" s="90"/>
      <c r="FL59" s="90"/>
      <c r="FM59" s="89"/>
      <c r="FN59" s="164"/>
      <c r="FO59" s="164"/>
      <c r="FP59" s="164"/>
      <c r="FQ59" s="164"/>
      <c r="FR59" s="164"/>
      <c r="FS59" s="90"/>
      <c r="FT59" s="90"/>
      <c r="FU59" s="89"/>
      <c r="FV59" s="164"/>
      <c r="FW59" s="164"/>
      <c r="FX59" s="164"/>
      <c r="FY59" s="164"/>
      <c r="FZ59" s="164"/>
      <c r="GA59" s="90"/>
      <c r="GB59" s="90"/>
      <c r="GC59" s="89"/>
      <c r="GD59" s="164"/>
      <c r="GE59" s="164"/>
      <c r="GF59" s="164"/>
      <c r="GG59" s="164"/>
      <c r="GH59" s="164"/>
      <c r="GI59" s="90"/>
      <c r="GJ59" s="90"/>
      <c r="GK59" s="89"/>
      <c r="GL59" s="164"/>
      <c r="GM59" s="164"/>
      <c r="GN59" s="164"/>
      <c r="GO59" s="164"/>
      <c r="GP59" s="164"/>
      <c r="GQ59" s="90"/>
      <c r="GR59" s="90"/>
      <c r="GS59" s="89"/>
      <c r="GT59" s="164"/>
      <c r="GU59" s="164"/>
      <c r="GV59" s="164"/>
      <c r="GW59" s="164"/>
      <c r="GX59" s="164"/>
      <c r="GY59" s="90"/>
      <c r="GZ59" s="90"/>
      <c r="HA59" s="89"/>
      <c r="HB59" s="164"/>
      <c r="HC59" s="164"/>
      <c r="HD59" s="164"/>
      <c r="HE59" s="164"/>
      <c r="HF59" s="164"/>
      <c r="HG59" s="90"/>
      <c r="HH59" s="90"/>
      <c r="HI59" s="89"/>
      <c r="HJ59" s="164"/>
      <c r="HK59" s="164"/>
      <c r="HL59" s="164"/>
      <c r="HM59" s="164"/>
      <c r="HN59" s="164"/>
      <c r="HO59" s="90"/>
      <c r="HP59" s="90"/>
      <c r="HQ59" s="89"/>
      <c r="HR59" s="164"/>
      <c r="HS59" s="164"/>
      <c r="HT59" s="164"/>
      <c r="HU59" s="164"/>
      <c r="HV59" s="164"/>
      <c r="HW59" s="90"/>
      <c r="HX59" s="90"/>
      <c r="HY59" s="89"/>
      <c r="HZ59" s="164"/>
      <c r="IA59" s="164"/>
      <c r="IB59" s="164"/>
      <c r="IC59" s="164"/>
      <c r="ID59" s="164"/>
      <c r="IE59" s="90"/>
      <c r="IF59" s="90"/>
      <c r="IG59" s="89"/>
      <c r="IH59" s="164"/>
      <c r="II59" s="164"/>
      <c r="IJ59" s="164"/>
      <c r="IK59" s="164"/>
      <c r="IL59" s="164"/>
      <c r="IM59" s="90"/>
      <c r="IN59" s="90"/>
      <c r="IO59" s="89"/>
      <c r="IP59" s="164"/>
      <c r="IQ59" s="164"/>
      <c r="IR59" s="164"/>
      <c r="IS59" s="164"/>
      <c r="IT59" s="164"/>
      <c r="IU59" s="90"/>
      <c r="IV59" s="90"/>
      <c r="IW59" s="89"/>
      <c r="IX59" s="164"/>
      <c r="IY59" s="164"/>
      <c r="IZ59" s="164"/>
      <c r="JA59" s="164"/>
      <c r="JB59" s="164"/>
      <c r="JC59" s="90"/>
      <c r="JD59" s="90"/>
      <c r="JE59" s="89"/>
      <c r="JF59" s="164"/>
      <c r="JG59" s="164"/>
      <c r="JH59" s="164"/>
      <c r="JI59" s="164"/>
      <c r="JJ59" s="164"/>
      <c r="JK59" s="90"/>
      <c r="JL59" s="90"/>
      <c r="JM59" s="89"/>
      <c r="JN59" s="164"/>
      <c r="JO59" s="164"/>
      <c r="JP59" s="164"/>
      <c r="JQ59" s="164"/>
      <c r="JR59" s="164"/>
      <c r="JS59" s="90"/>
      <c r="JT59" s="90"/>
      <c r="JU59" s="89"/>
      <c r="JV59" s="164"/>
      <c r="JW59" s="164"/>
      <c r="JX59" s="164"/>
      <c r="JY59" s="164"/>
      <c r="JZ59" s="164"/>
      <c r="KA59" s="90"/>
      <c r="KB59" s="90"/>
      <c r="KC59" s="89"/>
      <c r="KD59" s="164"/>
      <c r="KE59" s="164"/>
      <c r="KF59" s="164"/>
      <c r="KG59" s="164"/>
      <c r="KH59" s="164"/>
      <c r="KI59" s="90"/>
      <c r="KJ59" s="90"/>
      <c r="KK59" s="89"/>
      <c r="KL59" s="164"/>
      <c r="KM59" s="164"/>
      <c r="KN59" s="164"/>
      <c r="KO59" s="164"/>
      <c r="KP59" s="164"/>
      <c r="KQ59" s="90"/>
      <c r="KR59" s="90"/>
      <c r="KS59" s="89"/>
      <c r="KT59" s="164"/>
      <c r="KU59" s="164"/>
      <c r="KV59" s="164"/>
      <c r="KW59" s="164"/>
      <c r="KX59" s="164"/>
      <c r="KY59" s="90"/>
      <c r="KZ59" s="90"/>
      <c r="LA59" s="89"/>
      <c r="LB59" s="164"/>
      <c r="LC59" s="164"/>
      <c r="LD59" s="164"/>
      <c r="LE59" s="164"/>
      <c r="LF59" s="164"/>
      <c r="LG59" s="90"/>
      <c r="LH59" s="90"/>
      <c r="LI59" s="89"/>
      <c r="LJ59" s="164"/>
      <c r="LK59" s="164"/>
      <c r="LL59" s="164"/>
      <c r="LM59" s="164"/>
      <c r="LN59" s="164"/>
      <c r="LO59" s="90"/>
      <c r="LP59" s="90"/>
      <c r="LQ59" s="89"/>
      <c r="LR59" s="164"/>
      <c r="LS59" s="164"/>
      <c r="LT59" s="164"/>
      <c r="LU59" s="164"/>
      <c r="LV59" s="164"/>
      <c r="LW59" s="90"/>
      <c r="LX59" s="90"/>
      <c r="LY59" s="89"/>
      <c r="LZ59" s="164"/>
      <c r="MA59" s="164"/>
      <c r="MB59" s="164"/>
      <c r="MC59" s="164"/>
      <c r="MD59" s="164"/>
      <c r="ME59" s="90"/>
      <c r="MF59" s="90"/>
      <c r="MG59" s="89"/>
      <c r="MH59" s="164"/>
      <c r="MI59" s="164"/>
      <c r="MJ59" s="164"/>
      <c r="MK59" s="164"/>
      <c r="ML59" s="164"/>
      <c r="MM59" s="90"/>
      <c r="MN59" s="90"/>
      <c r="MO59" s="89"/>
      <c r="MP59" s="164"/>
      <c r="MQ59" s="164"/>
      <c r="MR59" s="164"/>
      <c r="MS59" s="164"/>
      <c r="MT59" s="164"/>
      <c r="MU59" s="90"/>
      <c r="MV59" s="90"/>
      <c r="MW59" s="89"/>
      <c r="MX59" s="164"/>
      <c r="MY59" s="164"/>
      <c r="MZ59" s="164"/>
      <c r="NA59" s="164"/>
      <c r="NB59" s="164"/>
      <c r="NC59" s="90"/>
      <c r="ND59" s="90"/>
      <c r="NE59" s="89"/>
      <c r="NF59" s="164"/>
      <c r="NG59" s="164"/>
      <c r="NH59" s="164"/>
      <c r="NI59" s="164"/>
      <c r="NJ59" s="164"/>
      <c r="NK59" s="90"/>
      <c r="NL59" s="90"/>
      <c r="NM59" s="89"/>
      <c r="NN59" s="164"/>
      <c r="NO59" s="164"/>
      <c r="NP59" s="164"/>
      <c r="NQ59" s="164"/>
      <c r="NR59" s="164"/>
      <c r="NS59" s="90"/>
      <c r="NT59" s="90"/>
      <c r="NU59" s="89"/>
      <c r="NV59" s="164"/>
      <c r="NW59" s="164"/>
      <c r="NX59" s="164"/>
      <c r="NY59" s="164"/>
      <c r="NZ59" s="164"/>
      <c r="OA59" s="90"/>
      <c r="OB59" s="90"/>
      <c r="OC59" s="89"/>
      <c r="OD59" s="164"/>
      <c r="OE59" s="164"/>
      <c r="OF59" s="164"/>
      <c r="OG59" s="164"/>
      <c r="OH59" s="164"/>
      <c r="OI59" s="90"/>
      <c r="OJ59" s="90"/>
      <c r="OK59" s="89"/>
      <c r="OL59" s="164"/>
      <c r="OM59" s="164"/>
      <c r="ON59" s="164"/>
      <c r="OO59" s="164"/>
      <c r="OP59" s="164"/>
      <c r="OQ59" s="90"/>
      <c r="OR59" s="90"/>
      <c r="OS59" s="89"/>
      <c r="OT59" s="164"/>
      <c r="OU59" s="164"/>
      <c r="OV59" s="164"/>
      <c r="OW59" s="164"/>
      <c r="OX59" s="164"/>
      <c r="OY59" s="90"/>
      <c r="OZ59" s="90"/>
      <c r="PA59" s="89"/>
      <c r="PB59" s="164"/>
      <c r="PC59" s="164"/>
      <c r="PD59" s="164"/>
      <c r="PE59" s="164"/>
      <c r="PF59" s="164"/>
      <c r="PG59" s="90"/>
      <c r="PH59" s="90"/>
      <c r="PI59" s="89"/>
      <c r="PJ59" s="164"/>
      <c r="PK59" s="164"/>
      <c r="PL59" s="164"/>
      <c r="PM59" s="164"/>
      <c r="PN59" s="164"/>
      <c r="PO59" s="90"/>
      <c r="PP59" s="90"/>
      <c r="PQ59" s="89"/>
      <c r="PR59" s="164"/>
      <c r="PS59" s="164"/>
      <c r="PT59" s="164"/>
      <c r="PU59" s="164"/>
      <c r="PV59" s="164"/>
      <c r="PW59" s="90"/>
      <c r="PX59" s="90"/>
      <c r="PY59" s="89"/>
      <c r="PZ59" s="164"/>
      <c r="QA59" s="164"/>
      <c r="QB59" s="164"/>
      <c r="QC59" s="164"/>
      <c r="QD59" s="164"/>
      <c r="QE59" s="90"/>
      <c r="QF59" s="90"/>
      <c r="QG59" s="89"/>
      <c r="QH59" s="164"/>
      <c r="QI59" s="164"/>
      <c r="QJ59" s="164"/>
      <c r="QK59" s="164"/>
      <c r="QL59" s="164"/>
      <c r="QM59" s="90"/>
      <c r="QN59" s="90"/>
      <c r="QO59" s="89"/>
      <c r="QP59" s="164"/>
      <c r="QQ59" s="164"/>
      <c r="QR59" s="164"/>
      <c r="QS59" s="164"/>
      <c r="QT59" s="164"/>
      <c r="QU59" s="90"/>
      <c r="QV59" s="90"/>
      <c r="QW59" s="89"/>
      <c r="QX59" s="164"/>
      <c r="QY59" s="164"/>
      <c r="QZ59" s="164"/>
      <c r="RA59" s="164"/>
      <c r="RB59" s="164"/>
      <c r="RC59" s="90"/>
      <c r="RD59" s="90"/>
      <c r="RE59" s="89"/>
      <c r="RF59" s="164"/>
      <c r="RG59" s="164"/>
      <c r="RH59" s="164"/>
      <c r="RI59" s="164"/>
      <c r="RJ59" s="164"/>
      <c r="RK59" s="90"/>
      <c r="RL59" s="90"/>
      <c r="RM59" s="89"/>
      <c r="RN59" s="164"/>
      <c r="RO59" s="164"/>
      <c r="RP59" s="164"/>
      <c r="RQ59" s="164"/>
      <c r="RR59" s="164"/>
      <c r="RS59" s="90"/>
      <c r="RT59" s="90"/>
      <c r="RU59" s="89"/>
      <c r="RV59" s="164"/>
      <c r="RW59" s="164"/>
      <c r="RX59" s="164"/>
      <c r="RY59" s="164"/>
      <c r="RZ59" s="164"/>
      <c r="SA59" s="90"/>
      <c r="SB59" s="90"/>
      <c r="SC59" s="89"/>
      <c r="SD59" s="164"/>
      <c r="SE59" s="164"/>
      <c r="SF59" s="164"/>
      <c r="SG59" s="164"/>
      <c r="SH59" s="164"/>
      <c r="SI59" s="90"/>
      <c r="SJ59" s="90"/>
      <c r="SK59" s="89"/>
      <c r="SL59" s="164"/>
      <c r="SM59" s="164"/>
      <c r="SN59" s="164"/>
      <c r="SO59" s="164"/>
      <c r="SP59" s="164"/>
      <c r="SQ59" s="90"/>
      <c r="SR59" s="90"/>
      <c r="SS59" s="89"/>
      <c r="ST59" s="164"/>
      <c r="SU59" s="164"/>
      <c r="SV59" s="164"/>
      <c r="SW59" s="164"/>
      <c r="SX59" s="164"/>
      <c r="SY59" s="90"/>
      <c r="SZ59" s="90"/>
      <c r="TA59" s="89"/>
      <c r="TB59" s="164"/>
      <c r="TC59" s="164"/>
      <c r="TD59" s="164"/>
      <c r="TE59" s="164"/>
      <c r="TF59" s="164"/>
      <c r="TG59" s="90"/>
      <c r="TH59" s="90"/>
      <c r="TI59" s="89"/>
      <c r="TJ59" s="164"/>
      <c r="TK59" s="164"/>
      <c r="TL59" s="164"/>
      <c r="TM59" s="164"/>
      <c r="TN59" s="164"/>
      <c r="TO59" s="90"/>
      <c r="TP59" s="90"/>
      <c r="TQ59" s="89"/>
      <c r="TR59" s="164"/>
      <c r="TS59" s="164"/>
      <c r="TT59" s="164"/>
      <c r="TU59" s="164"/>
      <c r="TV59" s="164"/>
      <c r="TW59" s="90"/>
      <c r="TX59" s="90"/>
      <c r="TY59" s="89"/>
      <c r="TZ59" s="164"/>
      <c r="UA59" s="164"/>
      <c r="UB59" s="164"/>
      <c r="UC59" s="164"/>
      <c r="UD59" s="164"/>
      <c r="UE59" s="90"/>
      <c r="UF59" s="90"/>
      <c r="UG59" s="89"/>
      <c r="UH59" s="164"/>
      <c r="UI59" s="164"/>
      <c r="UJ59" s="164"/>
      <c r="UK59" s="164"/>
      <c r="UL59" s="164"/>
      <c r="UM59" s="90"/>
      <c r="UN59" s="90"/>
      <c r="UO59" s="89"/>
      <c r="UP59" s="164"/>
      <c r="UQ59" s="164"/>
      <c r="UR59" s="164"/>
      <c r="US59" s="164"/>
      <c r="UT59" s="164"/>
      <c r="UU59" s="90"/>
      <c r="UV59" s="90"/>
      <c r="UW59" s="89"/>
      <c r="UX59" s="164"/>
      <c r="UY59" s="164"/>
      <c r="UZ59" s="164"/>
      <c r="VA59" s="164"/>
      <c r="VB59" s="164"/>
      <c r="VC59" s="90"/>
      <c r="VD59" s="90"/>
      <c r="VE59" s="89"/>
      <c r="VF59" s="164"/>
      <c r="VG59" s="164"/>
      <c r="VH59" s="164"/>
      <c r="VI59" s="164"/>
      <c r="VJ59" s="164"/>
      <c r="VK59" s="90"/>
      <c r="VL59" s="90"/>
      <c r="VM59" s="89"/>
      <c r="VN59" s="164"/>
      <c r="VO59" s="164"/>
      <c r="VP59" s="164"/>
      <c r="VQ59" s="164"/>
      <c r="VR59" s="164"/>
      <c r="VS59" s="90"/>
      <c r="VT59" s="90"/>
      <c r="VU59" s="89"/>
      <c r="VV59" s="164"/>
      <c r="VW59" s="164"/>
      <c r="VX59" s="164"/>
      <c r="VY59" s="164"/>
      <c r="VZ59" s="164"/>
      <c r="WA59" s="90"/>
      <c r="WB59" s="90"/>
      <c r="WC59" s="89"/>
      <c r="WD59" s="164"/>
      <c r="WE59" s="164"/>
      <c r="WF59" s="164"/>
      <c r="WG59" s="164"/>
      <c r="WH59" s="164"/>
      <c r="WI59" s="90"/>
      <c r="WJ59" s="90"/>
      <c r="WK59" s="89"/>
      <c r="WL59" s="164"/>
      <c r="WM59" s="164"/>
      <c r="WN59" s="164"/>
      <c r="WO59" s="164"/>
      <c r="WP59" s="164"/>
      <c r="WQ59" s="90"/>
      <c r="WR59" s="90"/>
      <c r="WS59" s="89"/>
      <c r="WT59" s="164"/>
      <c r="WU59" s="164"/>
      <c r="WV59" s="164"/>
      <c r="WW59" s="164"/>
      <c r="WX59" s="164"/>
      <c r="WY59" s="90"/>
      <c r="WZ59" s="90"/>
      <c r="XA59" s="89"/>
      <c r="XB59" s="164"/>
      <c r="XC59" s="164"/>
      <c r="XD59" s="164"/>
      <c r="XE59" s="164"/>
      <c r="XF59" s="164"/>
      <c r="XG59" s="90"/>
      <c r="XH59" s="90"/>
      <c r="XI59" s="89"/>
      <c r="XJ59" s="164"/>
      <c r="XK59" s="164"/>
      <c r="XL59" s="164"/>
      <c r="XM59" s="164"/>
      <c r="XN59" s="164"/>
      <c r="XO59" s="90"/>
      <c r="XP59" s="90"/>
      <c r="XQ59" s="89"/>
      <c r="XR59" s="164"/>
      <c r="XS59" s="164"/>
      <c r="XT59" s="164"/>
      <c r="XU59" s="164"/>
      <c r="XV59" s="164"/>
      <c r="XW59" s="90"/>
      <c r="XX59" s="90"/>
      <c r="XY59" s="89"/>
      <c r="XZ59" s="164"/>
      <c r="YA59" s="164"/>
      <c r="YB59" s="164"/>
      <c r="YC59" s="164"/>
      <c r="YD59" s="164"/>
      <c r="YE59" s="90"/>
      <c r="YF59" s="90"/>
      <c r="YG59" s="89"/>
      <c r="YH59" s="164"/>
      <c r="YI59" s="164"/>
      <c r="YJ59" s="164"/>
      <c r="YK59" s="164"/>
      <c r="YL59" s="164"/>
      <c r="YM59" s="90"/>
      <c r="YN59" s="90"/>
      <c r="YO59" s="89"/>
      <c r="YP59" s="164"/>
      <c r="YQ59" s="164"/>
      <c r="YR59" s="164"/>
      <c r="YS59" s="164"/>
      <c r="YT59" s="164"/>
      <c r="YU59" s="90"/>
      <c r="YV59" s="90"/>
      <c r="YW59" s="89"/>
      <c r="YX59" s="164"/>
      <c r="YY59" s="164"/>
      <c r="YZ59" s="164"/>
      <c r="ZA59" s="164"/>
      <c r="ZB59" s="164"/>
      <c r="ZC59" s="90"/>
      <c r="ZD59" s="90"/>
      <c r="ZE59" s="89"/>
      <c r="ZF59" s="164"/>
      <c r="ZG59" s="164"/>
      <c r="ZH59" s="164"/>
      <c r="ZI59" s="164"/>
      <c r="ZJ59" s="164"/>
      <c r="ZK59" s="90"/>
      <c r="ZL59" s="90"/>
      <c r="ZM59" s="89"/>
      <c r="ZN59" s="164"/>
      <c r="ZO59" s="164"/>
      <c r="ZP59" s="164"/>
      <c r="ZQ59" s="164"/>
      <c r="ZR59" s="164"/>
      <c r="ZS59" s="90"/>
      <c r="ZT59" s="90"/>
      <c r="ZU59" s="89"/>
      <c r="ZV59" s="164"/>
      <c r="ZW59" s="164"/>
      <c r="ZX59" s="164"/>
      <c r="ZY59" s="164"/>
      <c r="ZZ59" s="164"/>
      <c r="AAA59" s="90"/>
      <c r="AAB59" s="90"/>
      <c r="AAC59" s="89"/>
      <c r="AAD59" s="164"/>
      <c r="AAE59" s="164"/>
      <c r="AAF59" s="164"/>
      <c r="AAG59" s="164"/>
      <c r="AAH59" s="164"/>
      <c r="AAI59" s="90"/>
      <c r="AAJ59" s="90"/>
      <c r="AAK59" s="89"/>
      <c r="AAL59" s="164"/>
      <c r="AAM59" s="164"/>
      <c r="AAN59" s="164"/>
      <c r="AAO59" s="164"/>
      <c r="AAP59" s="164"/>
      <c r="AAQ59" s="90"/>
      <c r="AAR59" s="90"/>
      <c r="AAS59" s="89"/>
      <c r="AAT59" s="164"/>
      <c r="AAU59" s="164"/>
      <c r="AAV59" s="164"/>
      <c r="AAW59" s="164"/>
      <c r="AAX59" s="164"/>
      <c r="AAY59" s="90"/>
      <c r="AAZ59" s="90"/>
      <c r="ABA59" s="89"/>
      <c r="ABB59" s="164"/>
      <c r="ABC59" s="164"/>
      <c r="ABD59" s="164"/>
      <c r="ABE59" s="164"/>
      <c r="ABF59" s="164"/>
      <c r="ABG59" s="90"/>
      <c r="ABH59" s="90"/>
      <c r="ABI59" s="89"/>
      <c r="ABJ59" s="164"/>
      <c r="ABK59" s="164"/>
      <c r="ABL59" s="164"/>
      <c r="ABM59" s="164"/>
      <c r="ABN59" s="164"/>
      <c r="ABO59" s="90"/>
      <c r="ABP59" s="90"/>
      <c r="ABQ59" s="89"/>
      <c r="ABR59" s="164"/>
      <c r="ABS59" s="164"/>
      <c r="ABT59" s="164"/>
      <c r="ABU59" s="164"/>
      <c r="ABV59" s="164"/>
      <c r="ABW59" s="90"/>
      <c r="ABX59" s="90"/>
      <c r="ABY59" s="89"/>
      <c r="ABZ59" s="164"/>
      <c r="ACA59" s="164"/>
      <c r="ACB59" s="164"/>
      <c r="ACC59" s="164"/>
      <c r="ACD59" s="164"/>
      <c r="ACE59" s="90"/>
      <c r="ACF59" s="90"/>
      <c r="ACG59" s="89"/>
      <c r="ACH59" s="164"/>
      <c r="ACI59" s="164"/>
      <c r="ACJ59" s="164"/>
      <c r="ACK59" s="164"/>
      <c r="ACL59" s="164"/>
      <c r="ACM59" s="90"/>
      <c r="ACN59" s="90"/>
      <c r="ACO59" s="89"/>
      <c r="ACP59" s="164"/>
      <c r="ACQ59" s="164"/>
      <c r="ACR59" s="164"/>
      <c r="ACS59" s="164"/>
      <c r="ACT59" s="164"/>
      <c r="ACU59" s="90"/>
      <c r="ACV59" s="90"/>
      <c r="ACW59" s="89"/>
      <c r="ACX59" s="164"/>
      <c r="ACY59" s="164"/>
      <c r="ACZ59" s="164"/>
      <c r="ADA59" s="164"/>
      <c r="ADB59" s="164"/>
      <c r="ADC59" s="90"/>
      <c r="ADD59" s="90"/>
      <c r="ADE59" s="89"/>
      <c r="ADF59" s="164"/>
      <c r="ADG59" s="164"/>
      <c r="ADH59" s="164"/>
      <c r="ADI59" s="164"/>
      <c r="ADJ59" s="164"/>
      <c r="ADK59" s="90"/>
      <c r="ADL59" s="90"/>
      <c r="ADM59" s="89"/>
      <c r="ADN59" s="164"/>
      <c r="ADO59" s="164"/>
      <c r="ADP59" s="164"/>
      <c r="ADQ59" s="164"/>
      <c r="ADR59" s="164"/>
      <c r="ADS59" s="90"/>
      <c r="ADT59" s="90"/>
      <c r="ADU59" s="89"/>
      <c r="ADV59" s="164"/>
      <c r="ADW59" s="164"/>
      <c r="ADX59" s="164"/>
      <c r="ADY59" s="164"/>
      <c r="ADZ59" s="164"/>
      <c r="AEA59" s="90"/>
      <c r="AEB59" s="90"/>
      <c r="AEC59" s="89"/>
      <c r="AED59" s="164"/>
      <c r="AEE59" s="164"/>
      <c r="AEF59" s="164"/>
      <c r="AEG59" s="164"/>
      <c r="AEH59" s="164"/>
      <c r="AEI59" s="90"/>
      <c r="AEJ59" s="90"/>
      <c r="AEK59" s="89"/>
      <c r="AEL59" s="164"/>
      <c r="AEM59" s="164"/>
      <c r="AEN59" s="164"/>
      <c r="AEO59" s="164"/>
      <c r="AEP59" s="164"/>
      <c r="AEQ59" s="90"/>
      <c r="AER59" s="90"/>
      <c r="AES59" s="89"/>
      <c r="AET59" s="164"/>
      <c r="AEU59" s="164"/>
      <c r="AEV59" s="164"/>
      <c r="AEW59" s="164"/>
      <c r="AEX59" s="164"/>
      <c r="AEY59" s="90"/>
      <c r="AEZ59" s="90"/>
      <c r="AFA59" s="89"/>
      <c r="AFB59" s="164"/>
      <c r="AFC59" s="164"/>
      <c r="AFD59" s="164"/>
      <c r="AFE59" s="164"/>
      <c r="AFF59" s="164"/>
      <c r="AFG59" s="90"/>
      <c r="AFH59" s="90"/>
      <c r="AFI59" s="89"/>
      <c r="AFJ59" s="164"/>
      <c r="AFK59" s="164"/>
      <c r="AFL59" s="164"/>
      <c r="AFM59" s="164"/>
      <c r="AFN59" s="164"/>
      <c r="AFO59" s="90"/>
      <c r="AFP59" s="90"/>
      <c r="AFQ59" s="89"/>
      <c r="AFR59" s="164"/>
      <c r="AFS59" s="164"/>
      <c r="AFT59" s="164"/>
      <c r="AFU59" s="164"/>
      <c r="AFV59" s="164"/>
      <c r="AFW59" s="90"/>
      <c r="AFX59" s="90"/>
      <c r="AFY59" s="89"/>
      <c r="AFZ59" s="164"/>
      <c r="AGA59" s="164"/>
      <c r="AGB59" s="164"/>
      <c r="AGC59" s="164"/>
      <c r="AGD59" s="164"/>
      <c r="AGE59" s="90"/>
      <c r="AGF59" s="90"/>
      <c r="AGG59" s="89"/>
      <c r="AGH59" s="164"/>
      <c r="AGI59" s="164"/>
      <c r="AGJ59" s="164"/>
      <c r="AGK59" s="164"/>
      <c r="AGL59" s="164"/>
      <c r="AGM59" s="90"/>
      <c r="AGN59" s="90"/>
      <c r="AGO59" s="89"/>
      <c r="AGP59" s="164"/>
      <c r="AGQ59" s="164"/>
      <c r="AGR59" s="164"/>
      <c r="AGS59" s="164"/>
      <c r="AGT59" s="164"/>
      <c r="AGU59" s="90"/>
      <c r="AGV59" s="90"/>
      <c r="AGW59" s="89"/>
      <c r="AGX59" s="164"/>
      <c r="AGY59" s="164"/>
      <c r="AGZ59" s="164"/>
      <c r="AHA59" s="164"/>
      <c r="AHB59" s="164"/>
      <c r="AHC59" s="90"/>
      <c r="AHD59" s="90"/>
      <c r="AHE59" s="89"/>
      <c r="AHF59" s="164"/>
      <c r="AHG59" s="164"/>
      <c r="AHH59" s="164"/>
      <c r="AHI59" s="164"/>
      <c r="AHJ59" s="164"/>
      <c r="AHK59" s="90"/>
      <c r="AHL59" s="90"/>
      <c r="AHM59" s="89"/>
      <c r="AHN59" s="164"/>
      <c r="AHO59" s="164"/>
      <c r="AHP59" s="164"/>
      <c r="AHQ59" s="164"/>
      <c r="AHR59" s="164"/>
      <c r="AHS59" s="90"/>
      <c r="AHT59" s="90"/>
      <c r="AHU59" s="89"/>
      <c r="AHV59" s="164"/>
      <c r="AHW59" s="164"/>
      <c r="AHX59" s="164"/>
      <c r="AHY59" s="164"/>
      <c r="AHZ59" s="164"/>
      <c r="AIA59" s="90"/>
      <c r="AIB59" s="90"/>
      <c r="AIC59" s="89"/>
      <c r="AID59" s="164"/>
      <c r="AIE59" s="164"/>
      <c r="AIF59" s="164"/>
      <c r="AIG59" s="164"/>
      <c r="AIH59" s="164"/>
      <c r="AII59" s="90"/>
      <c r="AIJ59" s="90"/>
      <c r="AIK59" s="89"/>
      <c r="AIL59" s="164"/>
      <c r="AIM59" s="164"/>
      <c r="AIN59" s="164"/>
      <c r="AIO59" s="164"/>
      <c r="AIP59" s="164"/>
      <c r="AIQ59" s="90"/>
      <c r="AIR59" s="90"/>
      <c r="AIS59" s="89"/>
      <c r="AIT59" s="164"/>
      <c r="AIU59" s="164"/>
      <c r="AIV59" s="164"/>
      <c r="AIW59" s="164"/>
      <c r="AIX59" s="164"/>
      <c r="AIY59" s="90"/>
      <c r="AIZ59" s="90"/>
      <c r="AJA59" s="89"/>
      <c r="AJB59" s="164"/>
      <c r="AJC59" s="164"/>
      <c r="AJD59" s="164"/>
      <c r="AJE59" s="164"/>
      <c r="AJF59" s="164"/>
      <c r="AJG59" s="90"/>
      <c r="AJH59" s="90"/>
      <c r="AJI59" s="89"/>
      <c r="AJJ59" s="164"/>
      <c r="AJK59" s="164"/>
      <c r="AJL59" s="164"/>
      <c r="AJM59" s="164"/>
      <c r="AJN59" s="164"/>
      <c r="AJO59" s="90"/>
      <c r="AJP59" s="90"/>
      <c r="AJQ59" s="89"/>
      <c r="AJR59" s="164"/>
      <c r="AJS59" s="164"/>
      <c r="AJT59" s="164"/>
      <c r="AJU59" s="164"/>
      <c r="AJV59" s="164"/>
      <c r="AJW59" s="90"/>
      <c r="AJX59" s="90"/>
      <c r="AJY59" s="89"/>
      <c r="AJZ59" s="164"/>
      <c r="AKA59" s="164"/>
      <c r="AKB59" s="164"/>
      <c r="AKC59" s="164"/>
      <c r="AKD59" s="164"/>
      <c r="AKE59" s="90"/>
      <c r="AKF59" s="90"/>
      <c r="AKG59" s="89"/>
      <c r="AKH59" s="164"/>
      <c r="AKI59" s="164"/>
      <c r="AKJ59" s="164"/>
      <c r="AKK59" s="164"/>
      <c r="AKL59" s="164"/>
      <c r="AKM59" s="90"/>
      <c r="AKN59" s="90"/>
      <c r="AKO59" s="89"/>
      <c r="AKP59" s="164"/>
      <c r="AKQ59" s="164"/>
      <c r="AKR59" s="164"/>
      <c r="AKS59" s="164"/>
      <c r="AKT59" s="164"/>
      <c r="AKU59" s="90"/>
      <c r="AKV59" s="90"/>
      <c r="AKW59" s="89"/>
      <c r="AKX59" s="164"/>
      <c r="AKY59" s="164"/>
      <c r="AKZ59" s="164"/>
      <c r="ALA59" s="164"/>
      <c r="ALB59" s="164"/>
      <c r="ALC59" s="90"/>
      <c r="ALD59" s="90"/>
      <c r="ALE59" s="89"/>
      <c r="ALF59" s="164"/>
      <c r="ALG59" s="164"/>
      <c r="ALH59" s="164"/>
      <c r="ALI59" s="164"/>
      <c r="ALJ59" s="164"/>
      <c r="ALK59" s="90"/>
      <c r="ALL59" s="90"/>
      <c r="ALM59" s="89"/>
      <c r="ALN59" s="164"/>
      <c r="ALO59" s="164"/>
      <c r="ALP59" s="164"/>
      <c r="ALQ59" s="164"/>
      <c r="ALR59" s="164"/>
      <c r="ALS59" s="90"/>
      <c r="ALT59" s="90"/>
      <c r="ALU59" s="89"/>
      <c r="ALV59" s="164"/>
      <c r="ALW59" s="164"/>
      <c r="ALX59" s="164"/>
      <c r="ALY59" s="164"/>
      <c r="ALZ59" s="164"/>
      <c r="AMA59" s="90"/>
      <c r="AMB59" s="90"/>
      <c r="AMC59" s="89"/>
      <c r="AMD59" s="164"/>
      <c r="AME59" s="164"/>
      <c r="AMF59" s="164"/>
      <c r="AMG59" s="164"/>
      <c r="AMH59" s="164"/>
      <c r="AMI59" s="90"/>
      <c r="AMJ59" s="90"/>
      <c r="AMK59" s="89"/>
      <c r="AML59" s="164"/>
      <c r="AMM59" s="164"/>
      <c r="AMN59" s="164"/>
      <c r="AMO59" s="164"/>
      <c r="AMP59" s="164"/>
      <c r="AMQ59" s="90"/>
      <c r="AMR59" s="90"/>
      <c r="AMS59" s="89"/>
      <c r="AMT59" s="164"/>
      <c r="AMU59" s="164"/>
      <c r="AMV59" s="164"/>
      <c r="AMW59" s="164"/>
      <c r="AMX59" s="164"/>
      <c r="AMY59" s="90"/>
      <c r="AMZ59" s="90"/>
      <c r="ANA59" s="89"/>
      <c r="ANB59" s="164"/>
      <c r="ANC59" s="164"/>
      <c r="AND59" s="164"/>
      <c r="ANE59" s="164"/>
      <c r="ANF59" s="164"/>
      <c r="ANG59" s="90"/>
      <c r="ANH59" s="90"/>
      <c r="ANI59" s="89"/>
      <c r="ANJ59" s="164"/>
      <c r="ANK59" s="164"/>
      <c r="ANL59" s="164"/>
      <c r="ANM59" s="164"/>
      <c r="ANN59" s="164"/>
      <c r="ANO59" s="90"/>
      <c r="ANP59" s="90"/>
      <c r="ANQ59" s="89"/>
      <c r="ANR59" s="164"/>
      <c r="ANS59" s="164"/>
      <c r="ANT59" s="164"/>
      <c r="ANU59" s="164"/>
      <c r="ANV59" s="164"/>
      <c r="ANW59" s="90"/>
      <c r="ANX59" s="90"/>
      <c r="ANY59" s="89"/>
      <c r="ANZ59" s="164"/>
      <c r="AOA59" s="164"/>
      <c r="AOB59" s="164"/>
      <c r="AOC59" s="164"/>
      <c r="AOD59" s="164"/>
      <c r="AOE59" s="90"/>
      <c r="AOF59" s="90"/>
      <c r="AOG59" s="89"/>
      <c r="AOH59" s="164"/>
      <c r="AOI59" s="164"/>
      <c r="AOJ59" s="164"/>
      <c r="AOK59" s="164"/>
      <c r="AOL59" s="164"/>
      <c r="AOM59" s="90"/>
      <c r="AON59" s="90"/>
      <c r="AOO59" s="89"/>
      <c r="AOP59" s="164"/>
      <c r="AOQ59" s="164"/>
      <c r="AOR59" s="164"/>
      <c r="AOS59" s="164"/>
      <c r="AOT59" s="164"/>
      <c r="AOU59" s="90"/>
      <c r="AOV59" s="90"/>
      <c r="AOW59" s="89"/>
      <c r="AOX59" s="164"/>
      <c r="AOY59" s="164"/>
      <c r="AOZ59" s="164"/>
      <c r="APA59" s="164"/>
      <c r="APB59" s="164"/>
      <c r="APC59" s="90"/>
      <c r="APD59" s="90"/>
      <c r="APE59" s="89"/>
      <c r="APF59" s="164"/>
      <c r="APG59" s="164"/>
      <c r="APH59" s="164"/>
      <c r="API59" s="164"/>
      <c r="APJ59" s="164"/>
      <c r="APK59" s="90"/>
      <c r="APL59" s="90"/>
      <c r="APM59" s="89"/>
      <c r="APN59" s="164"/>
      <c r="APO59" s="164"/>
      <c r="APP59" s="164"/>
      <c r="APQ59" s="164"/>
      <c r="APR59" s="164"/>
      <c r="APS59" s="90"/>
      <c r="APT59" s="90"/>
      <c r="APU59" s="89"/>
      <c r="APV59" s="164"/>
      <c r="APW59" s="164"/>
      <c r="APX59" s="164"/>
      <c r="APY59" s="164"/>
      <c r="APZ59" s="164"/>
      <c r="AQA59" s="90"/>
      <c r="AQB59" s="90"/>
      <c r="AQC59" s="89"/>
      <c r="AQD59" s="164"/>
      <c r="AQE59" s="164"/>
      <c r="AQF59" s="164"/>
      <c r="AQG59" s="164"/>
      <c r="AQH59" s="164"/>
      <c r="AQI59" s="90"/>
      <c r="AQJ59" s="90"/>
      <c r="AQK59" s="89"/>
      <c r="AQL59" s="164"/>
      <c r="AQM59" s="164"/>
      <c r="AQN59" s="164"/>
      <c r="AQO59" s="164"/>
      <c r="AQP59" s="164"/>
      <c r="AQQ59" s="90"/>
      <c r="AQR59" s="90"/>
      <c r="AQS59" s="89"/>
      <c r="AQT59" s="164"/>
      <c r="AQU59" s="164"/>
      <c r="AQV59" s="164"/>
      <c r="AQW59" s="164"/>
      <c r="AQX59" s="164"/>
      <c r="AQY59" s="90"/>
      <c r="AQZ59" s="90"/>
      <c r="ARA59" s="89"/>
      <c r="ARB59" s="164"/>
      <c r="ARC59" s="164"/>
      <c r="ARD59" s="164"/>
      <c r="ARE59" s="164"/>
      <c r="ARF59" s="164"/>
      <c r="ARG59" s="90"/>
      <c r="ARH59" s="90"/>
      <c r="ARI59" s="89"/>
      <c r="ARJ59" s="164"/>
      <c r="ARK59" s="164"/>
      <c r="ARL59" s="164"/>
      <c r="ARM59" s="164"/>
      <c r="ARN59" s="164"/>
      <c r="ARO59" s="90"/>
      <c r="ARP59" s="90"/>
      <c r="ARQ59" s="89"/>
      <c r="ARR59" s="164"/>
      <c r="ARS59" s="164"/>
      <c r="ART59" s="164"/>
      <c r="ARU59" s="164"/>
      <c r="ARV59" s="164"/>
      <c r="ARW59" s="90"/>
      <c r="ARX59" s="90"/>
      <c r="ARY59" s="89"/>
      <c r="ARZ59" s="164"/>
      <c r="ASA59" s="164"/>
      <c r="ASB59" s="164"/>
      <c r="ASC59" s="164"/>
      <c r="ASD59" s="164"/>
      <c r="ASE59" s="90"/>
      <c r="ASF59" s="90"/>
      <c r="ASG59" s="89"/>
      <c r="ASH59" s="164"/>
      <c r="ASI59" s="164"/>
      <c r="ASJ59" s="164"/>
      <c r="ASK59" s="164"/>
      <c r="ASL59" s="164"/>
      <c r="ASM59" s="90"/>
      <c r="ASN59" s="90"/>
      <c r="ASO59" s="89"/>
      <c r="ASP59" s="164"/>
      <c r="ASQ59" s="164"/>
      <c r="ASR59" s="164"/>
      <c r="ASS59" s="164"/>
      <c r="AST59" s="164"/>
      <c r="ASU59" s="90"/>
      <c r="ASV59" s="90"/>
      <c r="ASW59" s="89"/>
      <c r="ASX59" s="164"/>
      <c r="ASY59" s="164"/>
      <c r="ASZ59" s="164"/>
      <c r="ATA59" s="164"/>
      <c r="ATB59" s="164"/>
      <c r="ATC59" s="90"/>
      <c r="ATD59" s="90"/>
      <c r="ATE59" s="89"/>
      <c r="ATF59" s="164"/>
      <c r="ATG59" s="164"/>
      <c r="ATH59" s="164"/>
      <c r="ATI59" s="164"/>
      <c r="ATJ59" s="164"/>
      <c r="ATK59" s="90"/>
      <c r="ATL59" s="90"/>
      <c r="ATM59" s="89"/>
      <c r="ATN59" s="164"/>
      <c r="ATO59" s="164"/>
      <c r="ATP59" s="164"/>
      <c r="ATQ59" s="164"/>
      <c r="ATR59" s="164"/>
      <c r="ATS59" s="90"/>
      <c r="ATT59" s="90"/>
      <c r="ATU59" s="89"/>
      <c r="ATV59" s="164"/>
      <c r="ATW59" s="164"/>
      <c r="ATX59" s="164"/>
      <c r="ATY59" s="164"/>
      <c r="ATZ59" s="164"/>
      <c r="AUA59" s="90"/>
      <c r="AUB59" s="90"/>
      <c r="AUC59" s="89"/>
      <c r="AUD59" s="164"/>
      <c r="AUE59" s="164"/>
      <c r="AUF59" s="164"/>
      <c r="AUG59" s="164"/>
      <c r="AUH59" s="164"/>
      <c r="AUI59" s="90"/>
      <c r="AUJ59" s="90"/>
      <c r="AUK59" s="89"/>
      <c r="AUL59" s="164"/>
      <c r="AUM59" s="164"/>
      <c r="AUN59" s="164"/>
      <c r="AUO59" s="164"/>
      <c r="AUP59" s="164"/>
      <c r="AUQ59" s="90"/>
      <c r="AUR59" s="90"/>
      <c r="AUS59" s="89"/>
      <c r="AUT59" s="164"/>
      <c r="AUU59" s="164"/>
      <c r="AUV59" s="164"/>
      <c r="AUW59" s="164"/>
      <c r="AUX59" s="164"/>
      <c r="AUY59" s="90"/>
      <c r="AUZ59" s="90"/>
      <c r="AVA59" s="89"/>
      <c r="AVB59" s="164"/>
      <c r="AVC59" s="164"/>
      <c r="AVD59" s="164"/>
      <c r="AVE59" s="164"/>
      <c r="AVF59" s="164"/>
      <c r="AVG59" s="90"/>
      <c r="AVH59" s="90"/>
      <c r="AVI59" s="89"/>
      <c r="AVJ59" s="164"/>
      <c r="AVK59" s="164"/>
      <c r="AVL59" s="164"/>
      <c r="AVM59" s="164"/>
      <c r="AVN59" s="164"/>
      <c r="AVO59" s="90"/>
      <c r="AVP59" s="90"/>
      <c r="AVQ59" s="89"/>
      <c r="AVR59" s="164"/>
      <c r="AVS59" s="164"/>
      <c r="AVT59" s="164"/>
      <c r="AVU59" s="164"/>
      <c r="AVV59" s="164"/>
      <c r="AVW59" s="90"/>
      <c r="AVX59" s="90"/>
      <c r="AVY59" s="89"/>
      <c r="AVZ59" s="164"/>
      <c r="AWA59" s="164"/>
      <c r="AWB59" s="164"/>
      <c r="AWC59" s="164"/>
      <c r="AWD59" s="164"/>
      <c r="AWE59" s="90"/>
      <c r="AWF59" s="90"/>
      <c r="AWG59" s="89"/>
      <c r="AWH59" s="164"/>
      <c r="AWI59" s="164"/>
      <c r="AWJ59" s="164"/>
      <c r="AWK59" s="164"/>
      <c r="AWL59" s="164"/>
      <c r="AWM59" s="90"/>
      <c r="AWN59" s="90"/>
      <c r="AWO59" s="89"/>
      <c r="AWP59" s="164"/>
      <c r="AWQ59" s="164"/>
      <c r="AWR59" s="164"/>
      <c r="AWS59" s="164"/>
      <c r="AWT59" s="164"/>
      <c r="AWU59" s="90"/>
      <c r="AWV59" s="90"/>
      <c r="AWW59" s="89"/>
      <c r="AWX59" s="164"/>
      <c r="AWY59" s="164"/>
      <c r="AWZ59" s="164"/>
      <c r="AXA59" s="164"/>
      <c r="AXB59" s="164"/>
      <c r="AXC59" s="90"/>
      <c r="AXD59" s="90"/>
      <c r="AXE59" s="89"/>
      <c r="AXF59" s="164"/>
      <c r="AXG59" s="164"/>
      <c r="AXH59" s="164"/>
      <c r="AXI59" s="164"/>
      <c r="AXJ59" s="164"/>
      <c r="AXK59" s="90"/>
      <c r="AXL59" s="90"/>
      <c r="AXM59" s="89"/>
      <c r="AXN59" s="164"/>
      <c r="AXO59" s="164"/>
      <c r="AXP59" s="164"/>
      <c r="AXQ59" s="164"/>
      <c r="AXR59" s="164"/>
      <c r="AXS59" s="90"/>
      <c r="AXT59" s="90"/>
      <c r="AXU59" s="89"/>
      <c r="AXV59" s="164"/>
      <c r="AXW59" s="164"/>
      <c r="AXX59" s="164"/>
      <c r="AXY59" s="164"/>
      <c r="AXZ59" s="164"/>
      <c r="AYA59" s="90"/>
      <c r="AYB59" s="90"/>
      <c r="AYC59" s="89"/>
      <c r="AYD59" s="164"/>
      <c r="AYE59" s="164"/>
      <c r="AYF59" s="164"/>
      <c r="AYG59" s="164"/>
      <c r="AYH59" s="164"/>
      <c r="AYI59" s="90"/>
      <c r="AYJ59" s="90"/>
      <c r="AYK59" s="89"/>
      <c r="AYL59" s="164"/>
      <c r="AYM59" s="164"/>
      <c r="AYN59" s="164"/>
      <c r="AYO59" s="164"/>
      <c r="AYP59" s="164"/>
      <c r="AYQ59" s="90"/>
      <c r="AYR59" s="90"/>
      <c r="AYS59" s="89"/>
      <c r="AYT59" s="164"/>
      <c r="AYU59" s="164"/>
      <c r="AYV59" s="164"/>
      <c r="AYW59" s="164"/>
      <c r="AYX59" s="164"/>
      <c r="AYY59" s="90"/>
      <c r="AYZ59" s="90"/>
      <c r="AZA59" s="89"/>
      <c r="AZB59" s="164"/>
      <c r="AZC59" s="164"/>
      <c r="AZD59" s="164"/>
      <c r="AZE59" s="164"/>
      <c r="AZF59" s="164"/>
      <c r="AZG59" s="90"/>
      <c r="AZH59" s="90"/>
      <c r="AZI59" s="89"/>
      <c r="AZJ59" s="164"/>
      <c r="AZK59" s="164"/>
      <c r="AZL59" s="164"/>
      <c r="AZM59" s="164"/>
      <c r="AZN59" s="164"/>
      <c r="AZO59" s="90"/>
      <c r="AZP59" s="90"/>
      <c r="AZQ59" s="89"/>
      <c r="AZR59" s="164"/>
      <c r="AZS59" s="164"/>
      <c r="AZT59" s="164"/>
      <c r="AZU59" s="164"/>
      <c r="AZV59" s="164"/>
      <c r="AZW59" s="90"/>
      <c r="AZX59" s="90"/>
      <c r="AZY59" s="89"/>
      <c r="AZZ59" s="164"/>
      <c r="BAA59" s="164"/>
      <c r="BAB59" s="164"/>
      <c r="BAC59" s="164"/>
      <c r="BAD59" s="164"/>
      <c r="BAE59" s="90"/>
      <c r="BAF59" s="90"/>
      <c r="BAG59" s="89"/>
      <c r="BAH59" s="164"/>
      <c r="BAI59" s="164"/>
      <c r="BAJ59" s="164"/>
      <c r="BAK59" s="164"/>
      <c r="BAL59" s="164"/>
      <c r="BAM59" s="90"/>
      <c r="BAN59" s="90"/>
      <c r="BAO59" s="89"/>
      <c r="BAP59" s="164"/>
      <c r="BAQ59" s="164"/>
      <c r="BAR59" s="164"/>
      <c r="BAS59" s="164"/>
      <c r="BAT59" s="164"/>
      <c r="BAU59" s="90"/>
      <c r="BAV59" s="90"/>
      <c r="BAW59" s="89"/>
      <c r="BAX59" s="164"/>
      <c r="BAY59" s="164"/>
      <c r="BAZ59" s="164"/>
      <c r="BBA59" s="164"/>
      <c r="BBB59" s="164"/>
      <c r="BBC59" s="90"/>
      <c r="BBD59" s="90"/>
      <c r="BBE59" s="89"/>
      <c r="BBF59" s="164"/>
      <c r="BBG59" s="164"/>
      <c r="BBH59" s="164"/>
      <c r="BBI59" s="164"/>
      <c r="BBJ59" s="164"/>
      <c r="BBK59" s="90"/>
      <c r="BBL59" s="90"/>
      <c r="BBM59" s="89"/>
      <c r="BBN59" s="164"/>
      <c r="BBO59" s="164"/>
      <c r="BBP59" s="164"/>
      <c r="BBQ59" s="164"/>
      <c r="BBR59" s="164"/>
      <c r="BBS59" s="90"/>
      <c r="BBT59" s="90"/>
      <c r="BBU59" s="89"/>
      <c r="BBV59" s="164"/>
      <c r="BBW59" s="164"/>
      <c r="BBX59" s="164"/>
      <c r="BBY59" s="164"/>
      <c r="BBZ59" s="164"/>
      <c r="BCA59" s="90"/>
      <c r="BCB59" s="90"/>
      <c r="BCC59" s="89"/>
      <c r="BCD59" s="164"/>
      <c r="BCE59" s="164"/>
      <c r="BCF59" s="164"/>
      <c r="BCG59" s="164"/>
      <c r="BCH59" s="164"/>
      <c r="BCI59" s="90"/>
      <c r="BCJ59" s="90"/>
      <c r="BCK59" s="89"/>
      <c r="BCL59" s="164"/>
      <c r="BCM59" s="164"/>
      <c r="BCN59" s="164"/>
      <c r="BCO59" s="164"/>
      <c r="BCP59" s="164"/>
      <c r="BCQ59" s="90"/>
      <c r="BCR59" s="90"/>
      <c r="BCS59" s="89"/>
      <c r="BCT59" s="164"/>
      <c r="BCU59" s="164"/>
      <c r="BCV59" s="164"/>
      <c r="BCW59" s="164"/>
      <c r="BCX59" s="164"/>
      <c r="BCY59" s="90"/>
      <c r="BCZ59" s="90"/>
      <c r="BDA59" s="89"/>
      <c r="BDB59" s="164"/>
      <c r="BDC59" s="164"/>
      <c r="BDD59" s="164"/>
      <c r="BDE59" s="164"/>
      <c r="BDF59" s="164"/>
      <c r="BDG59" s="90"/>
      <c r="BDH59" s="90"/>
      <c r="BDI59" s="89"/>
      <c r="BDJ59" s="164"/>
      <c r="BDK59" s="164"/>
      <c r="BDL59" s="164"/>
      <c r="BDM59" s="164"/>
      <c r="BDN59" s="164"/>
      <c r="BDO59" s="90"/>
      <c r="BDP59" s="90"/>
      <c r="BDQ59" s="89"/>
      <c r="BDR59" s="164"/>
      <c r="BDS59" s="164"/>
      <c r="BDT59" s="164"/>
      <c r="BDU59" s="164"/>
      <c r="BDV59" s="164"/>
      <c r="BDW59" s="90"/>
      <c r="BDX59" s="90"/>
      <c r="BDY59" s="89"/>
      <c r="BDZ59" s="164"/>
      <c r="BEA59" s="164"/>
      <c r="BEB59" s="164"/>
      <c r="BEC59" s="164"/>
      <c r="BED59" s="164"/>
      <c r="BEE59" s="90"/>
      <c r="BEF59" s="90"/>
      <c r="BEG59" s="89"/>
      <c r="BEH59" s="164"/>
      <c r="BEI59" s="164"/>
      <c r="BEJ59" s="164"/>
      <c r="BEK59" s="164"/>
      <c r="BEL59" s="164"/>
      <c r="BEM59" s="90"/>
      <c r="BEN59" s="90"/>
      <c r="BEO59" s="89"/>
      <c r="BEP59" s="164"/>
      <c r="BEQ59" s="164"/>
      <c r="BER59" s="164"/>
      <c r="BES59" s="164"/>
      <c r="BET59" s="164"/>
      <c r="BEU59" s="90"/>
      <c r="BEV59" s="90"/>
      <c r="BEW59" s="89"/>
      <c r="BEX59" s="164"/>
      <c r="BEY59" s="164"/>
      <c r="BEZ59" s="164"/>
      <c r="BFA59" s="164"/>
      <c r="BFB59" s="164"/>
      <c r="BFC59" s="90"/>
      <c r="BFD59" s="90"/>
      <c r="BFE59" s="89"/>
      <c r="BFF59" s="164"/>
      <c r="BFG59" s="164"/>
      <c r="BFH59" s="164"/>
      <c r="BFI59" s="164"/>
      <c r="BFJ59" s="164"/>
      <c r="BFK59" s="90"/>
      <c r="BFL59" s="90"/>
      <c r="BFM59" s="89"/>
      <c r="BFN59" s="164"/>
      <c r="BFO59" s="164"/>
      <c r="BFP59" s="164"/>
      <c r="BFQ59" s="164"/>
      <c r="BFR59" s="164"/>
      <c r="BFS59" s="90"/>
      <c r="BFT59" s="90"/>
      <c r="BFU59" s="89"/>
      <c r="BFV59" s="164"/>
      <c r="BFW59" s="164"/>
      <c r="BFX59" s="164"/>
      <c r="BFY59" s="164"/>
      <c r="BFZ59" s="164"/>
      <c r="BGA59" s="90"/>
      <c r="BGB59" s="90"/>
      <c r="BGC59" s="89"/>
      <c r="BGD59" s="164"/>
      <c r="BGE59" s="164"/>
      <c r="BGF59" s="164"/>
      <c r="BGG59" s="164"/>
      <c r="BGH59" s="164"/>
      <c r="BGI59" s="90"/>
      <c r="BGJ59" s="90"/>
      <c r="BGK59" s="89"/>
      <c r="BGL59" s="164"/>
      <c r="BGM59" s="164"/>
      <c r="BGN59" s="164"/>
      <c r="BGO59" s="164"/>
      <c r="BGP59" s="164"/>
      <c r="BGQ59" s="90"/>
      <c r="BGR59" s="90"/>
      <c r="BGS59" s="89"/>
      <c r="BGT59" s="164"/>
      <c r="BGU59" s="164"/>
      <c r="BGV59" s="164"/>
      <c r="BGW59" s="164"/>
      <c r="BGX59" s="164"/>
      <c r="BGY59" s="90"/>
      <c r="BGZ59" s="90"/>
      <c r="BHA59" s="89"/>
      <c r="BHB59" s="164"/>
      <c r="BHC59" s="164"/>
      <c r="BHD59" s="164"/>
      <c r="BHE59" s="164"/>
      <c r="BHF59" s="164"/>
      <c r="BHG59" s="90"/>
      <c r="BHH59" s="90"/>
      <c r="BHI59" s="89"/>
      <c r="BHJ59" s="164"/>
      <c r="BHK59" s="164"/>
      <c r="BHL59" s="164"/>
      <c r="BHM59" s="164"/>
      <c r="BHN59" s="164"/>
      <c r="BHO59" s="90"/>
      <c r="BHP59" s="90"/>
      <c r="BHQ59" s="89"/>
      <c r="BHR59" s="164"/>
      <c r="BHS59" s="164"/>
      <c r="BHT59" s="164"/>
      <c r="BHU59" s="164"/>
      <c r="BHV59" s="164"/>
      <c r="BHW59" s="90"/>
      <c r="BHX59" s="90"/>
      <c r="BHY59" s="89"/>
      <c r="BHZ59" s="164"/>
      <c r="BIA59" s="164"/>
      <c r="BIB59" s="164"/>
      <c r="BIC59" s="164"/>
      <c r="BID59" s="164"/>
      <c r="BIE59" s="90"/>
      <c r="BIF59" s="90"/>
      <c r="BIG59" s="89"/>
      <c r="BIH59" s="164"/>
      <c r="BII59" s="164"/>
      <c r="BIJ59" s="164"/>
      <c r="BIK59" s="164"/>
      <c r="BIL59" s="164"/>
      <c r="BIM59" s="90"/>
      <c r="BIN59" s="90"/>
      <c r="BIO59" s="89"/>
      <c r="BIP59" s="164"/>
      <c r="BIQ59" s="164"/>
      <c r="BIR59" s="164"/>
      <c r="BIS59" s="164"/>
      <c r="BIT59" s="164"/>
      <c r="BIU59" s="90"/>
      <c r="BIV59" s="90"/>
      <c r="BIW59" s="89"/>
      <c r="BIX59" s="164"/>
      <c r="BIY59" s="164"/>
      <c r="BIZ59" s="164"/>
      <c r="BJA59" s="164"/>
      <c r="BJB59" s="164"/>
      <c r="BJC59" s="90"/>
      <c r="BJD59" s="90"/>
      <c r="BJE59" s="89"/>
      <c r="BJF59" s="164"/>
      <c r="BJG59" s="164"/>
      <c r="BJH59" s="164"/>
      <c r="BJI59" s="164"/>
      <c r="BJJ59" s="164"/>
      <c r="BJK59" s="90"/>
      <c r="BJL59" s="90"/>
      <c r="BJM59" s="89"/>
      <c r="BJN59" s="164"/>
      <c r="BJO59" s="164"/>
      <c r="BJP59" s="164"/>
      <c r="BJQ59" s="164"/>
      <c r="BJR59" s="164"/>
      <c r="BJS59" s="90"/>
      <c r="BJT59" s="90"/>
      <c r="BJU59" s="89"/>
      <c r="BJV59" s="164"/>
      <c r="BJW59" s="164"/>
      <c r="BJX59" s="164"/>
      <c r="BJY59" s="164"/>
      <c r="BJZ59" s="164"/>
      <c r="BKA59" s="90"/>
      <c r="BKB59" s="90"/>
      <c r="BKC59" s="89"/>
      <c r="BKD59" s="164"/>
      <c r="BKE59" s="164"/>
      <c r="BKF59" s="164"/>
      <c r="BKG59" s="164"/>
      <c r="BKH59" s="164"/>
      <c r="BKI59" s="90"/>
      <c r="BKJ59" s="90"/>
      <c r="BKK59" s="89"/>
      <c r="BKL59" s="164"/>
      <c r="BKM59" s="164"/>
      <c r="BKN59" s="164"/>
      <c r="BKO59" s="164"/>
      <c r="BKP59" s="164"/>
      <c r="BKQ59" s="90"/>
      <c r="BKR59" s="90"/>
      <c r="BKS59" s="89"/>
      <c r="BKT59" s="164"/>
      <c r="BKU59" s="164"/>
      <c r="BKV59" s="164"/>
      <c r="BKW59" s="164"/>
      <c r="BKX59" s="164"/>
      <c r="BKY59" s="90"/>
      <c r="BKZ59" s="90"/>
      <c r="BLA59" s="89"/>
      <c r="BLB59" s="164"/>
      <c r="BLC59" s="164"/>
      <c r="BLD59" s="164"/>
      <c r="BLE59" s="164"/>
      <c r="BLF59" s="164"/>
      <c r="BLG59" s="90"/>
      <c r="BLH59" s="90"/>
      <c r="BLI59" s="89"/>
      <c r="BLJ59" s="164"/>
      <c r="BLK59" s="164"/>
      <c r="BLL59" s="164"/>
      <c r="BLM59" s="164"/>
      <c r="BLN59" s="164"/>
      <c r="BLO59" s="90"/>
      <c r="BLP59" s="90"/>
      <c r="BLQ59" s="89"/>
      <c r="BLR59" s="164"/>
      <c r="BLS59" s="164"/>
      <c r="BLT59" s="164"/>
      <c r="BLU59" s="164"/>
      <c r="BLV59" s="164"/>
      <c r="BLW59" s="90"/>
      <c r="BLX59" s="90"/>
      <c r="BLY59" s="89"/>
      <c r="BLZ59" s="164"/>
      <c r="BMA59" s="164"/>
      <c r="BMB59" s="164"/>
      <c r="BMC59" s="164"/>
      <c r="BMD59" s="164"/>
      <c r="BME59" s="90"/>
      <c r="BMF59" s="90"/>
      <c r="BMG59" s="89"/>
      <c r="BMH59" s="164"/>
      <c r="BMI59" s="164"/>
      <c r="BMJ59" s="164"/>
      <c r="BMK59" s="164"/>
      <c r="BML59" s="164"/>
      <c r="BMM59" s="90"/>
      <c r="BMN59" s="90"/>
      <c r="BMO59" s="89"/>
      <c r="BMP59" s="164"/>
      <c r="BMQ59" s="164"/>
      <c r="BMR59" s="164"/>
      <c r="BMS59" s="164"/>
      <c r="BMT59" s="164"/>
      <c r="BMU59" s="90"/>
      <c r="BMV59" s="90"/>
      <c r="BMW59" s="89"/>
      <c r="BMX59" s="164"/>
      <c r="BMY59" s="164"/>
      <c r="BMZ59" s="164"/>
      <c r="BNA59" s="164"/>
      <c r="BNB59" s="164"/>
      <c r="BNC59" s="90"/>
      <c r="BND59" s="90"/>
      <c r="BNE59" s="89"/>
      <c r="BNF59" s="164"/>
      <c r="BNG59" s="164"/>
      <c r="BNH59" s="164"/>
      <c r="BNI59" s="164"/>
      <c r="BNJ59" s="164"/>
      <c r="BNK59" s="90"/>
      <c r="BNL59" s="90"/>
      <c r="BNM59" s="89"/>
      <c r="BNN59" s="164"/>
      <c r="BNO59" s="164"/>
      <c r="BNP59" s="164"/>
      <c r="BNQ59" s="164"/>
      <c r="BNR59" s="164"/>
      <c r="BNS59" s="90"/>
      <c r="BNT59" s="90"/>
      <c r="BNU59" s="89"/>
      <c r="BNV59" s="164"/>
      <c r="BNW59" s="164"/>
      <c r="BNX59" s="164"/>
      <c r="BNY59" s="164"/>
      <c r="BNZ59" s="164"/>
      <c r="BOA59" s="90"/>
      <c r="BOB59" s="90"/>
      <c r="BOC59" s="89"/>
      <c r="BOD59" s="164"/>
      <c r="BOE59" s="164"/>
      <c r="BOF59" s="164"/>
      <c r="BOG59" s="164"/>
      <c r="BOH59" s="164"/>
      <c r="BOI59" s="90"/>
      <c r="BOJ59" s="90"/>
      <c r="BOK59" s="89"/>
      <c r="BOL59" s="164"/>
      <c r="BOM59" s="164"/>
      <c r="BON59" s="164"/>
      <c r="BOO59" s="164"/>
      <c r="BOP59" s="164"/>
      <c r="BOQ59" s="90"/>
      <c r="BOR59" s="90"/>
      <c r="BOS59" s="89"/>
      <c r="BOT59" s="164"/>
      <c r="BOU59" s="164"/>
      <c r="BOV59" s="164"/>
      <c r="BOW59" s="164"/>
      <c r="BOX59" s="164"/>
      <c r="BOY59" s="90"/>
      <c r="BOZ59" s="90"/>
      <c r="BPA59" s="89"/>
      <c r="BPB59" s="164"/>
      <c r="BPC59" s="164"/>
      <c r="BPD59" s="164"/>
      <c r="BPE59" s="164"/>
      <c r="BPF59" s="164"/>
      <c r="BPG59" s="90"/>
      <c r="BPH59" s="90"/>
      <c r="BPI59" s="89"/>
      <c r="BPJ59" s="164"/>
      <c r="BPK59" s="164"/>
      <c r="BPL59" s="164"/>
      <c r="BPM59" s="164"/>
      <c r="BPN59" s="164"/>
      <c r="BPO59" s="90"/>
      <c r="BPP59" s="90"/>
      <c r="BPQ59" s="89"/>
      <c r="BPR59" s="164"/>
      <c r="BPS59" s="164"/>
      <c r="BPT59" s="164"/>
      <c r="BPU59" s="164"/>
      <c r="BPV59" s="164"/>
      <c r="BPW59" s="90"/>
      <c r="BPX59" s="90"/>
      <c r="BPY59" s="89"/>
      <c r="BPZ59" s="164"/>
      <c r="BQA59" s="164"/>
      <c r="BQB59" s="164"/>
      <c r="BQC59" s="164"/>
      <c r="BQD59" s="164"/>
      <c r="BQE59" s="90"/>
      <c r="BQF59" s="90"/>
      <c r="BQG59" s="89"/>
      <c r="BQH59" s="164"/>
      <c r="BQI59" s="164"/>
      <c r="BQJ59" s="164"/>
      <c r="BQK59" s="164"/>
      <c r="BQL59" s="164"/>
      <c r="BQM59" s="90"/>
      <c r="BQN59" s="90"/>
      <c r="BQO59" s="89"/>
      <c r="BQP59" s="164"/>
      <c r="BQQ59" s="164"/>
      <c r="BQR59" s="164"/>
      <c r="BQS59" s="164"/>
      <c r="BQT59" s="164"/>
      <c r="BQU59" s="90"/>
      <c r="BQV59" s="90"/>
      <c r="BQW59" s="89"/>
      <c r="BQX59" s="164"/>
      <c r="BQY59" s="164"/>
      <c r="BQZ59" s="164"/>
      <c r="BRA59" s="164"/>
      <c r="BRB59" s="164"/>
      <c r="BRC59" s="90"/>
      <c r="BRD59" s="90"/>
      <c r="BRE59" s="89"/>
      <c r="BRF59" s="164"/>
      <c r="BRG59" s="164"/>
      <c r="BRH59" s="164"/>
      <c r="BRI59" s="164"/>
      <c r="BRJ59" s="164"/>
      <c r="BRK59" s="90"/>
      <c r="BRL59" s="90"/>
      <c r="BRM59" s="89"/>
      <c r="BRN59" s="164"/>
      <c r="BRO59" s="164"/>
      <c r="BRP59" s="164"/>
      <c r="BRQ59" s="164"/>
      <c r="BRR59" s="164"/>
      <c r="BRS59" s="90"/>
      <c r="BRT59" s="90"/>
      <c r="BRU59" s="89"/>
      <c r="BRV59" s="164"/>
      <c r="BRW59" s="164"/>
      <c r="BRX59" s="164"/>
      <c r="BRY59" s="164"/>
      <c r="BRZ59" s="164"/>
      <c r="BSA59" s="90"/>
      <c r="BSB59" s="90"/>
      <c r="BSC59" s="89"/>
      <c r="BSD59" s="164"/>
      <c r="BSE59" s="164"/>
      <c r="BSF59" s="164"/>
      <c r="BSG59" s="164"/>
      <c r="BSH59" s="164"/>
      <c r="BSI59" s="90"/>
      <c r="BSJ59" s="90"/>
      <c r="BSK59" s="89"/>
      <c r="BSL59" s="164"/>
      <c r="BSM59" s="164"/>
      <c r="BSN59" s="164"/>
      <c r="BSO59" s="164"/>
      <c r="BSP59" s="164"/>
      <c r="BSQ59" s="90"/>
      <c r="BSR59" s="90"/>
      <c r="BSS59" s="89"/>
      <c r="BST59" s="164"/>
      <c r="BSU59" s="164"/>
      <c r="BSV59" s="164"/>
      <c r="BSW59" s="164"/>
      <c r="BSX59" s="164"/>
      <c r="BSY59" s="90"/>
      <c r="BSZ59" s="90"/>
      <c r="BTA59" s="89"/>
      <c r="BTB59" s="164"/>
      <c r="BTC59" s="164"/>
      <c r="BTD59" s="164"/>
      <c r="BTE59" s="164"/>
      <c r="BTF59" s="164"/>
      <c r="BTG59" s="90"/>
      <c r="BTH59" s="90"/>
      <c r="BTI59" s="89"/>
      <c r="BTJ59" s="164"/>
      <c r="BTK59" s="164"/>
      <c r="BTL59" s="164"/>
      <c r="BTM59" s="164"/>
      <c r="BTN59" s="164"/>
      <c r="BTO59" s="90"/>
      <c r="BTP59" s="90"/>
      <c r="BTQ59" s="89"/>
      <c r="BTR59" s="164"/>
      <c r="BTS59" s="164"/>
      <c r="BTT59" s="164"/>
      <c r="BTU59" s="164"/>
      <c r="BTV59" s="164"/>
      <c r="BTW59" s="90"/>
      <c r="BTX59" s="90"/>
      <c r="BTY59" s="89"/>
      <c r="BTZ59" s="164"/>
      <c r="BUA59" s="164"/>
      <c r="BUB59" s="164"/>
      <c r="BUC59" s="164"/>
      <c r="BUD59" s="164"/>
      <c r="BUE59" s="90"/>
      <c r="BUF59" s="90"/>
      <c r="BUG59" s="89"/>
      <c r="BUH59" s="164"/>
      <c r="BUI59" s="164"/>
      <c r="BUJ59" s="164"/>
      <c r="BUK59" s="164"/>
      <c r="BUL59" s="164"/>
      <c r="BUM59" s="90"/>
      <c r="BUN59" s="90"/>
      <c r="BUO59" s="89"/>
      <c r="BUP59" s="164"/>
      <c r="BUQ59" s="164"/>
      <c r="BUR59" s="164"/>
      <c r="BUS59" s="164"/>
      <c r="BUT59" s="164"/>
      <c r="BUU59" s="90"/>
      <c r="BUV59" s="90"/>
      <c r="BUW59" s="89"/>
      <c r="BUX59" s="164"/>
      <c r="BUY59" s="164"/>
      <c r="BUZ59" s="164"/>
      <c r="BVA59" s="164"/>
      <c r="BVB59" s="164"/>
      <c r="BVC59" s="90"/>
      <c r="BVD59" s="90"/>
      <c r="BVE59" s="89"/>
      <c r="BVF59" s="164"/>
      <c r="BVG59" s="164"/>
      <c r="BVH59" s="164"/>
      <c r="BVI59" s="164"/>
      <c r="BVJ59" s="164"/>
      <c r="BVK59" s="90"/>
      <c r="BVL59" s="90"/>
      <c r="BVM59" s="89"/>
      <c r="BVN59" s="164"/>
      <c r="BVO59" s="164"/>
      <c r="BVP59" s="164"/>
      <c r="BVQ59" s="164"/>
      <c r="BVR59" s="164"/>
      <c r="BVS59" s="90"/>
      <c r="BVT59" s="90"/>
      <c r="BVU59" s="89"/>
      <c r="BVV59" s="164"/>
      <c r="BVW59" s="164"/>
      <c r="BVX59" s="164"/>
      <c r="BVY59" s="164"/>
      <c r="BVZ59" s="164"/>
      <c r="BWA59" s="90"/>
      <c r="BWB59" s="90"/>
      <c r="BWC59" s="89"/>
      <c r="BWD59" s="164"/>
      <c r="BWE59" s="164"/>
      <c r="BWF59" s="164"/>
      <c r="BWG59" s="164"/>
      <c r="BWH59" s="164"/>
      <c r="BWI59" s="90"/>
      <c r="BWJ59" s="90"/>
      <c r="BWK59" s="89"/>
      <c r="BWL59" s="164"/>
      <c r="BWM59" s="164"/>
      <c r="BWN59" s="164"/>
      <c r="BWO59" s="164"/>
      <c r="BWP59" s="164"/>
      <c r="BWQ59" s="90"/>
      <c r="BWR59" s="90"/>
      <c r="BWS59" s="89"/>
      <c r="BWT59" s="164"/>
      <c r="BWU59" s="164"/>
      <c r="BWV59" s="164"/>
      <c r="BWW59" s="164"/>
      <c r="BWX59" s="164"/>
      <c r="BWY59" s="90"/>
      <c r="BWZ59" s="90"/>
      <c r="BXA59" s="89"/>
      <c r="BXB59" s="164"/>
      <c r="BXC59" s="164"/>
      <c r="BXD59" s="164"/>
      <c r="BXE59" s="164"/>
      <c r="BXF59" s="164"/>
      <c r="BXG59" s="90"/>
      <c r="BXH59" s="90"/>
      <c r="BXI59" s="89"/>
      <c r="BXJ59" s="164"/>
      <c r="BXK59" s="164"/>
      <c r="BXL59" s="164"/>
      <c r="BXM59" s="164"/>
      <c r="BXN59" s="164"/>
      <c r="BXO59" s="90"/>
      <c r="BXP59" s="90"/>
      <c r="BXQ59" s="89"/>
      <c r="BXR59" s="164"/>
      <c r="BXS59" s="164"/>
      <c r="BXT59" s="164"/>
      <c r="BXU59" s="164"/>
      <c r="BXV59" s="164"/>
      <c r="BXW59" s="90"/>
      <c r="BXX59" s="90"/>
      <c r="BXY59" s="89"/>
      <c r="BXZ59" s="164"/>
      <c r="BYA59" s="164"/>
      <c r="BYB59" s="164"/>
      <c r="BYC59" s="164"/>
      <c r="BYD59" s="164"/>
      <c r="BYE59" s="90"/>
      <c r="BYF59" s="90"/>
      <c r="BYG59" s="89"/>
      <c r="BYH59" s="164"/>
      <c r="BYI59" s="164"/>
      <c r="BYJ59" s="164"/>
      <c r="BYK59" s="164"/>
      <c r="BYL59" s="164"/>
      <c r="BYM59" s="90"/>
      <c r="BYN59" s="90"/>
      <c r="BYO59" s="89"/>
      <c r="BYP59" s="164"/>
      <c r="BYQ59" s="164"/>
      <c r="BYR59" s="164"/>
      <c r="BYS59" s="164"/>
      <c r="BYT59" s="164"/>
      <c r="BYU59" s="90"/>
      <c r="BYV59" s="90"/>
      <c r="BYW59" s="89"/>
      <c r="BYX59" s="164"/>
      <c r="BYY59" s="164"/>
      <c r="BYZ59" s="164"/>
      <c r="BZA59" s="164"/>
      <c r="BZB59" s="164"/>
      <c r="BZC59" s="90"/>
      <c r="BZD59" s="90"/>
      <c r="BZE59" s="89"/>
      <c r="BZF59" s="164"/>
      <c r="BZG59" s="164"/>
      <c r="BZH59" s="164"/>
      <c r="BZI59" s="164"/>
      <c r="BZJ59" s="164"/>
      <c r="BZK59" s="90"/>
      <c r="BZL59" s="90"/>
      <c r="BZM59" s="89"/>
      <c r="BZN59" s="164"/>
      <c r="BZO59" s="164"/>
      <c r="BZP59" s="164"/>
      <c r="BZQ59" s="164"/>
      <c r="BZR59" s="164"/>
      <c r="BZS59" s="90"/>
      <c r="BZT59" s="90"/>
      <c r="BZU59" s="89"/>
      <c r="BZV59" s="164"/>
      <c r="BZW59" s="164"/>
      <c r="BZX59" s="164"/>
      <c r="BZY59" s="164"/>
      <c r="BZZ59" s="164"/>
      <c r="CAA59" s="90"/>
      <c r="CAB59" s="90"/>
      <c r="CAC59" s="89"/>
      <c r="CAD59" s="164"/>
      <c r="CAE59" s="164"/>
      <c r="CAF59" s="164"/>
      <c r="CAG59" s="164"/>
      <c r="CAH59" s="164"/>
      <c r="CAI59" s="90"/>
      <c r="CAJ59" s="90"/>
      <c r="CAK59" s="89"/>
      <c r="CAL59" s="164"/>
      <c r="CAM59" s="164"/>
      <c r="CAN59" s="164"/>
      <c r="CAO59" s="164"/>
      <c r="CAP59" s="164"/>
      <c r="CAQ59" s="90"/>
      <c r="CAR59" s="90"/>
      <c r="CAS59" s="89"/>
      <c r="CAT59" s="164"/>
      <c r="CAU59" s="164"/>
      <c r="CAV59" s="164"/>
      <c r="CAW59" s="164"/>
      <c r="CAX59" s="164"/>
      <c r="CAY59" s="90"/>
      <c r="CAZ59" s="90"/>
      <c r="CBA59" s="89"/>
      <c r="CBB59" s="164"/>
      <c r="CBC59" s="164"/>
      <c r="CBD59" s="164"/>
      <c r="CBE59" s="164"/>
      <c r="CBF59" s="164"/>
      <c r="CBG59" s="90"/>
      <c r="CBH59" s="90"/>
      <c r="CBI59" s="89"/>
      <c r="CBJ59" s="164"/>
      <c r="CBK59" s="164"/>
      <c r="CBL59" s="164"/>
      <c r="CBM59" s="164"/>
      <c r="CBN59" s="164"/>
      <c r="CBO59" s="90"/>
      <c r="CBP59" s="90"/>
      <c r="CBQ59" s="89"/>
      <c r="CBR59" s="164"/>
      <c r="CBS59" s="164"/>
      <c r="CBT59" s="164"/>
      <c r="CBU59" s="164"/>
      <c r="CBV59" s="164"/>
      <c r="CBW59" s="90"/>
      <c r="CBX59" s="90"/>
      <c r="CBY59" s="89"/>
      <c r="CBZ59" s="164"/>
      <c r="CCA59" s="164"/>
      <c r="CCB59" s="164"/>
      <c r="CCC59" s="164"/>
      <c r="CCD59" s="164"/>
      <c r="CCE59" s="90"/>
      <c r="CCF59" s="90"/>
      <c r="CCG59" s="89"/>
      <c r="CCH59" s="164"/>
      <c r="CCI59" s="164"/>
      <c r="CCJ59" s="164"/>
      <c r="CCK59" s="164"/>
      <c r="CCL59" s="164"/>
      <c r="CCM59" s="90"/>
      <c r="CCN59" s="90"/>
      <c r="CCO59" s="89"/>
      <c r="CCP59" s="164"/>
      <c r="CCQ59" s="164"/>
      <c r="CCR59" s="164"/>
      <c r="CCS59" s="164"/>
      <c r="CCT59" s="164"/>
      <c r="CCU59" s="90"/>
      <c r="CCV59" s="90"/>
      <c r="CCW59" s="89"/>
      <c r="CCX59" s="164"/>
      <c r="CCY59" s="164"/>
      <c r="CCZ59" s="164"/>
      <c r="CDA59" s="164"/>
      <c r="CDB59" s="164"/>
      <c r="CDC59" s="90"/>
      <c r="CDD59" s="90"/>
      <c r="CDE59" s="89"/>
      <c r="CDF59" s="164"/>
      <c r="CDG59" s="164"/>
      <c r="CDH59" s="164"/>
      <c r="CDI59" s="164"/>
      <c r="CDJ59" s="164"/>
      <c r="CDK59" s="90"/>
      <c r="CDL59" s="90"/>
      <c r="CDM59" s="89"/>
      <c r="CDN59" s="164"/>
      <c r="CDO59" s="164"/>
      <c r="CDP59" s="164"/>
      <c r="CDQ59" s="164"/>
      <c r="CDR59" s="164"/>
      <c r="CDS59" s="90"/>
      <c r="CDT59" s="90"/>
      <c r="CDU59" s="89"/>
      <c r="CDV59" s="164"/>
      <c r="CDW59" s="164"/>
      <c r="CDX59" s="164"/>
      <c r="CDY59" s="164"/>
      <c r="CDZ59" s="164"/>
      <c r="CEA59" s="90"/>
      <c r="CEB59" s="90"/>
      <c r="CEC59" s="89"/>
      <c r="CED59" s="164"/>
      <c r="CEE59" s="164"/>
      <c r="CEF59" s="164"/>
      <c r="CEG59" s="164"/>
      <c r="CEH59" s="164"/>
      <c r="CEI59" s="90"/>
      <c r="CEJ59" s="90"/>
      <c r="CEK59" s="89"/>
      <c r="CEL59" s="164"/>
      <c r="CEM59" s="164"/>
      <c r="CEN59" s="164"/>
      <c r="CEO59" s="164"/>
      <c r="CEP59" s="164"/>
      <c r="CEQ59" s="90"/>
      <c r="CER59" s="90"/>
      <c r="CES59" s="89"/>
      <c r="CET59" s="164"/>
      <c r="CEU59" s="164"/>
      <c r="CEV59" s="164"/>
      <c r="CEW59" s="164"/>
      <c r="CEX59" s="164"/>
      <c r="CEY59" s="90"/>
      <c r="CEZ59" s="90"/>
      <c r="CFA59" s="89"/>
      <c r="CFB59" s="164"/>
      <c r="CFC59" s="164"/>
      <c r="CFD59" s="164"/>
      <c r="CFE59" s="164"/>
      <c r="CFF59" s="164"/>
      <c r="CFG59" s="90"/>
      <c r="CFH59" s="90"/>
      <c r="CFI59" s="89"/>
      <c r="CFJ59" s="164"/>
      <c r="CFK59" s="164"/>
      <c r="CFL59" s="164"/>
      <c r="CFM59" s="164"/>
      <c r="CFN59" s="164"/>
      <c r="CFO59" s="90"/>
      <c r="CFP59" s="90"/>
      <c r="CFQ59" s="89"/>
      <c r="CFR59" s="164"/>
      <c r="CFS59" s="164"/>
      <c r="CFT59" s="164"/>
      <c r="CFU59" s="164"/>
      <c r="CFV59" s="164"/>
      <c r="CFW59" s="90"/>
      <c r="CFX59" s="90"/>
      <c r="CFY59" s="89"/>
      <c r="CFZ59" s="164"/>
      <c r="CGA59" s="164"/>
      <c r="CGB59" s="164"/>
      <c r="CGC59" s="164"/>
      <c r="CGD59" s="164"/>
      <c r="CGE59" s="90"/>
      <c r="CGF59" s="90"/>
      <c r="CGG59" s="89"/>
      <c r="CGH59" s="164"/>
      <c r="CGI59" s="164"/>
      <c r="CGJ59" s="164"/>
      <c r="CGK59" s="164"/>
      <c r="CGL59" s="164"/>
      <c r="CGM59" s="90"/>
      <c r="CGN59" s="90"/>
      <c r="CGO59" s="89"/>
      <c r="CGP59" s="164"/>
      <c r="CGQ59" s="164"/>
      <c r="CGR59" s="164"/>
      <c r="CGS59" s="164"/>
      <c r="CGT59" s="164"/>
      <c r="CGU59" s="90"/>
      <c r="CGV59" s="90"/>
      <c r="CGW59" s="89"/>
      <c r="CGX59" s="164"/>
      <c r="CGY59" s="164"/>
      <c r="CGZ59" s="164"/>
      <c r="CHA59" s="164"/>
      <c r="CHB59" s="164"/>
      <c r="CHC59" s="90"/>
      <c r="CHD59" s="90"/>
      <c r="CHE59" s="89"/>
      <c r="CHF59" s="164"/>
      <c r="CHG59" s="164"/>
      <c r="CHH59" s="164"/>
      <c r="CHI59" s="164"/>
      <c r="CHJ59" s="164"/>
      <c r="CHK59" s="90"/>
      <c r="CHL59" s="90"/>
      <c r="CHM59" s="89"/>
      <c r="CHN59" s="164"/>
      <c r="CHO59" s="164"/>
      <c r="CHP59" s="164"/>
      <c r="CHQ59" s="164"/>
      <c r="CHR59" s="164"/>
      <c r="CHS59" s="90"/>
      <c r="CHT59" s="90"/>
      <c r="CHU59" s="89"/>
      <c r="CHV59" s="164"/>
      <c r="CHW59" s="164"/>
      <c r="CHX59" s="164"/>
      <c r="CHY59" s="164"/>
      <c r="CHZ59" s="164"/>
      <c r="CIA59" s="90"/>
      <c r="CIB59" s="90"/>
      <c r="CIC59" s="89"/>
      <c r="CID59" s="164"/>
      <c r="CIE59" s="164"/>
      <c r="CIF59" s="164"/>
      <c r="CIG59" s="164"/>
      <c r="CIH59" s="164"/>
      <c r="CII59" s="90"/>
      <c r="CIJ59" s="90"/>
      <c r="CIK59" s="89"/>
      <c r="CIL59" s="164"/>
      <c r="CIM59" s="164"/>
      <c r="CIN59" s="164"/>
      <c r="CIO59" s="164"/>
      <c r="CIP59" s="164"/>
      <c r="CIQ59" s="90"/>
      <c r="CIR59" s="90"/>
      <c r="CIS59" s="89"/>
      <c r="CIT59" s="164"/>
      <c r="CIU59" s="164"/>
      <c r="CIV59" s="164"/>
      <c r="CIW59" s="164"/>
      <c r="CIX59" s="164"/>
      <c r="CIY59" s="90"/>
      <c r="CIZ59" s="90"/>
      <c r="CJA59" s="89"/>
      <c r="CJB59" s="164"/>
      <c r="CJC59" s="164"/>
      <c r="CJD59" s="164"/>
      <c r="CJE59" s="164"/>
      <c r="CJF59" s="164"/>
      <c r="CJG59" s="90"/>
      <c r="CJH59" s="90"/>
      <c r="CJI59" s="89"/>
      <c r="CJJ59" s="164"/>
      <c r="CJK59" s="164"/>
      <c r="CJL59" s="164"/>
      <c r="CJM59" s="164"/>
      <c r="CJN59" s="164"/>
      <c r="CJO59" s="90"/>
      <c r="CJP59" s="90"/>
      <c r="CJQ59" s="89"/>
      <c r="CJR59" s="164"/>
      <c r="CJS59" s="164"/>
      <c r="CJT59" s="164"/>
      <c r="CJU59" s="164"/>
      <c r="CJV59" s="164"/>
      <c r="CJW59" s="90"/>
      <c r="CJX59" s="90"/>
      <c r="CJY59" s="89"/>
      <c r="CJZ59" s="164"/>
      <c r="CKA59" s="164"/>
      <c r="CKB59" s="164"/>
      <c r="CKC59" s="164"/>
      <c r="CKD59" s="164"/>
      <c r="CKE59" s="90"/>
      <c r="CKF59" s="90"/>
      <c r="CKG59" s="89"/>
      <c r="CKH59" s="164"/>
      <c r="CKI59" s="164"/>
      <c r="CKJ59" s="164"/>
      <c r="CKK59" s="164"/>
      <c r="CKL59" s="164"/>
      <c r="CKM59" s="90"/>
      <c r="CKN59" s="90"/>
      <c r="CKO59" s="89"/>
      <c r="CKP59" s="164"/>
      <c r="CKQ59" s="164"/>
      <c r="CKR59" s="164"/>
      <c r="CKS59" s="164"/>
      <c r="CKT59" s="164"/>
      <c r="CKU59" s="90"/>
      <c r="CKV59" s="90"/>
      <c r="CKW59" s="89"/>
      <c r="CKX59" s="164"/>
      <c r="CKY59" s="164"/>
      <c r="CKZ59" s="164"/>
      <c r="CLA59" s="164"/>
      <c r="CLB59" s="164"/>
      <c r="CLC59" s="90"/>
      <c r="CLD59" s="90"/>
      <c r="CLE59" s="89"/>
      <c r="CLF59" s="164"/>
      <c r="CLG59" s="164"/>
      <c r="CLH59" s="164"/>
      <c r="CLI59" s="164"/>
      <c r="CLJ59" s="164"/>
      <c r="CLK59" s="90"/>
      <c r="CLL59" s="90"/>
      <c r="CLM59" s="89"/>
      <c r="CLN59" s="164"/>
      <c r="CLO59" s="164"/>
      <c r="CLP59" s="164"/>
      <c r="CLQ59" s="164"/>
      <c r="CLR59" s="164"/>
      <c r="CLS59" s="90"/>
      <c r="CLT59" s="90"/>
      <c r="CLU59" s="89"/>
      <c r="CLV59" s="164"/>
      <c r="CLW59" s="164"/>
      <c r="CLX59" s="164"/>
      <c r="CLY59" s="164"/>
      <c r="CLZ59" s="164"/>
      <c r="CMA59" s="90"/>
      <c r="CMB59" s="90"/>
      <c r="CMC59" s="89"/>
      <c r="CMD59" s="164"/>
      <c r="CME59" s="164"/>
      <c r="CMF59" s="164"/>
      <c r="CMG59" s="164"/>
      <c r="CMH59" s="164"/>
      <c r="CMI59" s="90"/>
      <c r="CMJ59" s="90"/>
      <c r="CMK59" s="89"/>
      <c r="CML59" s="164"/>
      <c r="CMM59" s="164"/>
      <c r="CMN59" s="164"/>
      <c r="CMO59" s="164"/>
      <c r="CMP59" s="164"/>
      <c r="CMQ59" s="90"/>
      <c r="CMR59" s="90"/>
      <c r="CMS59" s="89"/>
      <c r="CMT59" s="164"/>
      <c r="CMU59" s="164"/>
      <c r="CMV59" s="164"/>
      <c r="CMW59" s="164"/>
      <c r="CMX59" s="164"/>
      <c r="CMY59" s="90"/>
      <c r="CMZ59" s="90"/>
      <c r="CNA59" s="89"/>
      <c r="CNB59" s="164"/>
      <c r="CNC59" s="164"/>
      <c r="CND59" s="164"/>
      <c r="CNE59" s="164"/>
      <c r="CNF59" s="164"/>
      <c r="CNG59" s="90"/>
      <c r="CNH59" s="90"/>
      <c r="CNI59" s="89"/>
      <c r="CNJ59" s="164"/>
      <c r="CNK59" s="164"/>
      <c r="CNL59" s="164"/>
      <c r="CNM59" s="164"/>
      <c r="CNN59" s="164"/>
      <c r="CNO59" s="90"/>
      <c r="CNP59" s="90"/>
      <c r="CNQ59" s="89"/>
      <c r="CNR59" s="164"/>
      <c r="CNS59" s="164"/>
      <c r="CNT59" s="164"/>
      <c r="CNU59" s="164"/>
      <c r="CNV59" s="164"/>
      <c r="CNW59" s="90"/>
      <c r="CNX59" s="90"/>
      <c r="CNY59" s="89"/>
      <c r="CNZ59" s="164"/>
      <c r="COA59" s="164"/>
      <c r="COB59" s="164"/>
      <c r="COC59" s="164"/>
      <c r="COD59" s="164"/>
      <c r="COE59" s="90"/>
      <c r="COF59" s="90"/>
      <c r="COG59" s="89"/>
      <c r="COH59" s="164"/>
      <c r="COI59" s="164"/>
      <c r="COJ59" s="164"/>
      <c r="COK59" s="164"/>
      <c r="COL59" s="164"/>
      <c r="COM59" s="90"/>
      <c r="CON59" s="90"/>
      <c r="COO59" s="89"/>
      <c r="COP59" s="164"/>
      <c r="COQ59" s="164"/>
      <c r="COR59" s="164"/>
      <c r="COS59" s="164"/>
      <c r="COT59" s="164"/>
      <c r="COU59" s="90"/>
      <c r="COV59" s="90"/>
      <c r="COW59" s="89"/>
      <c r="COX59" s="164"/>
      <c r="COY59" s="164"/>
      <c r="COZ59" s="164"/>
      <c r="CPA59" s="164"/>
      <c r="CPB59" s="164"/>
      <c r="CPC59" s="90"/>
      <c r="CPD59" s="90"/>
      <c r="CPE59" s="89"/>
      <c r="CPF59" s="164"/>
      <c r="CPG59" s="164"/>
      <c r="CPH59" s="164"/>
      <c r="CPI59" s="164"/>
      <c r="CPJ59" s="164"/>
      <c r="CPK59" s="90"/>
      <c r="CPL59" s="90"/>
      <c r="CPM59" s="89"/>
      <c r="CPN59" s="164"/>
      <c r="CPO59" s="164"/>
      <c r="CPP59" s="164"/>
      <c r="CPQ59" s="164"/>
      <c r="CPR59" s="164"/>
      <c r="CPS59" s="90"/>
      <c r="CPT59" s="90"/>
      <c r="CPU59" s="89"/>
      <c r="CPV59" s="164"/>
      <c r="CPW59" s="164"/>
      <c r="CPX59" s="164"/>
      <c r="CPY59" s="164"/>
      <c r="CPZ59" s="164"/>
      <c r="CQA59" s="90"/>
      <c r="CQB59" s="90"/>
      <c r="CQC59" s="89"/>
      <c r="CQD59" s="164"/>
      <c r="CQE59" s="164"/>
      <c r="CQF59" s="164"/>
      <c r="CQG59" s="164"/>
      <c r="CQH59" s="164"/>
      <c r="CQI59" s="90"/>
      <c r="CQJ59" s="90"/>
      <c r="CQK59" s="89"/>
      <c r="CQL59" s="164"/>
      <c r="CQM59" s="164"/>
      <c r="CQN59" s="164"/>
      <c r="CQO59" s="164"/>
      <c r="CQP59" s="164"/>
      <c r="CQQ59" s="90"/>
      <c r="CQR59" s="90"/>
      <c r="CQS59" s="89"/>
      <c r="CQT59" s="164"/>
      <c r="CQU59" s="164"/>
      <c r="CQV59" s="164"/>
      <c r="CQW59" s="164"/>
      <c r="CQX59" s="164"/>
      <c r="CQY59" s="90"/>
      <c r="CQZ59" s="90"/>
      <c r="CRA59" s="89"/>
      <c r="CRB59" s="164"/>
      <c r="CRC59" s="164"/>
      <c r="CRD59" s="164"/>
      <c r="CRE59" s="164"/>
      <c r="CRF59" s="164"/>
      <c r="CRG59" s="90"/>
      <c r="CRH59" s="90"/>
      <c r="CRI59" s="89"/>
      <c r="CRJ59" s="164"/>
      <c r="CRK59" s="164"/>
      <c r="CRL59" s="164"/>
      <c r="CRM59" s="164"/>
      <c r="CRN59" s="164"/>
      <c r="CRO59" s="90"/>
      <c r="CRP59" s="90"/>
      <c r="CRQ59" s="89"/>
      <c r="CRR59" s="164"/>
      <c r="CRS59" s="164"/>
      <c r="CRT59" s="164"/>
      <c r="CRU59" s="164"/>
      <c r="CRV59" s="164"/>
      <c r="CRW59" s="90"/>
      <c r="CRX59" s="90"/>
      <c r="CRY59" s="89"/>
      <c r="CRZ59" s="164"/>
      <c r="CSA59" s="164"/>
      <c r="CSB59" s="164"/>
      <c r="CSC59" s="164"/>
      <c r="CSD59" s="164"/>
      <c r="CSE59" s="90"/>
      <c r="CSF59" s="90"/>
      <c r="CSG59" s="89"/>
      <c r="CSH59" s="164"/>
      <c r="CSI59" s="164"/>
      <c r="CSJ59" s="164"/>
      <c r="CSK59" s="164"/>
      <c r="CSL59" s="164"/>
      <c r="CSM59" s="90"/>
      <c r="CSN59" s="90"/>
      <c r="CSO59" s="89"/>
      <c r="CSP59" s="164"/>
      <c r="CSQ59" s="164"/>
      <c r="CSR59" s="164"/>
      <c r="CSS59" s="164"/>
      <c r="CST59" s="164"/>
      <c r="CSU59" s="90"/>
      <c r="CSV59" s="90"/>
      <c r="CSW59" s="89"/>
      <c r="CSX59" s="164"/>
      <c r="CSY59" s="164"/>
      <c r="CSZ59" s="164"/>
      <c r="CTA59" s="164"/>
      <c r="CTB59" s="164"/>
      <c r="CTC59" s="90"/>
      <c r="CTD59" s="90"/>
      <c r="CTE59" s="89"/>
      <c r="CTF59" s="164"/>
      <c r="CTG59" s="164"/>
      <c r="CTH59" s="164"/>
      <c r="CTI59" s="164"/>
      <c r="CTJ59" s="164"/>
      <c r="CTK59" s="90"/>
      <c r="CTL59" s="90"/>
      <c r="CTM59" s="89"/>
      <c r="CTN59" s="164"/>
      <c r="CTO59" s="164"/>
      <c r="CTP59" s="164"/>
      <c r="CTQ59" s="164"/>
      <c r="CTR59" s="164"/>
      <c r="CTS59" s="90"/>
      <c r="CTT59" s="90"/>
      <c r="CTU59" s="89"/>
      <c r="CTV59" s="164"/>
      <c r="CTW59" s="164"/>
      <c r="CTX59" s="164"/>
      <c r="CTY59" s="164"/>
      <c r="CTZ59" s="164"/>
      <c r="CUA59" s="90"/>
      <c r="CUB59" s="90"/>
      <c r="CUC59" s="89"/>
      <c r="CUD59" s="164"/>
      <c r="CUE59" s="164"/>
      <c r="CUF59" s="164"/>
      <c r="CUG59" s="164"/>
      <c r="CUH59" s="164"/>
      <c r="CUI59" s="90"/>
      <c r="CUJ59" s="90"/>
      <c r="CUK59" s="89"/>
      <c r="CUL59" s="164"/>
      <c r="CUM59" s="164"/>
      <c r="CUN59" s="164"/>
      <c r="CUO59" s="164"/>
      <c r="CUP59" s="164"/>
      <c r="CUQ59" s="90"/>
      <c r="CUR59" s="90"/>
      <c r="CUS59" s="89"/>
      <c r="CUT59" s="164"/>
      <c r="CUU59" s="164"/>
      <c r="CUV59" s="164"/>
      <c r="CUW59" s="164"/>
      <c r="CUX59" s="164"/>
      <c r="CUY59" s="90"/>
      <c r="CUZ59" s="90"/>
      <c r="CVA59" s="89"/>
      <c r="CVB59" s="164"/>
      <c r="CVC59" s="164"/>
      <c r="CVD59" s="164"/>
      <c r="CVE59" s="164"/>
      <c r="CVF59" s="164"/>
      <c r="CVG59" s="90"/>
      <c r="CVH59" s="90"/>
      <c r="CVI59" s="89"/>
      <c r="CVJ59" s="164"/>
      <c r="CVK59" s="164"/>
      <c r="CVL59" s="164"/>
      <c r="CVM59" s="164"/>
      <c r="CVN59" s="164"/>
      <c r="CVO59" s="90"/>
      <c r="CVP59" s="90"/>
      <c r="CVQ59" s="89"/>
      <c r="CVR59" s="164"/>
      <c r="CVS59" s="164"/>
      <c r="CVT59" s="164"/>
      <c r="CVU59" s="164"/>
      <c r="CVV59" s="164"/>
      <c r="CVW59" s="90"/>
      <c r="CVX59" s="90"/>
      <c r="CVY59" s="89"/>
      <c r="CVZ59" s="164"/>
      <c r="CWA59" s="164"/>
      <c r="CWB59" s="164"/>
      <c r="CWC59" s="164"/>
      <c r="CWD59" s="164"/>
      <c r="CWE59" s="90"/>
      <c r="CWF59" s="90"/>
      <c r="CWG59" s="89"/>
      <c r="CWH59" s="164"/>
      <c r="CWI59" s="164"/>
      <c r="CWJ59" s="164"/>
      <c r="CWK59" s="164"/>
      <c r="CWL59" s="164"/>
      <c r="CWM59" s="90"/>
      <c r="CWN59" s="90"/>
      <c r="CWO59" s="89"/>
      <c r="CWP59" s="164"/>
      <c r="CWQ59" s="164"/>
      <c r="CWR59" s="164"/>
      <c r="CWS59" s="164"/>
      <c r="CWT59" s="164"/>
      <c r="CWU59" s="90"/>
      <c r="CWV59" s="90"/>
      <c r="CWW59" s="89"/>
      <c r="CWX59" s="164"/>
      <c r="CWY59" s="164"/>
      <c r="CWZ59" s="164"/>
      <c r="CXA59" s="164"/>
      <c r="CXB59" s="164"/>
      <c r="CXC59" s="90"/>
      <c r="CXD59" s="90"/>
      <c r="CXE59" s="89"/>
      <c r="CXF59" s="164"/>
      <c r="CXG59" s="164"/>
      <c r="CXH59" s="164"/>
      <c r="CXI59" s="164"/>
      <c r="CXJ59" s="164"/>
      <c r="CXK59" s="90"/>
      <c r="CXL59" s="90"/>
      <c r="CXM59" s="89"/>
      <c r="CXN59" s="164"/>
      <c r="CXO59" s="164"/>
      <c r="CXP59" s="164"/>
      <c r="CXQ59" s="164"/>
      <c r="CXR59" s="164"/>
      <c r="CXS59" s="90"/>
      <c r="CXT59" s="90"/>
      <c r="CXU59" s="89"/>
      <c r="CXV59" s="164"/>
      <c r="CXW59" s="164"/>
      <c r="CXX59" s="164"/>
      <c r="CXY59" s="164"/>
      <c r="CXZ59" s="164"/>
      <c r="CYA59" s="90"/>
      <c r="CYB59" s="90"/>
      <c r="CYC59" s="89"/>
      <c r="CYD59" s="164"/>
      <c r="CYE59" s="164"/>
      <c r="CYF59" s="164"/>
      <c r="CYG59" s="164"/>
      <c r="CYH59" s="164"/>
      <c r="CYI59" s="90"/>
      <c r="CYJ59" s="90"/>
      <c r="CYK59" s="89"/>
      <c r="CYL59" s="164"/>
      <c r="CYM59" s="164"/>
      <c r="CYN59" s="164"/>
      <c r="CYO59" s="164"/>
      <c r="CYP59" s="164"/>
      <c r="CYQ59" s="90"/>
      <c r="CYR59" s="90"/>
      <c r="CYS59" s="89"/>
      <c r="CYT59" s="164"/>
      <c r="CYU59" s="164"/>
      <c r="CYV59" s="164"/>
      <c r="CYW59" s="164"/>
      <c r="CYX59" s="164"/>
      <c r="CYY59" s="90"/>
      <c r="CYZ59" s="90"/>
      <c r="CZA59" s="89"/>
      <c r="CZB59" s="164"/>
      <c r="CZC59" s="164"/>
      <c r="CZD59" s="164"/>
      <c r="CZE59" s="164"/>
      <c r="CZF59" s="164"/>
      <c r="CZG59" s="90"/>
      <c r="CZH59" s="90"/>
      <c r="CZI59" s="89"/>
      <c r="CZJ59" s="164"/>
      <c r="CZK59" s="164"/>
      <c r="CZL59" s="164"/>
      <c r="CZM59" s="164"/>
      <c r="CZN59" s="164"/>
      <c r="CZO59" s="90"/>
      <c r="CZP59" s="90"/>
      <c r="CZQ59" s="89"/>
      <c r="CZR59" s="164"/>
      <c r="CZS59" s="164"/>
      <c r="CZT59" s="164"/>
      <c r="CZU59" s="164"/>
      <c r="CZV59" s="164"/>
      <c r="CZW59" s="90"/>
      <c r="CZX59" s="90"/>
      <c r="CZY59" s="89"/>
      <c r="CZZ59" s="164"/>
      <c r="DAA59" s="164"/>
      <c r="DAB59" s="164"/>
      <c r="DAC59" s="164"/>
      <c r="DAD59" s="164"/>
      <c r="DAE59" s="90"/>
      <c r="DAF59" s="90"/>
      <c r="DAG59" s="89"/>
      <c r="DAH59" s="164"/>
      <c r="DAI59" s="164"/>
      <c r="DAJ59" s="164"/>
      <c r="DAK59" s="164"/>
      <c r="DAL59" s="164"/>
      <c r="DAM59" s="90"/>
      <c r="DAN59" s="90"/>
      <c r="DAO59" s="89"/>
      <c r="DAP59" s="164"/>
      <c r="DAQ59" s="164"/>
      <c r="DAR59" s="164"/>
      <c r="DAS59" s="164"/>
      <c r="DAT59" s="164"/>
      <c r="DAU59" s="90"/>
      <c r="DAV59" s="90"/>
      <c r="DAW59" s="89"/>
      <c r="DAX59" s="164"/>
      <c r="DAY59" s="164"/>
      <c r="DAZ59" s="164"/>
      <c r="DBA59" s="164"/>
      <c r="DBB59" s="164"/>
      <c r="DBC59" s="90"/>
      <c r="DBD59" s="90"/>
      <c r="DBE59" s="89"/>
      <c r="DBF59" s="164"/>
      <c r="DBG59" s="164"/>
      <c r="DBH59" s="164"/>
      <c r="DBI59" s="164"/>
      <c r="DBJ59" s="164"/>
      <c r="DBK59" s="90"/>
      <c r="DBL59" s="90"/>
      <c r="DBM59" s="89"/>
      <c r="DBN59" s="164"/>
      <c r="DBO59" s="164"/>
      <c r="DBP59" s="164"/>
      <c r="DBQ59" s="164"/>
      <c r="DBR59" s="164"/>
      <c r="DBS59" s="90"/>
      <c r="DBT59" s="90"/>
      <c r="DBU59" s="89"/>
      <c r="DBV59" s="164"/>
      <c r="DBW59" s="164"/>
      <c r="DBX59" s="164"/>
      <c r="DBY59" s="164"/>
      <c r="DBZ59" s="164"/>
      <c r="DCA59" s="90"/>
      <c r="DCB59" s="90"/>
      <c r="DCC59" s="89"/>
      <c r="DCD59" s="164"/>
      <c r="DCE59" s="164"/>
      <c r="DCF59" s="164"/>
      <c r="DCG59" s="164"/>
      <c r="DCH59" s="164"/>
      <c r="DCI59" s="90"/>
      <c r="DCJ59" s="90"/>
      <c r="DCK59" s="89"/>
      <c r="DCL59" s="164"/>
      <c r="DCM59" s="164"/>
      <c r="DCN59" s="164"/>
      <c r="DCO59" s="164"/>
      <c r="DCP59" s="164"/>
      <c r="DCQ59" s="90"/>
      <c r="DCR59" s="90"/>
      <c r="DCS59" s="89"/>
      <c r="DCT59" s="164"/>
      <c r="DCU59" s="164"/>
      <c r="DCV59" s="164"/>
      <c r="DCW59" s="164"/>
      <c r="DCX59" s="164"/>
      <c r="DCY59" s="90"/>
      <c r="DCZ59" s="90"/>
      <c r="DDA59" s="89"/>
      <c r="DDB59" s="164"/>
      <c r="DDC59" s="164"/>
      <c r="DDD59" s="164"/>
      <c r="DDE59" s="164"/>
      <c r="DDF59" s="164"/>
      <c r="DDG59" s="90"/>
      <c r="DDH59" s="90"/>
      <c r="DDI59" s="89"/>
      <c r="DDJ59" s="164"/>
      <c r="DDK59" s="164"/>
      <c r="DDL59" s="164"/>
      <c r="DDM59" s="164"/>
      <c r="DDN59" s="164"/>
      <c r="DDO59" s="90"/>
      <c r="DDP59" s="90"/>
      <c r="DDQ59" s="89"/>
      <c r="DDR59" s="164"/>
      <c r="DDS59" s="164"/>
      <c r="DDT59" s="164"/>
      <c r="DDU59" s="164"/>
      <c r="DDV59" s="164"/>
      <c r="DDW59" s="90"/>
      <c r="DDX59" s="90"/>
      <c r="DDY59" s="89"/>
      <c r="DDZ59" s="164"/>
      <c r="DEA59" s="164"/>
      <c r="DEB59" s="164"/>
      <c r="DEC59" s="164"/>
      <c r="DED59" s="164"/>
      <c r="DEE59" s="90"/>
      <c r="DEF59" s="90"/>
      <c r="DEG59" s="89"/>
      <c r="DEH59" s="164"/>
      <c r="DEI59" s="164"/>
      <c r="DEJ59" s="164"/>
      <c r="DEK59" s="164"/>
      <c r="DEL59" s="164"/>
      <c r="DEM59" s="90"/>
      <c r="DEN59" s="90"/>
      <c r="DEO59" s="89"/>
      <c r="DEP59" s="164"/>
      <c r="DEQ59" s="164"/>
      <c r="DER59" s="164"/>
      <c r="DES59" s="164"/>
      <c r="DET59" s="164"/>
      <c r="DEU59" s="90"/>
      <c r="DEV59" s="90"/>
      <c r="DEW59" s="89"/>
      <c r="DEX59" s="164"/>
      <c r="DEY59" s="164"/>
      <c r="DEZ59" s="164"/>
      <c r="DFA59" s="164"/>
      <c r="DFB59" s="164"/>
      <c r="DFC59" s="90"/>
      <c r="DFD59" s="90"/>
      <c r="DFE59" s="89"/>
      <c r="DFF59" s="164"/>
      <c r="DFG59" s="164"/>
      <c r="DFH59" s="164"/>
      <c r="DFI59" s="164"/>
      <c r="DFJ59" s="164"/>
      <c r="DFK59" s="90"/>
      <c r="DFL59" s="90"/>
      <c r="DFM59" s="89"/>
      <c r="DFN59" s="164"/>
      <c r="DFO59" s="164"/>
      <c r="DFP59" s="164"/>
      <c r="DFQ59" s="164"/>
      <c r="DFR59" s="164"/>
      <c r="DFS59" s="90"/>
      <c r="DFT59" s="90"/>
      <c r="DFU59" s="89"/>
      <c r="DFV59" s="164"/>
      <c r="DFW59" s="164"/>
      <c r="DFX59" s="164"/>
      <c r="DFY59" s="164"/>
      <c r="DFZ59" s="164"/>
      <c r="DGA59" s="90"/>
      <c r="DGB59" s="90"/>
      <c r="DGC59" s="89"/>
      <c r="DGD59" s="164"/>
      <c r="DGE59" s="164"/>
      <c r="DGF59" s="164"/>
      <c r="DGG59" s="164"/>
      <c r="DGH59" s="164"/>
      <c r="DGI59" s="90"/>
      <c r="DGJ59" s="90"/>
      <c r="DGK59" s="89"/>
      <c r="DGL59" s="164"/>
      <c r="DGM59" s="164"/>
      <c r="DGN59" s="164"/>
      <c r="DGO59" s="164"/>
      <c r="DGP59" s="164"/>
      <c r="DGQ59" s="90"/>
      <c r="DGR59" s="90"/>
      <c r="DGS59" s="89"/>
      <c r="DGT59" s="164"/>
      <c r="DGU59" s="164"/>
      <c r="DGV59" s="164"/>
      <c r="DGW59" s="164"/>
      <c r="DGX59" s="164"/>
      <c r="DGY59" s="90"/>
      <c r="DGZ59" s="90"/>
      <c r="DHA59" s="89"/>
      <c r="DHB59" s="164"/>
      <c r="DHC59" s="164"/>
      <c r="DHD59" s="164"/>
      <c r="DHE59" s="164"/>
      <c r="DHF59" s="164"/>
      <c r="DHG59" s="90"/>
      <c r="DHH59" s="90"/>
      <c r="DHI59" s="89"/>
      <c r="DHJ59" s="164"/>
      <c r="DHK59" s="164"/>
      <c r="DHL59" s="164"/>
      <c r="DHM59" s="164"/>
      <c r="DHN59" s="164"/>
      <c r="DHO59" s="90"/>
      <c r="DHP59" s="90"/>
      <c r="DHQ59" s="89"/>
      <c r="DHR59" s="164"/>
      <c r="DHS59" s="164"/>
      <c r="DHT59" s="164"/>
      <c r="DHU59" s="164"/>
      <c r="DHV59" s="164"/>
      <c r="DHW59" s="90"/>
      <c r="DHX59" s="90"/>
      <c r="DHY59" s="89"/>
      <c r="DHZ59" s="164"/>
      <c r="DIA59" s="164"/>
      <c r="DIB59" s="164"/>
      <c r="DIC59" s="164"/>
      <c r="DID59" s="164"/>
      <c r="DIE59" s="90"/>
      <c r="DIF59" s="90"/>
      <c r="DIG59" s="89"/>
      <c r="DIH59" s="164"/>
      <c r="DII59" s="164"/>
      <c r="DIJ59" s="164"/>
      <c r="DIK59" s="164"/>
      <c r="DIL59" s="164"/>
      <c r="DIM59" s="90"/>
      <c r="DIN59" s="90"/>
      <c r="DIO59" s="89"/>
      <c r="DIP59" s="164"/>
      <c r="DIQ59" s="164"/>
      <c r="DIR59" s="164"/>
      <c r="DIS59" s="164"/>
      <c r="DIT59" s="164"/>
      <c r="DIU59" s="90"/>
      <c r="DIV59" s="90"/>
      <c r="DIW59" s="89"/>
      <c r="DIX59" s="164"/>
      <c r="DIY59" s="164"/>
      <c r="DIZ59" s="164"/>
      <c r="DJA59" s="164"/>
      <c r="DJB59" s="164"/>
      <c r="DJC59" s="90"/>
      <c r="DJD59" s="90"/>
      <c r="DJE59" s="89"/>
      <c r="DJF59" s="164"/>
      <c r="DJG59" s="164"/>
      <c r="DJH59" s="164"/>
      <c r="DJI59" s="164"/>
      <c r="DJJ59" s="164"/>
      <c r="DJK59" s="90"/>
      <c r="DJL59" s="90"/>
      <c r="DJM59" s="89"/>
      <c r="DJN59" s="164"/>
      <c r="DJO59" s="164"/>
      <c r="DJP59" s="164"/>
      <c r="DJQ59" s="164"/>
      <c r="DJR59" s="164"/>
      <c r="DJS59" s="90"/>
      <c r="DJT59" s="90"/>
      <c r="DJU59" s="89"/>
      <c r="DJV59" s="164"/>
      <c r="DJW59" s="164"/>
      <c r="DJX59" s="164"/>
      <c r="DJY59" s="164"/>
      <c r="DJZ59" s="164"/>
      <c r="DKA59" s="90"/>
      <c r="DKB59" s="90"/>
      <c r="DKC59" s="89"/>
      <c r="DKD59" s="164"/>
      <c r="DKE59" s="164"/>
      <c r="DKF59" s="164"/>
      <c r="DKG59" s="164"/>
      <c r="DKH59" s="164"/>
      <c r="DKI59" s="90"/>
      <c r="DKJ59" s="90"/>
      <c r="DKK59" s="89"/>
      <c r="DKL59" s="164"/>
      <c r="DKM59" s="164"/>
      <c r="DKN59" s="164"/>
      <c r="DKO59" s="164"/>
      <c r="DKP59" s="164"/>
      <c r="DKQ59" s="90"/>
      <c r="DKR59" s="90"/>
      <c r="DKS59" s="89"/>
      <c r="DKT59" s="164"/>
      <c r="DKU59" s="164"/>
      <c r="DKV59" s="164"/>
      <c r="DKW59" s="164"/>
      <c r="DKX59" s="164"/>
      <c r="DKY59" s="90"/>
      <c r="DKZ59" s="90"/>
      <c r="DLA59" s="89"/>
      <c r="DLB59" s="164"/>
      <c r="DLC59" s="164"/>
      <c r="DLD59" s="164"/>
      <c r="DLE59" s="164"/>
      <c r="DLF59" s="164"/>
      <c r="DLG59" s="90"/>
      <c r="DLH59" s="90"/>
      <c r="DLI59" s="89"/>
      <c r="DLJ59" s="164"/>
      <c r="DLK59" s="164"/>
      <c r="DLL59" s="164"/>
      <c r="DLM59" s="164"/>
      <c r="DLN59" s="164"/>
      <c r="DLO59" s="90"/>
      <c r="DLP59" s="90"/>
      <c r="DLQ59" s="89"/>
      <c r="DLR59" s="164"/>
      <c r="DLS59" s="164"/>
      <c r="DLT59" s="164"/>
      <c r="DLU59" s="164"/>
      <c r="DLV59" s="164"/>
      <c r="DLW59" s="90"/>
      <c r="DLX59" s="90"/>
      <c r="DLY59" s="89"/>
      <c r="DLZ59" s="164"/>
      <c r="DMA59" s="164"/>
      <c r="DMB59" s="164"/>
      <c r="DMC59" s="164"/>
      <c r="DMD59" s="164"/>
      <c r="DME59" s="90"/>
      <c r="DMF59" s="90"/>
      <c r="DMG59" s="89"/>
      <c r="DMH59" s="164"/>
      <c r="DMI59" s="164"/>
      <c r="DMJ59" s="164"/>
      <c r="DMK59" s="164"/>
      <c r="DML59" s="164"/>
      <c r="DMM59" s="90"/>
      <c r="DMN59" s="90"/>
      <c r="DMO59" s="89"/>
      <c r="DMP59" s="164"/>
      <c r="DMQ59" s="164"/>
      <c r="DMR59" s="164"/>
      <c r="DMS59" s="164"/>
      <c r="DMT59" s="164"/>
      <c r="DMU59" s="90"/>
      <c r="DMV59" s="90"/>
      <c r="DMW59" s="89"/>
      <c r="DMX59" s="164"/>
      <c r="DMY59" s="164"/>
      <c r="DMZ59" s="164"/>
      <c r="DNA59" s="164"/>
      <c r="DNB59" s="164"/>
      <c r="DNC59" s="90"/>
      <c r="DND59" s="90"/>
      <c r="DNE59" s="89"/>
      <c r="DNF59" s="164"/>
      <c r="DNG59" s="164"/>
      <c r="DNH59" s="164"/>
      <c r="DNI59" s="164"/>
      <c r="DNJ59" s="164"/>
      <c r="DNK59" s="90"/>
      <c r="DNL59" s="90"/>
      <c r="DNM59" s="89"/>
      <c r="DNN59" s="164"/>
      <c r="DNO59" s="164"/>
      <c r="DNP59" s="164"/>
      <c r="DNQ59" s="164"/>
      <c r="DNR59" s="164"/>
      <c r="DNS59" s="90"/>
      <c r="DNT59" s="90"/>
      <c r="DNU59" s="89"/>
      <c r="DNV59" s="164"/>
      <c r="DNW59" s="164"/>
      <c r="DNX59" s="164"/>
      <c r="DNY59" s="164"/>
      <c r="DNZ59" s="164"/>
      <c r="DOA59" s="90"/>
      <c r="DOB59" s="90"/>
      <c r="DOC59" s="89"/>
      <c r="DOD59" s="164"/>
      <c r="DOE59" s="164"/>
      <c r="DOF59" s="164"/>
      <c r="DOG59" s="164"/>
      <c r="DOH59" s="164"/>
      <c r="DOI59" s="90"/>
      <c r="DOJ59" s="90"/>
      <c r="DOK59" s="89"/>
      <c r="DOL59" s="164"/>
      <c r="DOM59" s="164"/>
      <c r="DON59" s="164"/>
      <c r="DOO59" s="164"/>
      <c r="DOP59" s="164"/>
      <c r="DOQ59" s="90"/>
      <c r="DOR59" s="90"/>
      <c r="DOS59" s="89"/>
      <c r="DOT59" s="164"/>
      <c r="DOU59" s="164"/>
      <c r="DOV59" s="164"/>
      <c r="DOW59" s="164"/>
      <c r="DOX59" s="164"/>
      <c r="DOY59" s="90"/>
      <c r="DOZ59" s="90"/>
      <c r="DPA59" s="89"/>
      <c r="DPB59" s="164"/>
      <c r="DPC59" s="164"/>
      <c r="DPD59" s="164"/>
      <c r="DPE59" s="164"/>
      <c r="DPF59" s="164"/>
      <c r="DPG59" s="90"/>
      <c r="DPH59" s="90"/>
      <c r="DPI59" s="89"/>
      <c r="DPJ59" s="164"/>
      <c r="DPK59" s="164"/>
      <c r="DPL59" s="164"/>
      <c r="DPM59" s="164"/>
      <c r="DPN59" s="164"/>
      <c r="DPO59" s="90"/>
      <c r="DPP59" s="90"/>
      <c r="DPQ59" s="89"/>
      <c r="DPR59" s="164"/>
      <c r="DPS59" s="164"/>
      <c r="DPT59" s="164"/>
      <c r="DPU59" s="164"/>
      <c r="DPV59" s="164"/>
      <c r="DPW59" s="90"/>
      <c r="DPX59" s="90"/>
      <c r="DPY59" s="89"/>
      <c r="DPZ59" s="164"/>
      <c r="DQA59" s="164"/>
      <c r="DQB59" s="164"/>
      <c r="DQC59" s="164"/>
      <c r="DQD59" s="164"/>
      <c r="DQE59" s="90"/>
      <c r="DQF59" s="90"/>
      <c r="DQG59" s="89"/>
      <c r="DQH59" s="164"/>
      <c r="DQI59" s="164"/>
      <c r="DQJ59" s="164"/>
      <c r="DQK59" s="164"/>
      <c r="DQL59" s="164"/>
      <c r="DQM59" s="90"/>
      <c r="DQN59" s="90"/>
      <c r="DQO59" s="89"/>
      <c r="DQP59" s="164"/>
      <c r="DQQ59" s="164"/>
      <c r="DQR59" s="164"/>
      <c r="DQS59" s="164"/>
      <c r="DQT59" s="164"/>
      <c r="DQU59" s="90"/>
      <c r="DQV59" s="90"/>
      <c r="DQW59" s="89"/>
      <c r="DQX59" s="164"/>
      <c r="DQY59" s="164"/>
      <c r="DQZ59" s="164"/>
      <c r="DRA59" s="164"/>
      <c r="DRB59" s="164"/>
      <c r="DRC59" s="90"/>
      <c r="DRD59" s="90"/>
      <c r="DRE59" s="89"/>
      <c r="DRF59" s="164"/>
      <c r="DRG59" s="164"/>
      <c r="DRH59" s="164"/>
      <c r="DRI59" s="164"/>
      <c r="DRJ59" s="164"/>
      <c r="DRK59" s="90"/>
      <c r="DRL59" s="90"/>
      <c r="DRM59" s="89"/>
      <c r="DRN59" s="164"/>
      <c r="DRO59" s="164"/>
      <c r="DRP59" s="164"/>
      <c r="DRQ59" s="164"/>
      <c r="DRR59" s="164"/>
      <c r="DRS59" s="90"/>
      <c r="DRT59" s="90"/>
      <c r="DRU59" s="89"/>
      <c r="DRV59" s="164"/>
      <c r="DRW59" s="164"/>
      <c r="DRX59" s="164"/>
      <c r="DRY59" s="164"/>
      <c r="DRZ59" s="164"/>
      <c r="DSA59" s="90"/>
      <c r="DSB59" s="90"/>
      <c r="DSC59" s="89"/>
      <c r="DSD59" s="164"/>
      <c r="DSE59" s="164"/>
      <c r="DSF59" s="164"/>
      <c r="DSG59" s="164"/>
      <c r="DSH59" s="164"/>
      <c r="DSI59" s="90"/>
      <c r="DSJ59" s="90"/>
      <c r="DSK59" s="89"/>
      <c r="DSL59" s="164"/>
      <c r="DSM59" s="164"/>
      <c r="DSN59" s="164"/>
      <c r="DSO59" s="164"/>
      <c r="DSP59" s="164"/>
      <c r="DSQ59" s="90"/>
      <c r="DSR59" s="90"/>
      <c r="DSS59" s="89"/>
      <c r="DST59" s="164"/>
      <c r="DSU59" s="164"/>
      <c r="DSV59" s="164"/>
      <c r="DSW59" s="164"/>
      <c r="DSX59" s="164"/>
      <c r="DSY59" s="90"/>
      <c r="DSZ59" s="90"/>
      <c r="DTA59" s="89"/>
      <c r="DTB59" s="164"/>
      <c r="DTC59" s="164"/>
      <c r="DTD59" s="164"/>
      <c r="DTE59" s="164"/>
      <c r="DTF59" s="164"/>
      <c r="DTG59" s="90"/>
      <c r="DTH59" s="90"/>
      <c r="DTI59" s="89"/>
      <c r="DTJ59" s="164"/>
      <c r="DTK59" s="164"/>
      <c r="DTL59" s="164"/>
      <c r="DTM59" s="164"/>
      <c r="DTN59" s="164"/>
      <c r="DTO59" s="90"/>
      <c r="DTP59" s="90"/>
      <c r="DTQ59" s="89"/>
      <c r="DTR59" s="164"/>
      <c r="DTS59" s="164"/>
      <c r="DTT59" s="164"/>
      <c r="DTU59" s="164"/>
      <c r="DTV59" s="164"/>
      <c r="DTW59" s="90"/>
      <c r="DTX59" s="90"/>
      <c r="DTY59" s="89"/>
      <c r="DTZ59" s="164"/>
      <c r="DUA59" s="164"/>
      <c r="DUB59" s="164"/>
      <c r="DUC59" s="164"/>
      <c r="DUD59" s="164"/>
      <c r="DUE59" s="90"/>
      <c r="DUF59" s="90"/>
      <c r="DUG59" s="89"/>
      <c r="DUH59" s="164"/>
      <c r="DUI59" s="164"/>
      <c r="DUJ59" s="164"/>
      <c r="DUK59" s="164"/>
      <c r="DUL59" s="164"/>
      <c r="DUM59" s="90"/>
      <c r="DUN59" s="90"/>
      <c r="DUO59" s="89"/>
      <c r="DUP59" s="164"/>
      <c r="DUQ59" s="164"/>
      <c r="DUR59" s="164"/>
      <c r="DUS59" s="164"/>
      <c r="DUT59" s="164"/>
      <c r="DUU59" s="90"/>
      <c r="DUV59" s="90"/>
      <c r="DUW59" s="89"/>
      <c r="DUX59" s="164"/>
      <c r="DUY59" s="164"/>
      <c r="DUZ59" s="164"/>
      <c r="DVA59" s="164"/>
      <c r="DVB59" s="164"/>
      <c r="DVC59" s="90"/>
      <c r="DVD59" s="90"/>
      <c r="DVE59" s="89"/>
      <c r="DVF59" s="164"/>
      <c r="DVG59" s="164"/>
      <c r="DVH59" s="164"/>
      <c r="DVI59" s="164"/>
      <c r="DVJ59" s="164"/>
      <c r="DVK59" s="90"/>
      <c r="DVL59" s="90"/>
      <c r="DVM59" s="89"/>
      <c r="DVN59" s="164"/>
      <c r="DVO59" s="164"/>
      <c r="DVP59" s="164"/>
      <c r="DVQ59" s="164"/>
      <c r="DVR59" s="164"/>
      <c r="DVS59" s="90"/>
      <c r="DVT59" s="90"/>
      <c r="DVU59" s="89"/>
      <c r="DVV59" s="164"/>
      <c r="DVW59" s="164"/>
      <c r="DVX59" s="164"/>
      <c r="DVY59" s="164"/>
      <c r="DVZ59" s="164"/>
      <c r="DWA59" s="90"/>
      <c r="DWB59" s="90"/>
      <c r="DWC59" s="89"/>
      <c r="DWD59" s="164"/>
      <c r="DWE59" s="164"/>
      <c r="DWF59" s="164"/>
      <c r="DWG59" s="164"/>
      <c r="DWH59" s="164"/>
      <c r="DWI59" s="90"/>
      <c r="DWJ59" s="90"/>
      <c r="DWK59" s="89"/>
      <c r="DWL59" s="164"/>
      <c r="DWM59" s="164"/>
      <c r="DWN59" s="164"/>
      <c r="DWO59" s="164"/>
      <c r="DWP59" s="164"/>
      <c r="DWQ59" s="90"/>
      <c r="DWR59" s="90"/>
      <c r="DWS59" s="89"/>
      <c r="DWT59" s="164"/>
      <c r="DWU59" s="164"/>
      <c r="DWV59" s="164"/>
      <c r="DWW59" s="164"/>
      <c r="DWX59" s="164"/>
      <c r="DWY59" s="90"/>
      <c r="DWZ59" s="90"/>
      <c r="DXA59" s="89"/>
      <c r="DXB59" s="164"/>
      <c r="DXC59" s="164"/>
      <c r="DXD59" s="164"/>
      <c r="DXE59" s="164"/>
      <c r="DXF59" s="164"/>
      <c r="DXG59" s="90"/>
      <c r="DXH59" s="90"/>
      <c r="DXI59" s="89"/>
      <c r="DXJ59" s="164"/>
      <c r="DXK59" s="164"/>
      <c r="DXL59" s="164"/>
      <c r="DXM59" s="164"/>
      <c r="DXN59" s="164"/>
      <c r="DXO59" s="90"/>
      <c r="DXP59" s="90"/>
      <c r="DXQ59" s="89"/>
      <c r="DXR59" s="164"/>
      <c r="DXS59" s="164"/>
      <c r="DXT59" s="164"/>
      <c r="DXU59" s="164"/>
      <c r="DXV59" s="164"/>
      <c r="DXW59" s="90"/>
      <c r="DXX59" s="90"/>
      <c r="DXY59" s="89"/>
      <c r="DXZ59" s="164"/>
      <c r="DYA59" s="164"/>
      <c r="DYB59" s="164"/>
      <c r="DYC59" s="164"/>
      <c r="DYD59" s="164"/>
      <c r="DYE59" s="90"/>
      <c r="DYF59" s="90"/>
      <c r="DYG59" s="89"/>
      <c r="DYH59" s="164"/>
      <c r="DYI59" s="164"/>
      <c r="DYJ59" s="164"/>
      <c r="DYK59" s="164"/>
      <c r="DYL59" s="164"/>
      <c r="DYM59" s="90"/>
      <c r="DYN59" s="90"/>
      <c r="DYO59" s="89"/>
      <c r="DYP59" s="164"/>
      <c r="DYQ59" s="164"/>
      <c r="DYR59" s="164"/>
      <c r="DYS59" s="164"/>
      <c r="DYT59" s="164"/>
      <c r="DYU59" s="90"/>
      <c r="DYV59" s="90"/>
      <c r="DYW59" s="89"/>
      <c r="DYX59" s="164"/>
      <c r="DYY59" s="164"/>
      <c r="DYZ59" s="164"/>
      <c r="DZA59" s="164"/>
      <c r="DZB59" s="164"/>
      <c r="DZC59" s="90"/>
      <c r="DZD59" s="90"/>
      <c r="DZE59" s="89"/>
      <c r="DZF59" s="164"/>
      <c r="DZG59" s="164"/>
      <c r="DZH59" s="164"/>
      <c r="DZI59" s="164"/>
      <c r="DZJ59" s="164"/>
      <c r="DZK59" s="90"/>
      <c r="DZL59" s="90"/>
      <c r="DZM59" s="89"/>
      <c r="DZN59" s="164"/>
      <c r="DZO59" s="164"/>
      <c r="DZP59" s="164"/>
      <c r="DZQ59" s="164"/>
      <c r="DZR59" s="164"/>
      <c r="DZS59" s="90"/>
      <c r="DZT59" s="90"/>
      <c r="DZU59" s="89"/>
      <c r="DZV59" s="164"/>
      <c r="DZW59" s="164"/>
      <c r="DZX59" s="164"/>
      <c r="DZY59" s="164"/>
      <c r="DZZ59" s="164"/>
      <c r="EAA59" s="90"/>
      <c r="EAB59" s="90"/>
      <c r="EAC59" s="89"/>
      <c r="EAD59" s="164"/>
      <c r="EAE59" s="164"/>
      <c r="EAF59" s="164"/>
      <c r="EAG59" s="164"/>
      <c r="EAH59" s="164"/>
      <c r="EAI59" s="90"/>
      <c r="EAJ59" s="90"/>
      <c r="EAK59" s="89"/>
      <c r="EAL59" s="164"/>
      <c r="EAM59" s="164"/>
      <c r="EAN59" s="164"/>
      <c r="EAO59" s="164"/>
      <c r="EAP59" s="164"/>
      <c r="EAQ59" s="90"/>
      <c r="EAR59" s="90"/>
      <c r="EAS59" s="89"/>
      <c r="EAT59" s="164"/>
      <c r="EAU59" s="164"/>
      <c r="EAV59" s="164"/>
      <c r="EAW59" s="164"/>
      <c r="EAX59" s="164"/>
      <c r="EAY59" s="90"/>
      <c r="EAZ59" s="90"/>
      <c r="EBA59" s="89"/>
      <c r="EBB59" s="164"/>
      <c r="EBC59" s="164"/>
      <c r="EBD59" s="164"/>
      <c r="EBE59" s="164"/>
      <c r="EBF59" s="164"/>
      <c r="EBG59" s="90"/>
      <c r="EBH59" s="90"/>
      <c r="EBI59" s="89"/>
      <c r="EBJ59" s="164"/>
      <c r="EBK59" s="164"/>
      <c r="EBL59" s="164"/>
      <c r="EBM59" s="164"/>
      <c r="EBN59" s="164"/>
      <c r="EBO59" s="90"/>
      <c r="EBP59" s="90"/>
      <c r="EBQ59" s="89"/>
      <c r="EBR59" s="164"/>
      <c r="EBS59" s="164"/>
      <c r="EBT59" s="164"/>
      <c r="EBU59" s="164"/>
      <c r="EBV59" s="164"/>
      <c r="EBW59" s="90"/>
      <c r="EBX59" s="90"/>
      <c r="EBY59" s="89"/>
      <c r="EBZ59" s="164"/>
      <c r="ECA59" s="164"/>
      <c r="ECB59" s="164"/>
      <c r="ECC59" s="164"/>
      <c r="ECD59" s="164"/>
      <c r="ECE59" s="90"/>
      <c r="ECF59" s="90"/>
      <c r="ECG59" s="89"/>
      <c r="ECH59" s="164"/>
      <c r="ECI59" s="164"/>
      <c r="ECJ59" s="164"/>
      <c r="ECK59" s="164"/>
      <c r="ECL59" s="164"/>
      <c r="ECM59" s="90"/>
      <c r="ECN59" s="90"/>
      <c r="ECO59" s="89"/>
      <c r="ECP59" s="164"/>
      <c r="ECQ59" s="164"/>
      <c r="ECR59" s="164"/>
      <c r="ECS59" s="164"/>
      <c r="ECT59" s="164"/>
      <c r="ECU59" s="90"/>
      <c r="ECV59" s="90"/>
      <c r="ECW59" s="89"/>
      <c r="ECX59" s="164"/>
      <c r="ECY59" s="164"/>
      <c r="ECZ59" s="164"/>
      <c r="EDA59" s="164"/>
      <c r="EDB59" s="164"/>
      <c r="EDC59" s="90"/>
      <c r="EDD59" s="90"/>
      <c r="EDE59" s="89"/>
      <c r="EDF59" s="164"/>
      <c r="EDG59" s="164"/>
      <c r="EDH59" s="164"/>
      <c r="EDI59" s="164"/>
      <c r="EDJ59" s="164"/>
      <c r="EDK59" s="90"/>
      <c r="EDL59" s="90"/>
      <c r="EDM59" s="89"/>
      <c r="EDN59" s="164"/>
      <c r="EDO59" s="164"/>
      <c r="EDP59" s="164"/>
      <c r="EDQ59" s="164"/>
      <c r="EDR59" s="164"/>
      <c r="EDS59" s="90"/>
      <c r="EDT59" s="90"/>
      <c r="EDU59" s="89"/>
      <c r="EDV59" s="164"/>
      <c r="EDW59" s="164"/>
      <c r="EDX59" s="164"/>
      <c r="EDY59" s="164"/>
      <c r="EDZ59" s="164"/>
      <c r="EEA59" s="90"/>
      <c r="EEB59" s="90"/>
      <c r="EEC59" s="89"/>
      <c r="EED59" s="164"/>
      <c r="EEE59" s="164"/>
      <c r="EEF59" s="164"/>
      <c r="EEG59" s="164"/>
      <c r="EEH59" s="164"/>
      <c r="EEI59" s="90"/>
      <c r="EEJ59" s="90"/>
      <c r="EEK59" s="89"/>
      <c r="EEL59" s="164"/>
      <c r="EEM59" s="164"/>
      <c r="EEN59" s="164"/>
      <c r="EEO59" s="164"/>
      <c r="EEP59" s="164"/>
      <c r="EEQ59" s="90"/>
      <c r="EER59" s="90"/>
      <c r="EES59" s="89"/>
      <c r="EET59" s="164"/>
      <c r="EEU59" s="164"/>
      <c r="EEV59" s="164"/>
      <c r="EEW59" s="164"/>
      <c r="EEX59" s="164"/>
      <c r="EEY59" s="90"/>
      <c r="EEZ59" s="90"/>
      <c r="EFA59" s="89"/>
      <c r="EFB59" s="164"/>
      <c r="EFC59" s="164"/>
      <c r="EFD59" s="164"/>
      <c r="EFE59" s="164"/>
      <c r="EFF59" s="164"/>
      <c r="EFG59" s="90"/>
      <c r="EFH59" s="90"/>
      <c r="EFI59" s="89"/>
      <c r="EFJ59" s="164"/>
      <c r="EFK59" s="164"/>
      <c r="EFL59" s="164"/>
      <c r="EFM59" s="164"/>
      <c r="EFN59" s="164"/>
      <c r="EFO59" s="90"/>
      <c r="EFP59" s="90"/>
      <c r="EFQ59" s="89"/>
      <c r="EFR59" s="164"/>
      <c r="EFS59" s="164"/>
      <c r="EFT59" s="164"/>
      <c r="EFU59" s="164"/>
      <c r="EFV59" s="164"/>
      <c r="EFW59" s="90"/>
      <c r="EFX59" s="90"/>
      <c r="EFY59" s="89"/>
      <c r="EFZ59" s="164"/>
      <c r="EGA59" s="164"/>
      <c r="EGB59" s="164"/>
      <c r="EGC59" s="164"/>
      <c r="EGD59" s="164"/>
      <c r="EGE59" s="90"/>
      <c r="EGF59" s="90"/>
      <c r="EGG59" s="89"/>
      <c r="EGH59" s="164"/>
      <c r="EGI59" s="164"/>
      <c r="EGJ59" s="164"/>
      <c r="EGK59" s="164"/>
      <c r="EGL59" s="164"/>
      <c r="EGM59" s="90"/>
      <c r="EGN59" s="90"/>
      <c r="EGO59" s="89"/>
      <c r="EGP59" s="164"/>
      <c r="EGQ59" s="164"/>
      <c r="EGR59" s="164"/>
      <c r="EGS59" s="164"/>
      <c r="EGT59" s="164"/>
      <c r="EGU59" s="90"/>
      <c r="EGV59" s="90"/>
      <c r="EGW59" s="89"/>
      <c r="EGX59" s="164"/>
      <c r="EGY59" s="164"/>
      <c r="EGZ59" s="164"/>
      <c r="EHA59" s="164"/>
      <c r="EHB59" s="164"/>
      <c r="EHC59" s="90"/>
      <c r="EHD59" s="90"/>
      <c r="EHE59" s="89"/>
      <c r="EHF59" s="164"/>
      <c r="EHG59" s="164"/>
      <c r="EHH59" s="164"/>
      <c r="EHI59" s="164"/>
      <c r="EHJ59" s="164"/>
      <c r="EHK59" s="90"/>
      <c r="EHL59" s="90"/>
      <c r="EHM59" s="89"/>
      <c r="EHN59" s="164"/>
      <c r="EHO59" s="164"/>
      <c r="EHP59" s="164"/>
      <c r="EHQ59" s="164"/>
      <c r="EHR59" s="164"/>
      <c r="EHS59" s="90"/>
      <c r="EHT59" s="90"/>
      <c r="EHU59" s="89"/>
      <c r="EHV59" s="164"/>
      <c r="EHW59" s="164"/>
      <c r="EHX59" s="164"/>
      <c r="EHY59" s="164"/>
      <c r="EHZ59" s="164"/>
      <c r="EIA59" s="90"/>
      <c r="EIB59" s="90"/>
      <c r="EIC59" s="89"/>
      <c r="EID59" s="164"/>
      <c r="EIE59" s="164"/>
      <c r="EIF59" s="164"/>
      <c r="EIG59" s="164"/>
      <c r="EIH59" s="164"/>
      <c r="EII59" s="90"/>
      <c r="EIJ59" s="90"/>
      <c r="EIK59" s="89"/>
      <c r="EIL59" s="164"/>
      <c r="EIM59" s="164"/>
      <c r="EIN59" s="164"/>
      <c r="EIO59" s="164"/>
      <c r="EIP59" s="164"/>
      <c r="EIQ59" s="90"/>
      <c r="EIR59" s="90"/>
      <c r="EIS59" s="89"/>
      <c r="EIT59" s="164"/>
      <c r="EIU59" s="164"/>
      <c r="EIV59" s="164"/>
      <c r="EIW59" s="164"/>
      <c r="EIX59" s="164"/>
      <c r="EIY59" s="90"/>
      <c r="EIZ59" s="90"/>
      <c r="EJA59" s="89"/>
      <c r="EJB59" s="164"/>
      <c r="EJC59" s="164"/>
      <c r="EJD59" s="164"/>
      <c r="EJE59" s="164"/>
      <c r="EJF59" s="164"/>
      <c r="EJG59" s="90"/>
      <c r="EJH59" s="90"/>
      <c r="EJI59" s="89"/>
      <c r="EJJ59" s="164"/>
      <c r="EJK59" s="164"/>
      <c r="EJL59" s="164"/>
      <c r="EJM59" s="164"/>
      <c r="EJN59" s="164"/>
      <c r="EJO59" s="90"/>
      <c r="EJP59" s="90"/>
      <c r="EJQ59" s="89"/>
      <c r="EJR59" s="164"/>
      <c r="EJS59" s="164"/>
      <c r="EJT59" s="164"/>
      <c r="EJU59" s="164"/>
      <c r="EJV59" s="164"/>
      <c r="EJW59" s="90"/>
      <c r="EJX59" s="90"/>
      <c r="EJY59" s="89"/>
      <c r="EJZ59" s="164"/>
      <c r="EKA59" s="164"/>
      <c r="EKB59" s="164"/>
      <c r="EKC59" s="164"/>
      <c r="EKD59" s="164"/>
      <c r="EKE59" s="90"/>
      <c r="EKF59" s="90"/>
      <c r="EKG59" s="89"/>
      <c r="EKH59" s="164"/>
      <c r="EKI59" s="164"/>
      <c r="EKJ59" s="164"/>
      <c r="EKK59" s="164"/>
      <c r="EKL59" s="164"/>
      <c r="EKM59" s="90"/>
      <c r="EKN59" s="90"/>
      <c r="EKO59" s="89"/>
      <c r="EKP59" s="164"/>
      <c r="EKQ59" s="164"/>
      <c r="EKR59" s="164"/>
      <c r="EKS59" s="164"/>
      <c r="EKT59" s="164"/>
      <c r="EKU59" s="90"/>
      <c r="EKV59" s="90"/>
      <c r="EKW59" s="89"/>
      <c r="EKX59" s="164"/>
      <c r="EKY59" s="164"/>
      <c r="EKZ59" s="164"/>
      <c r="ELA59" s="164"/>
      <c r="ELB59" s="164"/>
      <c r="ELC59" s="90"/>
      <c r="ELD59" s="90"/>
      <c r="ELE59" s="89"/>
      <c r="ELF59" s="164"/>
      <c r="ELG59" s="164"/>
      <c r="ELH59" s="164"/>
      <c r="ELI59" s="164"/>
      <c r="ELJ59" s="164"/>
      <c r="ELK59" s="90"/>
      <c r="ELL59" s="90"/>
      <c r="ELM59" s="89"/>
      <c r="ELN59" s="164"/>
      <c r="ELO59" s="164"/>
      <c r="ELP59" s="164"/>
      <c r="ELQ59" s="164"/>
      <c r="ELR59" s="164"/>
      <c r="ELS59" s="90"/>
      <c r="ELT59" s="90"/>
      <c r="ELU59" s="89"/>
      <c r="ELV59" s="164"/>
      <c r="ELW59" s="164"/>
      <c r="ELX59" s="164"/>
      <c r="ELY59" s="164"/>
      <c r="ELZ59" s="164"/>
      <c r="EMA59" s="90"/>
      <c r="EMB59" s="90"/>
      <c r="EMC59" s="89"/>
      <c r="EMD59" s="164"/>
      <c r="EME59" s="164"/>
      <c r="EMF59" s="164"/>
      <c r="EMG59" s="164"/>
      <c r="EMH59" s="164"/>
      <c r="EMI59" s="90"/>
      <c r="EMJ59" s="90"/>
      <c r="EMK59" s="89"/>
      <c r="EML59" s="164"/>
      <c r="EMM59" s="164"/>
      <c r="EMN59" s="164"/>
      <c r="EMO59" s="164"/>
      <c r="EMP59" s="164"/>
      <c r="EMQ59" s="90"/>
      <c r="EMR59" s="90"/>
      <c r="EMS59" s="89"/>
      <c r="EMT59" s="164"/>
      <c r="EMU59" s="164"/>
      <c r="EMV59" s="164"/>
      <c r="EMW59" s="164"/>
      <c r="EMX59" s="164"/>
      <c r="EMY59" s="90"/>
      <c r="EMZ59" s="90"/>
      <c r="ENA59" s="89"/>
      <c r="ENB59" s="164"/>
      <c r="ENC59" s="164"/>
      <c r="END59" s="164"/>
      <c r="ENE59" s="164"/>
      <c r="ENF59" s="164"/>
      <c r="ENG59" s="90"/>
      <c r="ENH59" s="90"/>
      <c r="ENI59" s="89"/>
      <c r="ENJ59" s="164"/>
      <c r="ENK59" s="164"/>
      <c r="ENL59" s="164"/>
      <c r="ENM59" s="164"/>
      <c r="ENN59" s="164"/>
      <c r="ENO59" s="90"/>
      <c r="ENP59" s="90"/>
      <c r="ENQ59" s="89"/>
      <c r="ENR59" s="164"/>
      <c r="ENS59" s="164"/>
      <c r="ENT59" s="164"/>
      <c r="ENU59" s="164"/>
      <c r="ENV59" s="164"/>
      <c r="ENW59" s="90"/>
      <c r="ENX59" s="90"/>
      <c r="ENY59" s="89"/>
      <c r="ENZ59" s="164"/>
      <c r="EOA59" s="164"/>
      <c r="EOB59" s="164"/>
      <c r="EOC59" s="164"/>
      <c r="EOD59" s="164"/>
      <c r="EOE59" s="90"/>
      <c r="EOF59" s="90"/>
      <c r="EOG59" s="89"/>
      <c r="EOH59" s="164"/>
      <c r="EOI59" s="164"/>
      <c r="EOJ59" s="164"/>
      <c r="EOK59" s="164"/>
      <c r="EOL59" s="164"/>
      <c r="EOM59" s="90"/>
      <c r="EON59" s="90"/>
      <c r="EOO59" s="89"/>
      <c r="EOP59" s="164"/>
      <c r="EOQ59" s="164"/>
      <c r="EOR59" s="164"/>
      <c r="EOS59" s="164"/>
      <c r="EOT59" s="164"/>
      <c r="EOU59" s="90"/>
      <c r="EOV59" s="90"/>
      <c r="EOW59" s="89"/>
      <c r="EOX59" s="164"/>
      <c r="EOY59" s="164"/>
      <c r="EOZ59" s="164"/>
      <c r="EPA59" s="164"/>
      <c r="EPB59" s="164"/>
      <c r="EPC59" s="90"/>
      <c r="EPD59" s="90"/>
      <c r="EPE59" s="89"/>
      <c r="EPF59" s="164"/>
      <c r="EPG59" s="164"/>
      <c r="EPH59" s="164"/>
      <c r="EPI59" s="164"/>
      <c r="EPJ59" s="164"/>
      <c r="EPK59" s="90"/>
      <c r="EPL59" s="90"/>
      <c r="EPM59" s="89"/>
      <c r="EPN59" s="164"/>
      <c r="EPO59" s="164"/>
      <c r="EPP59" s="164"/>
      <c r="EPQ59" s="164"/>
      <c r="EPR59" s="164"/>
      <c r="EPS59" s="90"/>
      <c r="EPT59" s="90"/>
      <c r="EPU59" s="89"/>
      <c r="EPV59" s="164"/>
      <c r="EPW59" s="164"/>
      <c r="EPX59" s="164"/>
      <c r="EPY59" s="164"/>
      <c r="EPZ59" s="164"/>
      <c r="EQA59" s="90"/>
      <c r="EQB59" s="90"/>
      <c r="EQC59" s="89"/>
      <c r="EQD59" s="164"/>
      <c r="EQE59" s="164"/>
      <c r="EQF59" s="164"/>
      <c r="EQG59" s="164"/>
      <c r="EQH59" s="164"/>
      <c r="EQI59" s="90"/>
      <c r="EQJ59" s="90"/>
      <c r="EQK59" s="89"/>
      <c r="EQL59" s="164"/>
      <c r="EQM59" s="164"/>
      <c r="EQN59" s="164"/>
      <c r="EQO59" s="164"/>
      <c r="EQP59" s="164"/>
      <c r="EQQ59" s="90"/>
      <c r="EQR59" s="90"/>
      <c r="EQS59" s="89"/>
      <c r="EQT59" s="164"/>
      <c r="EQU59" s="164"/>
      <c r="EQV59" s="164"/>
      <c r="EQW59" s="164"/>
      <c r="EQX59" s="164"/>
      <c r="EQY59" s="90"/>
      <c r="EQZ59" s="90"/>
      <c r="ERA59" s="89"/>
      <c r="ERB59" s="164"/>
      <c r="ERC59" s="164"/>
      <c r="ERD59" s="164"/>
      <c r="ERE59" s="164"/>
      <c r="ERF59" s="164"/>
      <c r="ERG59" s="90"/>
      <c r="ERH59" s="90"/>
      <c r="ERI59" s="89"/>
      <c r="ERJ59" s="164"/>
      <c r="ERK59" s="164"/>
      <c r="ERL59" s="164"/>
      <c r="ERM59" s="164"/>
      <c r="ERN59" s="164"/>
      <c r="ERO59" s="90"/>
      <c r="ERP59" s="90"/>
      <c r="ERQ59" s="89"/>
      <c r="ERR59" s="164"/>
      <c r="ERS59" s="164"/>
      <c r="ERT59" s="164"/>
      <c r="ERU59" s="164"/>
      <c r="ERV59" s="164"/>
      <c r="ERW59" s="90"/>
      <c r="ERX59" s="90"/>
      <c r="ERY59" s="89"/>
      <c r="ERZ59" s="164"/>
      <c r="ESA59" s="164"/>
      <c r="ESB59" s="164"/>
      <c r="ESC59" s="164"/>
      <c r="ESD59" s="164"/>
      <c r="ESE59" s="90"/>
      <c r="ESF59" s="90"/>
      <c r="ESG59" s="89"/>
      <c r="ESH59" s="164"/>
      <c r="ESI59" s="164"/>
      <c r="ESJ59" s="164"/>
      <c r="ESK59" s="164"/>
      <c r="ESL59" s="164"/>
      <c r="ESM59" s="90"/>
      <c r="ESN59" s="90"/>
      <c r="ESO59" s="89"/>
      <c r="ESP59" s="164"/>
      <c r="ESQ59" s="164"/>
      <c r="ESR59" s="164"/>
      <c r="ESS59" s="164"/>
      <c r="EST59" s="164"/>
      <c r="ESU59" s="90"/>
      <c r="ESV59" s="90"/>
      <c r="ESW59" s="89"/>
      <c r="ESX59" s="164"/>
      <c r="ESY59" s="164"/>
      <c r="ESZ59" s="164"/>
      <c r="ETA59" s="164"/>
      <c r="ETB59" s="164"/>
      <c r="ETC59" s="90"/>
      <c r="ETD59" s="90"/>
      <c r="ETE59" s="89"/>
      <c r="ETF59" s="164"/>
      <c r="ETG59" s="164"/>
      <c r="ETH59" s="164"/>
      <c r="ETI59" s="164"/>
      <c r="ETJ59" s="164"/>
      <c r="ETK59" s="90"/>
      <c r="ETL59" s="90"/>
      <c r="ETM59" s="89"/>
      <c r="ETN59" s="164"/>
      <c r="ETO59" s="164"/>
      <c r="ETP59" s="164"/>
      <c r="ETQ59" s="164"/>
      <c r="ETR59" s="164"/>
      <c r="ETS59" s="90"/>
      <c r="ETT59" s="90"/>
      <c r="ETU59" s="89"/>
      <c r="ETV59" s="164"/>
      <c r="ETW59" s="164"/>
      <c r="ETX59" s="164"/>
      <c r="ETY59" s="164"/>
      <c r="ETZ59" s="164"/>
      <c r="EUA59" s="90"/>
      <c r="EUB59" s="90"/>
      <c r="EUC59" s="89"/>
      <c r="EUD59" s="164"/>
      <c r="EUE59" s="164"/>
      <c r="EUF59" s="164"/>
      <c r="EUG59" s="164"/>
      <c r="EUH59" s="164"/>
      <c r="EUI59" s="90"/>
      <c r="EUJ59" s="90"/>
      <c r="EUK59" s="89"/>
      <c r="EUL59" s="164"/>
      <c r="EUM59" s="164"/>
      <c r="EUN59" s="164"/>
      <c r="EUO59" s="164"/>
      <c r="EUP59" s="164"/>
      <c r="EUQ59" s="90"/>
      <c r="EUR59" s="90"/>
      <c r="EUS59" s="89"/>
      <c r="EUT59" s="164"/>
      <c r="EUU59" s="164"/>
      <c r="EUV59" s="164"/>
      <c r="EUW59" s="164"/>
      <c r="EUX59" s="164"/>
      <c r="EUY59" s="90"/>
      <c r="EUZ59" s="90"/>
      <c r="EVA59" s="89"/>
      <c r="EVB59" s="164"/>
      <c r="EVC59" s="164"/>
      <c r="EVD59" s="164"/>
      <c r="EVE59" s="164"/>
      <c r="EVF59" s="164"/>
      <c r="EVG59" s="90"/>
      <c r="EVH59" s="90"/>
      <c r="EVI59" s="89"/>
      <c r="EVJ59" s="164"/>
      <c r="EVK59" s="164"/>
      <c r="EVL59" s="164"/>
      <c r="EVM59" s="164"/>
      <c r="EVN59" s="164"/>
      <c r="EVO59" s="90"/>
      <c r="EVP59" s="90"/>
      <c r="EVQ59" s="89"/>
      <c r="EVR59" s="164"/>
      <c r="EVS59" s="164"/>
      <c r="EVT59" s="164"/>
      <c r="EVU59" s="164"/>
      <c r="EVV59" s="164"/>
      <c r="EVW59" s="90"/>
      <c r="EVX59" s="90"/>
      <c r="EVY59" s="89"/>
      <c r="EVZ59" s="164"/>
      <c r="EWA59" s="164"/>
      <c r="EWB59" s="164"/>
      <c r="EWC59" s="164"/>
      <c r="EWD59" s="164"/>
      <c r="EWE59" s="90"/>
      <c r="EWF59" s="90"/>
      <c r="EWG59" s="89"/>
      <c r="EWH59" s="164"/>
      <c r="EWI59" s="164"/>
      <c r="EWJ59" s="164"/>
      <c r="EWK59" s="164"/>
      <c r="EWL59" s="164"/>
      <c r="EWM59" s="90"/>
      <c r="EWN59" s="90"/>
      <c r="EWO59" s="89"/>
      <c r="EWP59" s="164"/>
      <c r="EWQ59" s="164"/>
      <c r="EWR59" s="164"/>
      <c r="EWS59" s="164"/>
      <c r="EWT59" s="164"/>
      <c r="EWU59" s="90"/>
      <c r="EWV59" s="90"/>
      <c r="EWW59" s="89"/>
      <c r="EWX59" s="164"/>
      <c r="EWY59" s="164"/>
      <c r="EWZ59" s="164"/>
      <c r="EXA59" s="164"/>
      <c r="EXB59" s="164"/>
      <c r="EXC59" s="90"/>
      <c r="EXD59" s="90"/>
      <c r="EXE59" s="89"/>
      <c r="EXF59" s="164"/>
      <c r="EXG59" s="164"/>
      <c r="EXH59" s="164"/>
      <c r="EXI59" s="164"/>
      <c r="EXJ59" s="164"/>
      <c r="EXK59" s="90"/>
      <c r="EXL59" s="90"/>
      <c r="EXM59" s="89"/>
      <c r="EXN59" s="164"/>
      <c r="EXO59" s="164"/>
      <c r="EXP59" s="164"/>
      <c r="EXQ59" s="164"/>
      <c r="EXR59" s="164"/>
      <c r="EXS59" s="90"/>
      <c r="EXT59" s="90"/>
      <c r="EXU59" s="89"/>
      <c r="EXV59" s="164"/>
      <c r="EXW59" s="164"/>
      <c r="EXX59" s="164"/>
      <c r="EXY59" s="164"/>
      <c r="EXZ59" s="164"/>
      <c r="EYA59" s="90"/>
      <c r="EYB59" s="90"/>
      <c r="EYC59" s="89"/>
      <c r="EYD59" s="164"/>
      <c r="EYE59" s="164"/>
      <c r="EYF59" s="164"/>
      <c r="EYG59" s="164"/>
      <c r="EYH59" s="164"/>
      <c r="EYI59" s="90"/>
      <c r="EYJ59" s="90"/>
      <c r="EYK59" s="89"/>
      <c r="EYL59" s="164"/>
      <c r="EYM59" s="164"/>
      <c r="EYN59" s="164"/>
      <c r="EYO59" s="164"/>
      <c r="EYP59" s="164"/>
      <c r="EYQ59" s="90"/>
      <c r="EYR59" s="90"/>
      <c r="EYS59" s="89"/>
      <c r="EYT59" s="164"/>
      <c r="EYU59" s="164"/>
      <c r="EYV59" s="164"/>
      <c r="EYW59" s="164"/>
      <c r="EYX59" s="164"/>
      <c r="EYY59" s="90"/>
      <c r="EYZ59" s="90"/>
      <c r="EZA59" s="89"/>
      <c r="EZB59" s="164"/>
      <c r="EZC59" s="164"/>
      <c r="EZD59" s="164"/>
      <c r="EZE59" s="164"/>
      <c r="EZF59" s="164"/>
      <c r="EZG59" s="90"/>
      <c r="EZH59" s="90"/>
      <c r="EZI59" s="89"/>
      <c r="EZJ59" s="164"/>
      <c r="EZK59" s="164"/>
      <c r="EZL59" s="164"/>
      <c r="EZM59" s="164"/>
      <c r="EZN59" s="164"/>
      <c r="EZO59" s="90"/>
      <c r="EZP59" s="90"/>
      <c r="EZQ59" s="89"/>
      <c r="EZR59" s="164"/>
      <c r="EZS59" s="164"/>
      <c r="EZT59" s="164"/>
      <c r="EZU59" s="164"/>
      <c r="EZV59" s="164"/>
      <c r="EZW59" s="90"/>
      <c r="EZX59" s="90"/>
      <c r="EZY59" s="89"/>
      <c r="EZZ59" s="164"/>
      <c r="FAA59" s="164"/>
      <c r="FAB59" s="164"/>
      <c r="FAC59" s="164"/>
      <c r="FAD59" s="164"/>
      <c r="FAE59" s="90"/>
      <c r="FAF59" s="90"/>
      <c r="FAG59" s="89"/>
      <c r="FAH59" s="164"/>
      <c r="FAI59" s="164"/>
      <c r="FAJ59" s="164"/>
      <c r="FAK59" s="164"/>
      <c r="FAL59" s="164"/>
      <c r="FAM59" s="90"/>
      <c r="FAN59" s="90"/>
      <c r="FAO59" s="89"/>
      <c r="FAP59" s="164"/>
      <c r="FAQ59" s="164"/>
      <c r="FAR59" s="164"/>
      <c r="FAS59" s="164"/>
      <c r="FAT59" s="164"/>
      <c r="FAU59" s="90"/>
      <c r="FAV59" s="90"/>
      <c r="FAW59" s="89"/>
      <c r="FAX59" s="164"/>
      <c r="FAY59" s="164"/>
      <c r="FAZ59" s="164"/>
      <c r="FBA59" s="164"/>
      <c r="FBB59" s="164"/>
      <c r="FBC59" s="90"/>
      <c r="FBD59" s="90"/>
      <c r="FBE59" s="89"/>
      <c r="FBF59" s="164"/>
      <c r="FBG59" s="164"/>
      <c r="FBH59" s="164"/>
      <c r="FBI59" s="164"/>
      <c r="FBJ59" s="164"/>
      <c r="FBK59" s="90"/>
      <c r="FBL59" s="90"/>
      <c r="FBM59" s="89"/>
      <c r="FBN59" s="164"/>
      <c r="FBO59" s="164"/>
      <c r="FBP59" s="164"/>
      <c r="FBQ59" s="164"/>
      <c r="FBR59" s="164"/>
      <c r="FBS59" s="90"/>
      <c r="FBT59" s="90"/>
      <c r="FBU59" s="89"/>
      <c r="FBV59" s="164"/>
      <c r="FBW59" s="164"/>
      <c r="FBX59" s="164"/>
      <c r="FBY59" s="164"/>
      <c r="FBZ59" s="164"/>
      <c r="FCA59" s="90"/>
      <c r="FCB59" s="90"/>
      <c r="FCC59" s="89"/>
      <c r="FCD59" s="164"/>
      <c r="FCE59" s="164"/>
      <c r="FCF59" s="164"/>
      <c r="FCG59" s="164"/>
      <c r="FCH59" s="164"/>
      <c r="FCI59" s="90"/>
      <c r="FCJ59" s="90"/>
      <c r="FCK59" s="89"/>
      <c r="FCL59" s="164"/>
      <c r="FCM59" s="164"/>
      <c r="FCN59" s="164"/>
      <c r="FCO59" s="164"/>
      <c r="FCP59" s="164"/>
      <c r="FCQ59" s="90"/>
      <c r="FCR59" s="90"/>
      <c r="FCS59" s="89"/>
      <c r="FCT59" s="164"/>
      <c r="FCU59" s="164"/>
      <c r="FCV59" s="164"/>
      <c r="FCW59" s="164"/>
      <c r="FCX59" s="164"/>
      <c r="FCY59" s="90"/>
      <c r="FCZ59" s="90"/>
      <c r="FDA59" s="89"/>
      <c r="FDB59" s="164"/>
      <c r="FDC59" s="164"/>
      <c r="FDD59" s="164"/>
      <c r="FDE59" s="164"/>
      <c r="FDF59" s="164"/>
      <c r="FDG59" s="90"/>
      <c r="FDH59" s="90"/>
      <c r="FDI59" s="89"/>
      <c r="FDJ59" s="164"/>
      <c r="FDK59" s="164"/>
      <c r="FDL59" s="164"/>
      <c r="FDM59" s="164"/>
      <c r="FDN59" s="164"/>
      <c r="FDO59" s="90"/>
      <c r="FDP59" s="90"/>
      <c r="FDQ59" s="89"/>
      <c r="FDR59" s="164"/>
      <c r="FDS59" s="164"/>
      <c r="FDT59" s="164"/>
      <c r="FDU59" s="164"/>
      <c r="FDV59" s="164"/>
      <c r="FDW59" s="90"/>
      <c r="FDX59" s="90"/>
      <c r="FDY59" s="89"/>
      <c r="FDZ59" s="164"/>
      <c r="FEA59" s="164"/>
      <c r="FEB59" s="164"/>
      <c r="FEC59" s="164"/>
      <c r="FED59" s="164"/>
      <c r="FEE59" s="90"/>
      <c r="FEF59" s="90"/>
      <c r="FEG59" s="89"/>
      <c r="FEH59" s="164"/>
      <c r="FEI59" s="164"/>
      <c r="FEJ59" s="164"/>
      <c r="FEK59" s="164"/>
      <c r="FEL59" s="164"/>
      <c r="FEM59" s="90"/>
      <c r="FEN59" s="90"/>
      <c r="FEO59" s="89"/>
      <c r="FEP59" s="164"/>
      <c r="FEQ59" s="164"/>
      <c r="FER59" s="164"/>
      <c r="FES59" s="164"/>
      <c r="FET59" s="164"/>
      <c r="FEU59" s="90"/>
      <c r="FEV59" s="90"/>
      <c r="FEW59" s="89"/>
      <c r="FEX59" s="164"/>
      <c r="FEY59" s="164"/>
      <c r="FEZ59" s="164"/>
      <c r="FFA59" s="164"/>
      <c r="FFB59" s="164"/>
      <c r="FFC59" s="90"/>
      <c r="FFD59" s="90"/>
      <c r="FFE59" s="89"/>
      <c r="FFF59" s="164"/>
      <c r="FFG59" s="164"/>
      <c r="FFH59" s="164"/>
      <c r="FFI59" s="164"/>
      <c r="FFJ59" s="164"/>
      <c r="FFK59" s="90"/>
      <c r="FFL59" s="90"/>
      <c r="FFM59" s="89"/>
      <c r="FFN59" s="164"/>
      <c r="FFO59" s="164"/>
      <c r="FFP59" s="164"/>
      <c r="FFQ59" s="164"/>
      <c r="FFR59" s="164"/>
      <c r="FFS59" s="90"/>
      <c r="FFT59" s="90"/>
      <c r="FFU59" s="89"/>
      <c r="FFV59" s="164"/>
      <c r="FFW59" s="164"/>
      <c r="FFX59" s="164"/>
      <c r="FFY59" s="164"/>
      <c r="FFZ59" s="164"/>
      <c r="FGA59" s="90"/>
      <c r="FGB59" s="90"/>
      <c r="FGC59" s="89"/>
      <c r="FGD59" s="164"/>
      <c r="FGE59" s="164"/>
      <c r="FGF59" s="164"/>
      <c r="FGG59" s="164"/>
      <c r="FGH59" s="164"/>
      <c r="FGI59" s="90"/>
      <c r="FGJ59" s="90"/>
      <c r="FGK59" s="89"/>
      <c r="FGL59" s="164"/>
      <c r="FGM59" s="164"/>
      <c r="FGN59" s="164"/>
      <c r="FGO59" s="164"/>
      <c r="FGP59" s="164"/>
      <c r="FGQ59" s="90"/>
      <c r="FGR59" s="90"/>
      <c r="FGS59" s="89"/>
      <c r="FGT59" s="164"/>
      <c r="FGU59" s="164"/>
      <c r="FGV59" s="164"/>
      <c r="FGW59" s="164"/>
      <c r="FGX59" s="164"/>
      <c r="FGY59" s="90"/>
      <c r="FGZ59" s="90"/>
      <c r="FHA59" s="89"/>
      <c r="FHB59" s="164"/>
      <c r="FHC59" s="164"/>
      <c r="FHD59" s="164"/>
      <c r="FHE59" s="164"/>
      <c r="FHF59" s="164"/>
      <c r="FHG59" s="90"/>
      <c r="FHH59" s="90"/>
      <c r="FHI59" s="89"/>
      <c r="FHJ59" s="164"/>
      <c r="FHK59" s="164"/>
      <c r="FHL59" s="164"/>
      <c r="FHM59" s="164"/>
      <c r="FHN59" s="164"/>
      <c r="FHO59" s="90"/>
      <c r="FHP59" s="90"/>
      <c r="FHQ59" s="89"/>
      <c r="FHR59" s="164"/>
      <c r="FHS59" s="164"/>
      <c r="FHT59" s="164"/>
      <c r="FHU59" s="164"/>
      <c r="FHV59" s="164"/>
      <c r="FHW59" s="90"/>
      <c r="FHX59" s="90"/>
      <c r="FHY59" s="89"/>
      <c r="FHZ59" s="164"/>
      <c r="FIA59" s="164"/>
      <c r="FIB59" s="164"/>
      <c r="FIC59" s="164"/>
      <c r="FID59" s="164"/>
      <c r="FIE59" s="90"/>
      <c r="FIF59" s="90"/>
      <c r="FIG59" s="89"/>
      <c r="FIH59" s="164"/>
      <c r="FII59" s="164"/>
      <c r="FIJ59" s="164"/>
      <c r="FIK59" s="164"/>
      <c r="FIL59" s="164"/>
      <c r="FIM59" s="90"/>
      <c r="FIN59" s="90"/>
      <c r="FIO59" s="89"/>
      <c r="FIP59" s="164"/>
      <c r="FIQ59" s="164"/>
      <c r="FIR59" s="164"/>
      <c r="FIS59" s="164"/>
      <c r="FIT59" s="164"/>
      <c r="FIU59" s="90"/>
      <c r="FIV59" s="90"/>
      <c r="FIW59" s="89"/>
      <c r="FIX59" s="164"/>
      <c r="FIY59" s="164"/>
      <c r="FIZ59" s="164"/>
      <c r="FJA59" s="164"/>
      <c r="FJB59" s="164"/>
      <c r="FJC59" s="90"/>
      <c r="FJD59" s="90"/>
      <c r="FJE59" s="89"/>
      <c r="FJF59" s="164"/>
      <c r="FJG59" s="164"/>
      <c r="FJH59" s="164"/>
      <c r="FJI59" s="164"/>
      <c r="FJJ59" s="164"/>
      <c r="FJK59" s="90"/>
      <c r="FJL59" s="90"/>
      <c r="FJM59" s="89"/>
      <c r="FJN59" s="164"/>
      <c r="FJO59" s="164"/>
      <c r="FJP59" s="164"/>
      <c r="FJQ59" s="164"/>
      <c r="FJR59" s="164"/>
      <c r="FJS59" s="90"/>
      <c r="FJT59" s="90"/>
      <c r="FJU59" s="89"/>
      <c r="FJV59" s="164"/>
      <c r="FJW59" s="164"/>
      <c r="FJX59" s="164"/>
      <c r="FJY59" s="164"/>
      <c r="FJZ59" s="164"/>
      <c r="FKA59" s="90"/>
      <c r="FKB59" s="90"/>
      <c r="FKC59" s="89"/>
      <c r="FKD59" s="164"/>
      <c r="FKE59" s="164"/>
      <c r="FKF59" s="164"/>
      <c r="FKG59" s="164"/>
      <c r="FKH59" s="164"/>
      <c r="FKI59" s="90"/>
      <c r="FKJ59" s="90"/>
      <c r="FKK59" s="89"/>
      <c r="FKL59" s="164"/>
      <c r="FKM59" s="164"/>
      <c r="FKN59" s="164"/>
      <c r="FKO59" s="164"/>
      <c r="FKP59" s="164"/>
      <c r="FKQ59" s="90"/>
      <c r="FKR59" s="90"/>
      <c r="FKS59" s="89"/>
      <c r="FKT59" s="164"/>
      <c r="FKU59" s="164"/>
      <c r="FKV59" s="164"/>
      <c r="FKW59" s="164"/>
      <c r="FKX59" s="164"/>
      <c r="FKY59" s="90"/>
      <c r="FKZ59" s="90"/>
      <c r="FLA59" s="89"/>
      <c r="FLB59" s="164"/>
      <c r="FLC59" s="164"/>
      <c r="FLD59" s="164"/>
      <c r="FLE59" s="164"/>
      <c r="FLF59" s="164"/>
      <c r="FLG59" s="90"/>
      <c r="FLH59" s="90"/>
      <c r="FLI59" s="89"/>
      <c r="FLJ59" s="164"/>
      <c r="FLK59" s="164"/>
      <c r="FLL59" s="164"/>
      <c r="FLM59" s="164"/>
      <c r="FLN59" s="164"/>
      <c r="FLO59" s="90"/>
      <c r="FLP59" s="90"/>
      <c r="FLQ59" s="89"/>
      <c r="FLR59" s="164"/>
      <c r="FLS59" s="164"/>
      <c r="FLT59" s="164"/>
      <c r="FLU59" s="164"/>
      <c r="FLV59" s="164"/>
      <c r="FLW59" s="90"/>
      <c r="FLX59" s="90"/>
      <c r="FLY59" s="89"/>
      <c r="FLZ59" s="164"/>
      <c r="FMA59" s="164"/>
      <c r="FMB59" s="164"/>
      <c r="FMC59" s="164"/>
      <c r="FMD59" s="164"/>
      <c r="FME59" s="90"/>
      <c r="FMF59" s="90"/>
      <c r="FMG59" s="89"/>
      <c r="FMH59" s="164"/>
      <c r="FMI59" s="164"/>
      <c r="FMJ59" s="164"/>
      <c r="FMK59" s="164"/>
      <c r="FML59" s="164"/>
      <c r="FMM59" s="90"/>
      <c r="FMN59" s="90"/>
      <c r="FMO59" s="89"/>
      <c r="FMP59" s="164"/>
      <c r="FMQ59" s="164"/>
      <c r="FMR59" s="164"/>
      <c r="FMS59" s="164"/>
      <c r="FMT59" s="164"/>
      <c r="FMU59" s="90"/>
      <c r="FMV59" s="90"/>
      <c r="FMW59" s="89"/>
      <c r="FMX59" s="164"/>
      <c r="FMY59" s="164"/>
      <c r="FMZ59" s="164"/>
      <c r="FNA59" s="164"/>
      <c r="FNB59" s="164"/>
      <c r="FNC59" s="90"/>
      <c r="FND59" s="90"/>
      <c r="FNE59" s="89"/>
      <c r="FNF59" s="164"/>
      <c r="FNG59" s="164"/>
      <c r="FNH59" s="164"/>
      <c r="FNI59" s="164"/>
      <c r="FNJ59" s="164"/>
      <c r="FNK59" s="90"/>
      <c r="FNL59" s="90"/>
      <c r="FNM59" s="89"/>
      <c r="FNN59" s="164"/>
      <c r="FNO59" s="164"/>
      <c r="FNP59" s="164"/>
      <c r="FNQ59" s="164"/>
      <c r="FNR59" s="164"/>
      <c r="FNS59" s="90"/>
      <c r="FNT59" s="90"/>
      <c r="FNU59" s="89"/>
      <c r="FNV59" s="164"/>
      <c r="FNW59" s="164"/>
      <c r="FNX59" s="164"/>
      <c r="FNY59" s="164"/>
      <c r="FNZ59" s="164"/>
      <c r="FOA59" s="90"/>
      <c r="FOB59" s="90"/>
      <c r="FOC59" s="89"/>
      <c r="FOD59" s="164"/>
      <c r="FOE59" s="164"/>
      <c r="FOF59" s="164"/>
      <c r="FOG59" s="164"/>
      <c r="FOH59" s="164"/>
      <c r="FOI59" s="90"/>
      <c r="FOJ59" s="90"/>
      <c r="FOK59" s="89"/>
      <c r="FOL59" s="164"/>
      <c r="FOM59" s="164"/>
      <c r="FON59" s="164"/>
      <c r="FOO59" s="164"/>
      <c r="FOP59" s="164"/>
      <c r="FOQ59" s="90"/>
      <c r="FOR59" s="90"/>
      <c r="FOS59" s="89"/>
      <c r="FOT59" s="164"/>
      <c r="FOU59" s="164"/>
      <c r="FOV59" s="164"/>
      <c r="FOW59" s="164"/>
      <c r="FOX59" s="164"/>
      <c r="FOY59" s="90"/>
      <c r="FOZ59" s="90"/>
      <c r="FPA59" s="89"/>
      <c r="FPB59" s="164"/>
      <c r="FPC59" s="164"/>
      <c r="FPD59" s="164"/>
      <c r="FPE59" s="164"/>
      <c r="FPF59" s="164"/>
      <c r="FPG59" s="90"/>
      <c r="FPH59" s="90"/>
      <c r="FPI59" s="89"/>
      <c r="FPJ59" s="164"/>
      <c r="FPK59" s="164"/>
      <c r="FPL59" s="164"/>
      <c r="FPM59" s="164"/>
      <c r="FPN59" s="164"/>
      <c r="FPO59" s="90"/>
      <c r="FPP59" s="90"/>
      <c r="FPQ59" s="89"/>
      <c r="FPR59" s="164"/>
      <c r="FPS59" s="164"/>
      <c r="FPT59" s="164"/>
      <c r="FPU59" s="164"/>
      <c r="FPV59" s="164"/>
      <c r="FPW59" s="90"/>
      <c r="FPX59" s="90"/>
      <c r="FPY59" s="89"/>
      <c r="FPZ59" s="164"/>
      <c r="FQA59" s="164"/>
      <c r="FQB59" s="164"/>
      <c r="FQC59" s="164"/>
      <c r="FQD59" s="164"/>
      <c r="FQE59" s="90"/>
      <c r="FQF59" s="90"/>
      <c r="FQG59" s="89"/>
      <c r="FQH59" s="164"/>
      <c r="FQI59" s="164"/>
      <c r="FQJ59" s="164"/>
      <c r="FQK59" s="164"/>
      <c r="FQL59" s="164"/>
      <c r="FQM59" s="90"/>
      <c r="FQN59" s="90"/>
      <c r="FQO59" s="89"/>
      <c r="FQP59" s="164"/>
      <c r="FQQ59" s="164"/>
      <c r="FQR59" s="164"/>
      <c r="FQS59" s="164"/>
      <c r="FQT59" s="164"/>
      <c r="FQU59" s="90"/>
      <c r="FQV59" s="90"/>
      <c r="FQW59" s="89"/>
      <c r="FQX59" s="164"/>
      <c r="FQY59" s="164"/>
      <c r="FQZ59" s="164"/>
      <c r="FRA59" s="164"/>
      <c r="FRB59" s="164"/>
      <c r="FRC59" s="90"/>
      <c r="FRD59" s="90"/>
      <c r="FRE59" s="89"/>
      <c r="FRF59" s="164"/>
      <c r="FRG59" s="164"/>
      <c r="FRH59" s="164"/>
      <c r="FRI59" s="164"/>
      <c r="FRJ59" s="164"/>
      <c r="FRK59" s="90"/>
      <c r="FRL59" s="90"/>
      <c r="FRM59" s="89"/>
      <c r="FRN59" s="164"/>
      <c r="FRO59" s="164"/>
      <c r="FRP59" s="164"/>
      <c r="FRQ59" s="164"/>
      <c r="FRR59" s="164"/>
      <c r="FRS59" s="90"/>
      <c r="FRT59" s="90"/>
      <c r="FRU59" s="89"/>
      <c r="FRV59" s="164"/>
      <c r="FRW59" s="164"/>
      <c r="FRX59" s="164"/>
      <c r="FRY59" s="164"/>
      <c r="FRZ59" s="164"/>
      <c r="FSA59" s="90"/>
      <c r="FSB59" s="90"/>
      <c r="FSC59" s="89"/>
      <c r="FSD59" s="164"/>
      <c r="FSE59" s="164"/>
      <c r="FSF59" s="164"/>
      <c r="FSG59" s="164"/>
      <c r="FSH59" s="164"/>
      <c r="FSI59" s="90"/>
      <c r="FSJ59" s="90"/>
      <c r="FSK59" s="89"/>
      <c r="FSL59" s="164"/>
      <c r="FSM59" s="164"/>
      <c r="FSN59" s="164"/>
      <c r="FSO59" s="164"/>
      <c r="FSP59" s="164"/>
      <c r="FSQ59" s="90"/>
      <c r="FSR59" s="90"/>
      <c r="FSS59" s="89"/>
      <c r="FST59" s="164"/>
      <c r="FSU59" s="164"/>
      <c r="FSV59" s="164"/>
      <c r="FSW59" s="164"/>
      <c r="FSX59" s="164"/>
      <c r="FSY59" s="90"/>
      <c r="FSZ59" s="90"/>
      <c r="FTA59" s="89"/>
      <c r="FTB59" s="164"/>
      <c r="FTC59" s="164"/>
      <c r="FTD59" s="164"/>
      <c r="FTE59" s="164"/>
      <c r="FTF59" s="164"/>
      <c r="FTG59" s="90"/>
      <c r="FTH59" s="90"/>
      <c r="FTI59" s="89"/>
      <c r="FTJ59" s="164"/>
      <c r="FTK59" s="164"/>
      <c r="FTL59" s="164"/>
      <c r="FTM59" s="164"/>
      <c r="FTN59" s="164"/>
      <c r="FTO59" s="90"/>
      <c r="FTP59" s="90"/>
      <c r="FTQ59" s="89"/>
      <c r="FTR59" s="164"/>
      <c r="FTS59" s="164"/>
      <c r="FTT59" s="164"/>
      <c r="FTU59" s="164"/>
      <c r="FTV59" s="164"/>
      <c r="FTW59" s="90"/>
      <c r="FTX59" s="90"/>
      <c r="FTY59" s="89"/>
      <c r="FTZ59" s="164"/>
      <c r="FUA59" s="164"/>
      <c r="FUB59" s="164"/>
      <c r="FUC59" s="164"/>
      <c r="FUD59" s="164"/>
      <c r="FUE59" s="90"/>
      <c r="FUF59" s="90"/>
      <c r="FUG59" s="89"/>
      <c r="FUH59" s="164"/>
      <c r="FUI59" s="164"/>
      <c r="FUJ59" s="164"/>
      <c r="FUK59" s="164"/>
      <c r="FUL59" s="164"/>
      <c r="FUM59" s="90"/>
      <c r="FUN59" s="90"/>
      <c r="FUO59" s="89"/>
      <c r="FUP59" s="164"/>
      <c r="FUQ59" s="164"/>
      <c r="FUR59" s="164"/>
      <c r="FUS59" s="164"/>
      <c r="FUT59" s="164"/>
      <c r="FUU59" s="90"/>
      <c r="FUV59" s="90"/>
      <c r="FUW59" s="89"/>
      <c r="FUX59" s="164"/>
      <c r="FUY59" s="164"/>
      <c r="FUZ59" s="164"/>
      <c r="FVA59" s="164"/>
      <c r="FVB59" s="164"/>
      <c r="FVC59" s="90"/>
      <c r="FVD59" s="90"/>
      <c r="FVE59" s="89"/>
      <c r="FVF59" s="164"/>
      <c r="FVG59" s="164"/>
      <c r="FVH59" s="164"/>
      <c r="FVI59" s="164"/>
      <c r="FVJ59" s="164"/>
      <c r="FVK59" s="90"/>
      <c r="FVL59" s="90"/>
      <c r="FVM59" s="89"/>
      <c r="FVN59" s="164"/>
      <c r="FVO59" s="164"/>
      <c r="FVP59" s="164"/>
      <c r="FVQ59" s="164"/>
      <c r="FVR59" s="164"/>
      <c r="FVS59" s="90"/>
      <c r="FVT59" s="90"/>
      <c r="FVU59" s="89"/>
      <c r="FVV59" s="164"/>
      <c r="FVW59" s="164"/>
      <c r="FVX59" s="164"/>
      <c r="FVY59" s="164"/>
      <c r="FVZ59" s="164"/>
      <c r="FWA59" s="90"/>
      <c r="FWB59" s="90"/>
      <c r="FWC59" s="89"/>
      <c r="FWD59" s="164"/>
      <c r="FWE59" s="164"/>
      <c r="FWF59" s="164"/>
      <c r="FWG59" s="164"/>
      <c r="FWH59" s="164"/>
      <c r="FWI59" s="90"/>
      <c r="FWJ59" s="90"/>
      <c r="FWK59" s="89"/>
      <c r="FWL59" s="164"/>
      <c r="FWM59" s="164"/>
      <c r="FWN59" s="164"/>
      <c r="FWO59" s="164"/>
      <c r="FWP59" s="164"/>
      <c r="FWQ59" s="90"/>
      <c r="FWR59" s="90"/>
      <c r="FWS59" s="89"/>
      <c r="FWT59" s="164"/>
      <c r="FWU59" s="164"/>
      <c r="FWV59" s="164"/>
      <c r="FWW59" s="164"/>
      <c r="FWX59" s="164"/>
      <c r="FWY59" s="90"/>
      <c r="FWZ59" s="90"/>
      <c r="FXA59" s="89"/>
      <c r="FXB59" s="164"/>
      <c r="FXC59" s="164"/>
      <c r="FXD59" s="164"/>
      <c r="FXE59" s="164"/>
      <c r="FXF59" s="164"/>
      <c r="FXG59" s="90"/>
      <c r="FXH59" s="90"/>
      <c r="FXI59" s="89"/>
      <c r="FXJ59" s="164"/>
      <c r="FXK59" s="164"/>
      <c r="FXL59" s="164"/>
      <c r="FXM59" s="164"/>
      <c r="FXN59" s="164"/>
      <c r="FXO59" s="90"/>
      <c r="FXP59" s="90"/>
      <c r="FXQ59" s="89"/>
      <c r="FXR59" s="164"/>
      <c r="FXS59" s="164"/>
      <c r="FXT59" s="164"/>
      <c r="FXU59" s="164"/>
      <c r="FXV59" s="164"/>
      <c r="FXW59" s="90"/>
      <c r="FXX59" s="90"/>
      <c r="FXY59" s="89"/>
      <c r="FXZ59" s="164"/>
      <c r="FYA59" s="164"/>
      <c r="FYB59" s="164"/>
      <c r="FYC59" s="164"/>
      <c r="FYD59" s="164"/>
      <c r="FYE59" s="90"/>
      <c r="FYF59" s="90"/>
      <c r="FYG59" s="89"/>
      <c r="FYH59" s="164"/>
      <c r="FYI59" s="164"/>
      <c r="FYJ59" s="164"/>
      <c r="FYK59" s="164"/>
      <c r="FYL59" s="164"/>
      <c r="FYM59" s="90"/>
      <c r="FYN59" s="90"/>
      <c r="FYO59" s="89"/>
      <c r="FYP59" s="164"/>
      <c r="FYQ59" s="164"/>
      <c r="FYR59" s="164"/>
      <c r="FYS59" s="164"/>
      <c r="FYT59" s="164"/>
      <c r="FYU59" s="90"/>
      <c r="FYV59" s="90"/>
      <c r="FYW59" s="89"/>
      <c r="FYX59" s="164"/>
      <c r="FYY59" s="164"/>
      <c r="FYZ59" s="164"/>
      <c r="FZA59" s="164"/>
      <c r="FZB59" s="164"/>
      <c r="FZC59" s="90"/>
      <c r="FZD59" s="90"/>
      <c r="FZE59" s="89"/>
      <c r="FZF59" s="164"/>
      <c r="FZG59" s="164"/>
      <c r="FZH59" s="164"/>
      <c r="FZI59" s="164"/>
      <c r="FZJ59" s="164"/>
      <c r="FZK59" s="90"/>
      <c r="FZL59" s="90"/>
      <c r="FZM59" s="89"/>
      <c r="FZN59" s="164"/>
      <c r="FZO59" s="164"/>
      <c r="FZP59" s="164"/>
      <c r="FZQ59" s="164"/>
      <c r="FZR59" s="164"/>
      <c r="FZS59" s="90"/>
      <c r="FZT59" s="90"/>
      <c r="FZU59" s="89"/>
      <c r="FZV59" s="164"/>
      <c r="FZW59" s="164"/>
      <c r="FZX59" s="164"/>
      <c r="FZY59" s="164"/>
      <c r="FZZ59" s="164"/>
      <c r="GAA59" s="90"/>
      <c r="GAB59" s="90"/>
      <c r="GAC59" s="89"/>
      <c r="GAD59" s="164"/>
      <c r="GAE59" s="164"/>
      <c r="GAF59" s="164"/>
      <c r="GAG59" s="164"/>
      <c r="GAH59" s="164"/>
      <c r="GAI59" s="90"/>
      <c r="GAJ59" s="90"/>
      <c r="GAK59" s="89"/>
      <c r="GAL59" s="164"/>
      <c r="GAM59" s="164"/>
      <c r="GAN59" s="164"/>
      <c r="GAO59" s="164"/>
      <c r="GAP59" s="164"/>
      <c r="GAQ59" s="90"/>
      <c r="GAR59" s="90"/>
      <c r="GAS59" s="89"/>
      <c r="GAT59" s="164"/>
      <c r="GAU59" s="164"/>
      <c r="GAV59" s="164"/>
      <c r="GAW59" s="164"/>
      <c r="GAX59" s="164"/>
      <c r="GAY59" s="90"/>
      <c r="GAZ59" s="90"/>
      <c r="GBA59" s="89"/>
      <c r="GBB59" s="164"/>
      <c r="GBC59" s="164"/>
      <c r="GBD59" s="164"/>
      <c r="GBE59" s="164"/>
      <c r="GBF59" s="164"/>
      <c r="GBG59" s="90"/>
      <c r="GBH59" s="90"/>
      <c r="GBI59" s="89"/>
      <c r="GBJ59" s="164"/>
      <c r="GBK59" s="164"/>
      <c r="GBL59" s="164"/>
      <c r="GBM59" s="164"/>
      <c r="GBN59" s="164"/>
      <c r="GBO59" s="90"/>
      <c r="GBP59" s="90"/>
      <c r="GBQ59" s="89"/>
      <c r="GBR59" s="164"/>
      <c r="GBS59" s="164"/>
      <c r="GBT59" s="164"/>
      <c r="GBU59" s="164"/>
      <c r="GBV59" s="164"/>
      <c r="GBW59" s="90"/>
      <c r="GBX59" s="90"/>
      <c r="GBY59" s="89"/>
      <c r="GBZ59" s="164"/>
      <c r="GCA59" s="164"/>
      <c r="GCB59" s="164"/>
      <c r="GCC59" s="164"/>
      <c r="GCD59" s="164"/>
      <c r="GCE59" s="90"/>
      <c r="GCF59" s="90"/>
      <c r="GCG59" s="89"/>
      <c r="GCH59" s="164"/>
      <c r="GCI59" s="164"/>
      <c r="GCJ59" s="164"/>
      <c r="GCK59" s="164"/>
      <c r="GCL59" s="164"/>
      <c r="GCM59" s="90"/>
      <c r="GCN59" s="90"/>
      <c r="GCO59" s="89"/>
      <c r="GCP59" s="164"/>
      <c r="GCQ59" s="164"/>
      <c r="GCR59" s="164"/>
      <c r="GCS59" s="164"/>
      <c r="GCT59" s="164"/>
      <c r="GCU59" s="90"/>
      <c r="GCV59" s="90"/>
      <c r="GCW59" s="89"/>
      <c r="GCX59" s="164"/>
      <c r="GCY59" s="164"/>
      <c r="GCZ59" s="164"/>
      <c r="GDA59" s="164"/>
      <c r="GDB59" s="164"/>
      <c r="GDC59" s="90"/>
      <c r="GDD59" s="90"/>
      <c r="GDE59" s="89"/>
      <c r="GDF59" s="164"/>
      <c r="GDG59" s="164"/>
      <c r="GDH59" s="164"/>
      <c r="GDI59" s="164"/>
      <c r="GDJ59" s="164"/>
      <c r="GDK59" s="90"/>
      <c r="GDL59" s="90"/>
      <c r="GDM59" s="89"/>
      <c r="GDN59" s="164"/>
      <c r="GDO59" s="164"/>
      <c r="GDP59" s="164"/>
      <c r="GDQ59" s="164"/>
      <c r="GDR59" s="164"/>
      <c r="GDS59" s="90"/>
      <c r="GDT59" s="90"/>
      <c r="GDU59" s="89"/>
      <c r="GDV59" s="164"/>
      <c r="GDW59" s="164"/>
      <c r="GDX59" s="164"/>
      <c r="GDY59" s="164"/>
      <c r="GDZ59" s="164"/>
      <c r="GEA59" s="90"/>
      <c r="GEB59" s="90"/>
      <c r="GEC59" s="89"/>
      <c r="GED59" s="164"/>
      <c r="GEE59" s="164"/>
      <c r="GEF59" s="164"/>
      <c r="GEG59" s="164"/>
      <c r="GEH59" s="164"/>
      <c r="GEI59" s="90"/>
      <c r="GEJ59" s="90"/>
      <c r="GEK59" s="89"/>
      <c r="GEL59" s="164"/>
      <c r="GEM59" s="164"/>
      <c r="GEN59" s="164"/>
      <c r="GEO59" s="164"/>
      <c r="GEP59" s="164"/>
      <c r="GEQ59" s="90"/>
      <c r="GER59" s="90"/>
      <c r="GES59" s="89"/>
      <c r="GET59" s="164"/>
      <c r="GEU59" s="164"/>
      <c r="GEV59" s="164"/>
      <c r="GEW59" s="164"/>
      <c r="GEX59" s="164"/>
      <c r="GEY59" s="90"/>
      <c r="GEZ59" s="90"/>
      <c r="GFA59" s="89"/>
      <c r="GFB59" s="164"/>
      <c r="GFC59" s="164"/>
      <c r="GFD59" s="164"/>
      <c r="GFE59" s="164"/>
      <c r="GFF59" s="164"/>
      <c r="GFG59" s="90"/>
      <c r="GFH59" s="90"/>
      <c r="GFI59" s="89"/>
      <c r="GFJ59" s="164"/>
      <c r="GFK59" s="164"/>
      <c r="GFL59" s="164"/>
      <c r="GFM59" s="164"/>
      <c r="GFN59" s="164"/>
      <c r="GFO59" s="90"/>
      <c r="GFP59" s="90"/>
      <c r="GFQ59" s="89"/>
      <c r="GFR59" s="164"/>
      <c r="GFS59" s="164"/>
      <c r="GFT59" s="164"/>
      <c r="GFU59" s="164"/>
      <c r="GFV59" s="164"/>
      <c r="GFW59" s="90"/>
      <c r="GFX59" s="90"/>
      <c r="GFY59" s="89"/>
      <c r="GFZ59" s="164"/>
      <c r="GGA59" s="164"/>
      <c r="GGB59" s="164"/>
      <c r="GGC59" s="164"/>
      <c r="GGD59" s="164"/>
      <c r="GGE59" s="90"/>
      <c r="GGF59" s="90"/>
      <c r="GGG59" s="89"/>
      <c r="GGH59" s="164"/>
      <c r="GGI59" s="164"/>
      <c r="GGJ59" s="164"/>
      <c r="GGK59" s="164"/>
      <c r="GGL59" s="164"/>
      <c r="GGM59" s="90"/>
      <c r="GGN59" s="90"/>
      <c r="GGO59" s="89"/>
      <c r="GGP59" s="164"/>
      <c r="GGQ59" s="164"/>
      <c r="GGR59" s="164"/>
      <c r="GGS59" s="164"/>
      <c r="GGT59" s="164"/>
      <c r="GGU59" s="90"/>
      <c r="GGV59" s="90"/>
      <c r="GGW59" s="89"/>
      <c r="GGX59" s="164"/>
      <c r="GGY59" s="164"/>
      <c r="GGZ59" s="164"/>
      <c r="GHA59" s="164"/>
      <c r="GHB59" s="164"/>
      <c r="GHC59" s="90"/>
      <c r="GHD59" s="90"/>
      <c r="GHE59" s="89"/>
      <c r="GHF59" s="164"/>
      <c r="GHG59" s="164"/>
      <c r="GHH59" s="164"/>
      <c r="GHI59" s="164"/>
      <c r="GHJ59" s="164"/>
      <c r="GHK59" s="90"/>
      <c r="GHL59" s="90"/>
      <c r="GHM59" s="89"/>
      <c r="GHN59" s="164"/>
      <c r="GHO59" s="164"/>
      <c r="GHP59" s="164"/>
      <c r="GHQ59" s="164"/>
      <c r="GHR59" s="164"/>
      <c r="GHS59" s="90"/>
      <c r="GHT59" s="90"/>
      <c r="GHU59" s="89"/>
      <c r="GHV59" s="164"/>
      <c r="GHW59" s="164"/>
      <c r="GHX59" s="164"/>
      <c r="GHY59" s="164"/>
      <c r="GHZ59" s="164"/>
      <c r="GIA59" s="90"/>
      <c r="GIB59" s="90"/>
      <c r="GIC59" s="89"/>
      <c r="GID59" s="164"/>
      <c r="GIE59" s="164"/>
      <c r="GIF59" s="164"/>
      <c r="GIG59" s="164"/>
      <c r="GIH59" s="164"/>
      <c r="GII59" s="90"/>
      <c r="GIJ59" s="90"/>
      <c r="GIK59" s="89"/>
      <c r="GIL59" s="164"/>
      <c r="GIM59" s="164"/>
      <c r="GIN59" s="164"/>
      <c r="GIO59" s="164"/>
      <c r="GIP59" s="164"/>
      <c r="GIQ59" s="90"/>
      <c r="GIR59" s="90"/>
      <c r="GIS59" s="89"/>
      <c r="GIT59" s="164"/>
      <c r="GIU59" s="164"/>
      <c r="GIV59" s="164"/>
      <c r="GIW59" s="164"/>
      <c r="GIX59" s="164"/>
      <c r="GIY59" s="90"/>
      <c r="GIZ59" s="90"/>
      <c r="GJA59" s="89"/>
      <c r="GJB59" s="164"/>
      <c r="GJC59" s="164"/>
      <c r="GJD59" s="164"/>
      <c r="GJE59" s="164"/>
      <c r="GJF59" s="164"/>
      <c r="GJG59" s="90"/>
      <c r="GJH59" s="90"/>
      <c r="GJI59" s="89"/>
      <c r="GJJ59" s="164"/>
      <c r="GJK59" s="164"/>
      <c r="GJL59" s="164"/>
      <c r="GJM59" s="164"/>
      <c r="GJN59" s="164"/>
      <c r="GJO59" s="90"/>
      <c r="GJP59" s="90"/>
      <c r="GJQ59" s="89"/>
      <c r="GJR59" s="164"/>
      <c r="GJS59" s="164"/>
      <c r="GJT59" s="164"/>
      <c r="GJU59" s="164"/>
      <c r="GJV59" s="164"/>
      <c r="GJW59" s="90"/>
      <c r="GJX59" s="90"/>
      <c r="GJY59" s="89"/>
      <c r="GJZ59" s="164"/>
      <c r="GKA59" s="164"/>
      <c r="GKB59" s="164"/>
      <c r="GKC59" s="164"/>
      <c r="GKD59" s="164"/>
      <c r="GKE59" s="90"/>
      <c r="GKF59" s="90"/>
      <c r="GKG59" s="89"/>
      <c r="GKH59" s="164"/>
      <c r="GKI59" s="164"/>
      <c r="GKJ59" s="164"/>
      <c r="GKK59" s="164"/>
      <c r="GKL59" s="164"/>
      <c r="GKM59" s="90"/>
      <c r="GKN59" s="90"/>
      <c r="GKO59" s="89"/>
      <c r="GKP59" s="164"/>
      <c r="GKQ59" s="164"/>
      <c r="GKR59" s="164"/>
      <c r="GKS59" s="164"/>
      <c r="GKT59" s="164"/>
      <c r="GKU59" s="90"/>
      <c r="GKV59" s="90"/>
      <c r="GKW59" s="89"/>
      <c r="GKX59" s="164"/>
      <c r="GKY59" s="164"/>
      <c r="GKZ59" s="164"/>
      <c r="GLA59" s="164"/>
      <c r="GLB59" s="164"/>
      <c r="GLC59" s="90"/>
      <c r="GLD59" s="90"/>
      <c r="GLE59" s="89"/>
      <c r="GLF59" s="164"/>
      <c r="GLG59" s="164"/>
      <c r="GLH59" s="164"/>
      <c r="GLI59" s="164"/>
      <c r="GLJ59" s="164"/>
      <c r="GLK59" s="90"/>
      <c r="GLL59" s="90"/>
      <c r="GLM59" s="89"/>
      <c r="GLN59" s="164"/>
      <c r="GLO59" s="164"/>
      <c r="GLP59" s="164"/>
      <c r="GLQ59" s="164"/>
      <c r="GLR59" s="164"/>
      <c r="GLS59" s="90"/>
      <c r="GLT59" s="90"/>
      <c r="GLU59" s="89"/>
      <c r="GLV59" s="164"/>
      <c r="GLW59" s="164"/>
      <c r="GLX59" s="164"/>
      <c r="GLY59" s="164"/>
      <c r="GLZ59" s="164"/>
      <c r="GMA59" s="90"/>
      <c r="GMB59" s="90"/>
      <c r="GMC59" s="89"/>
      <c r="GMD59" s="164"/>
      <c r="GME59" s="164"/>
      <c r="GMF59" s="164"/>
      <c r="GMG59" s="164"/>
      <c r="GMH59" s="164"/>
      <c r="GMI59" s="90"/>
      <c r="GMJ59" s="90"/>
      <c r="GMK59" s="89"/>
      <c r="GML59" s="164"/>
      <c r="GMM59" s="164"/>
      <c r="GMN59" s="164"/>
      <c r="GMO59" s="164"/>
      <c r="GMP59" s="164"/>
      <c r="GMQ59" s="90"/>
      <c r="GMR59" s="90"/>
      <c r="GMS59" s="89"/>
      <c r="GMT59" s="164"/>
      <c r="GMU59" s="164"/>
      <c r="GMV59" s="164"/>
      <c r="GMW59" s="164"/>
      <c r="GMX59" s="164"/>
      <c r="GMY59" s="90"/>
      <c r="GMZ59" s="90"/>
      <c r="GNA59" s="89"/>
      <c r="GNB59" s="164"/>
      <c r="GNC59" s="164"/>
      <c r="GND59" s="164"/>
      <c r="GNE59" s="164"/>
      <c r="GNF59" s="164"/>
      <c r="GNG59" s="90"/>
      <c r="GNH59" s="90"/>
      <c r="GNI59" s="89"/>
      <c r="GNJ59" s="164"/>
      <c r="GNK59" s="164"/>
      <c r="GNL59" s="164"/>
      <c r="GNM59" s="164"/>
      <c r="GNN59" s="164"/>
      <c r="GNO59" s="90"/>
      <c r="GNP59" s="90"/>
      <c r="GNQ59" s="89"/>
      <c r="GNR59" s="164"/>
      <c r="GNS59" s="164"/>
      <c r="GNT59" s="164"/>
      <c r="GNU59" s="164"/>
      <c r="GNV59" s="164"/>
      <c r="GNW59" s="90"/>
      <c r="GNX59" s="90"/>
      <c r="GNY59" s="89"/>
      <c r="GNZ59" s="164"/>
      <c r="GOA59" s="164"/>
      <c r="GOB59" s="164"/>
      <c r="GOC59" s="164"/>
      <c r="GOD59" s="164"/>
      <c r="GOE59" s="90"/>
      <c r="GOF59" s="90"/>
      <c r="GOG59" s="89"/>
      <c r="GOH59" s="164"/>
      <c r="GOI59" s="164"/>
      <c r="GOJ59" s="164"/>
      <c r="GOK59" s="164"/>
      <c r="GOL59" s="164"/>
      <c r="GOM59" s="90"/>
      <c r="GON59" s="90"/>
      <c r="GOO59" s="89"/>
      <c r="GOP59" s="164"/>
      <c r="GOQ59" s="164"/>
      <c r="GOR59" s="164"/>
      <c r="GOS59" s="164"/>
      <c r="GOT59" s="164"/>
      <c r="GOU59" s="90"/>
      <c r="GOV59" s="90"/>
      <c r="GOW59" s="89"/>
      <c r="GOX59" s="164"/>
      <c r="GOY59" s="164"/>
      <c r="GOZ59" s="164"/>
      <c r="GPA59" s="164"/>
      <c r="GPB59" s="164"/>
      <c r="GPC59" s="90"/>
      <c r="GPD59" s="90"/>
      <c r="GPE59" s="89"/>
      <c r="GPF59" s="164"/>
      <c r="GPG59" s="164"/>
      <c r="GPH59" s="164"/>
      <c r="GPI59" s="164"/>
      <c r="GPJ59" s="164"/>
      <c r="GPK59" s="90"/>
      <c r="GPL59" s="90"/>
      <c r="GPM59" s="89"/>
      <c r="GPN59" s="164"/>
      <c r="GPO59" s="164"/>
      <c r="GPP59" s="164"/>
      <c r="GPQ59" s="164"/>
      <c r="GPR59" s="164"/>
      <c r="GPS59" s="90"/>
      <c r="GPT59" s="90"/>
      <c r="GPU59" s="89"/>
      <c r="GPV59" s="164"/>
      <c r="GPW59" s="164"/>
      <c r="GPX59" s="164"/>
      <c r="GPY59" s="164"/>
      <c r="GPZ59" s="164"/>
      <c r="GQA59" s="90"/>
      <c r="GQB59" s="90"/>
      <c r="GQC59" s="89"/>
      <c r="GQD59" s="164"/>
      <c r="GQE59" s="164"/>
      <c r="GQF59" s="164"/>
      <c r="GQG59" s="164"/>
      <c r="GQH59" s="164"/>
      <c r="GQI59" s="90"/>
      <c r="GQJ59" s="90"/>
      <c r="GQK59" s="89"/>
      <c r="GQL59" s="164"/>
      <c r="GQM59" s="164"/>
      <c r="GQN59" s="164"/>
      <c r="GQO59" s="164"/>
      <c r="GQP59" s="164"/>
      <c r="GQQ59" s="90"/>
      <c r="GQR59" s="90"/>
      <c r="GQS59" s="89"/>
      <c r="GQT59" s="164"/>
      <c r="GQU59" s="164"/>
      <c r="GQV59" s="164"/>
      <c r="GQW59" s="164"/>
      <c r="GQX59" s="164"/>
      <c r="GQY59" s="90"/>
      <c r="GQZ59" s="90"/>
      <c r="GRA59" s="89"/>
      <c r="GRB59" s="164"/>
      <c r="GRC59" s="164"/>
      <c r="GRD59" s="164"/>
      <c r="GRE59" s="164"/>
      <c r="GRF59" s="164"/>
      <c r="GRG59" s="90"/>
      <c r="GRH59" s="90"/>
      <c r="GRI59" s="89"/>
      <c r="GRJ59" s="164"/>
      <c r="GRK59" s="164"/>
      <c r="GRL59" s="164"/>
      <c r="GRM59" s="164"/>
      <c r="GRN59" s="164"/>
      <c r="GRO59" s="90"/>
      <c r="GRP59" s="90"/>
      <c r="GRQ59" s="89"/>
      <c r="GRR59" s="164"/>
      <c r="GRS59" s="164"/>
      <c r="GRT59" s="164"/>
      <c r="GRU59" s="164"/>
      <c r="GRV59" s="164"/>
      <c r="GRW59" s="90"/>
      <c r="GRX59" s="90"/>
      <c r="GRY59" s="89"/>
      <c r="GRZ59" s="164"/>
      <c r="GSA59" s="164"/>
      <c r="GSB59" s="164"/>
      <c r="GSC59" s="164"/>
      <c r="GSD59" s="164"/>
      <c r="GSE59" s="90"/>
      <c r="GSF59" s="90"/>
      <c r="GSG59" s="89"/>
      <c r="GSH59" s="164"/>
      <c r="GSI59" s="164"/>
      <c r="GSJ59" s="164"/>
      <c r="GSK59" s="164"/>
      <c r="GSL59" s="164"/>
      <c r="GSM59" s="90"/>
      <c r="GSN59" s="90"/>
      <c r="GSO59" s="89"/>
      <c r="GSP59" s="164"/>
      <c r="GSQ59" s="164"/>
      <c r="GSR59" s="164"/>
      <c r="GSS59" s="164"/>
      <c r="GST59" s="164"/>
      <c r="GSU59" s="90"/>
      <c r="GSV59" s="90"/>
      <c r="GSW59" s="89"/>
      <c r="GSX59" s="164"/>
      <c r="GSY59" s="164"/>
      <c r="GSZ59" s="164"/>
      <c r="GTA59" s="164"/>
      <c r="GTB59" s="164"/>
      <c r="GTC59" s="90"/>
      <c r="GTD59" s="90"/>
      <c r="GTE59" s="89"/>
      <c r="GTF59" s="164"/>
      <c r="GTG59" s="164"/>
      <c r="GTH59" s="164"/>
      <c r="GTI59" s="164"/>
      <c r="GTJ59" s="164"/>
      <c r="GTK59" s="90"/>
      <c r="GTL59" s="90"/>
      <c r="GTM59" s="89"/>
      <c r="GTN59" s="164"/>
      <c r="GTO59" s="164"/>
      <c r="GTP59" s="164"/>
      <c r="GTQ59" s="164"/>
      <c r="GTR59" s="164"/>
      <c r="GTS59" s="90"/>
      <c r="GTT59" s="90"/>
      <c r="GTU59" s="89"/>
      <c r="GTV59" s="164"/>
      <c r="GTW59" s="164"/>
      <c r="GTX59" s="164"/>
      <c r="GTY59" s="164"/>
      <c r="GTZ59" s="164"/>
      <c r="GUA59" s="90"/>
      <c r="GUB59" s="90"/>
      <c r="GUC59" s="89"/>
      <c r="GUD59" s="164"/>
      <c r="GUE59" s="164"/>
      <c r="GUF59" s="164"/>
      <c r="GUG59" s="164"/>
      <c r="GUH59" s="164"/>
      <c r="GUI59" s="90"/>
      <c r="GUJ59" s="90"/>
      <c r="GUK59" s="89"/>
      <c r="GUL59" s="164"/>
      <c r="GUM59" s="164"/>
      <c r="GUN59" s="164"/>
      <c r="GUO59" s="164"/>
      <c r="GUP59" s="164"/>
      <c r="GUQ59" s="90"/>
      <c r="GUR59" s="90"/>
      <c r="GUS59" s="89"/>
      <c r="GUT59" s="164"/>
      <c r="GUU59" s="164"/>
      <c r="GUV59" s="164"/>
      <c r="GUW59" s="164"/>
      <c r="GUX59" s="164"/>
      <c r="GUY59" s="90"/>
      <c r="GUZ59" s="90"/>
      <c r="GVA59" s="89"/>
      <c r="GVB59" s="164"/>
      <c r="GVC59" s="164"/>
      <c r="GVD59" s="164"/>
      <c r="GVE59" s="164"/>
      <c r="GVF59" s="164"/>
      <c r="GVG59" s="90"/>
      <c r="GVH59" s="90"/>
      <c r="GVI59" s="89"/>
      <c r="GVJ59" s="164"/>
      <c r="GVK59" s="164"/>
      <c r="GVL59" s="164"/>
      <c r="GVM59" s="164"/>
      <c r="GVN59" s="164"/>
      <c r="GVO59" s="90"/>
      <c r="GVP59" s="90"/>
      <c r="GVQ59" s="89"/>
      <c r="GVR59" s="164"/>
      <c r="GVS59" s="164"/>
      <c r="GVT59" s="164"/>
      <c r="GVU59" s="164"/>
      <c r="GVV59" s="164"/>
      <c r="GVW59" s="90"/>
      <c r="GVX59" s="90"/>
      <c r="GVY59" s="89"/>
      <c r="GVZ59" s="164"/>
      <c r="GWA59" s="164"/>
      <c r="GWB59" s="164"/>
      <c r="GWC59" s="164"/>
      <c r="GWD59" s="164"/>
      <c r="GWE59" s="90"/>
      <c r="GWF59" s="90"/>
      <c r="GWG59" s="89"/>
      <c r="GWH59" s="164"/>
      <c r="GWI59" s="164"/>
      <c r="GWJ59" s="164"/>
      <c r="GWK59" s="164"/>
      <c r="GWL59" s="164"/>
      <c r="GWM59" s="90"/>
      <c r="GWN59" s="90"/>
      <c r="GWO59" s="89"/>
      <c r="GWP59" s="164"/>
      <c r="GWQ59" s="164"/>
      <c r="GWR59" s="164"/>
      <c r="GWS59" s="164"/>
      <c r="GWT59" s="164"/>
      <c r="GWU59" s="90"/>
      <c r="GWV59" s="90"/>
      <c r="GWW59" s="89"/>
      <c r="GWX59" s="164"/>
      <c r="GWY59" s="164"/>
      <c r="GWZ59" s="164"/>
      <c r="GXA59" s="164"/>
      <c r="GXB59" s="164"/>
      <c r="GXC59" s="90"/>
      <c r="GXD59" s="90"/>
      <c r="GXE59" s="89"/>
      <c r="GXF59" s="164"/>
      <c r="GXG59" s="164"/>
      <c r="GXH59" s="164"/>
      <c r="GXI59" s="164"/>
      <c r="GXJ59" s="164"/>
      <c r="GXK59" s="90"/>
      <c r="GXL59" s="90"/>
      <c r="GXM59" s="89"/>
      <c r="GXN59" s="164"/>
      <c r="GXO59" s="164"/>
      <c r="GXP59" s="164"/>
      <c r="GXQ59" s="164"/>
      <c r="GXR59" s="164"/>
      <c r="GXS59" s="90"/>
      <c r="GXT59" s="90"/>
      <c r="GXU59" s="89"/>
      <c r="GXV59" s="164"/>
      <c r="GXW59" s="164"/>
      <c r="GXX59" s="164"/>
      <c r="GXY59" s="164"/>
      <c r="GXZ59" s="164"/>
      <c r="GYA59" s="90"/>
      <c r="GYB59" s="90"/>
      <c r="GYC59" s="89"/>
      <c r="GYD59" s="164"/>
      <c r="GYE59" s="164"/>
      <c r="GYF59" s="164"/>
      <c r="GYG59" s="164"/>
      <c r="GYH59" s="164"/>
      <c r="GYI59" s="90"/>
      <c r="GYJ59" s="90"/>
      <c r="GYK59" s="89"/>
      <c r="GYL59" s="164"/>
      <c r="GYM59" s="164"/>
      <c r="GYN59" s="164"/>
      <c r="GYO59" s="164"/>
      <c r="GYP59" s="164"/>
      <c r="GYQ59" s="90"/>
      <c r="GYR59" s="90"/>
      <c r="GYS59" s="89"/>
      <c r="GYT59" s="164"/>
      <c r="GYU59" s="164"/>
      <c r="GYV59" s="164"/>
      <c r="GYW59" s="164"/>
      <c r="GYX59" s="164"/>
      <c r="GYY59" s="90"/>
      <c r="GYZ59" s="90"/>
      <c r="GZA59" s="89"/>
      <c r="GZB59" s="164"/>
      <c r="GZC59" s="164"/>
      <c r="GZD59" s="164"/>
      <c r="GZE59" s="164"/>
      <c r="GZF59" s="164"/>
      <c r="GZG59" s="90"/>
      <c r="GZH59" s="90"/>
      <c r="GZI59" s="89"/>
      <c r="GZJ59" s="164"/>
      <c r="GZK59" s="164"/>
      <c r="GZL59" s="164"/>
      <c r="GZM59" s="164"/>
      <c r="GZN59" s="164"/>
      <c r="GZO59" s="90"/>
      <c r="GZP59" s="90"/>
      <c r="GZQ59" s="89"/>
      <c r="GZR59" s="164"/>
      <c r="GZS59" s="164"/>
      <c r="GZT59" s="164"/>
      <c r="GZU59" s="164"/>
      <c r="GZV59" s="164"/>
      <c r="GZW59" s="90"/>
      <c r="GZX59" s="90"/>
      <c r="GZY59" s="89"/>
      <c r="GZZ59" s="164"/>
      <c r="HAA59" s="164"/>
      <c r="HAB59" s="164"/>
      <c r="HAC59" s="164"/>
      <c r="HAD59" s="164"/>
      <c r="HAE59" s="90"/>
      <c r="HAF59" s="90"/>
      <c r="HAG59" s="89"/>
      <c r="HAH59" s="164"/>
      <c r="HAI59" s="164"/>
      <c r="HAJ59" s="164"/>
      <c r="HAK59" s="164"/>
      <c r="HAL59" s="164"/>
      <c r="HAM59" s="90"/>
      <c r="HAN59" s="90"/>
      <c r="HAO59" s="89"/>
      <c r="HAP59" s="164"/>
      <c r="HAQ59" s="164"/>
      <c r="HAR59" s="164"/>
      <c r="HAS59" s="164"/>
      <c r="HAT59" s="164"/>
      <c r="HAU59" s="90"/>
      <c r="HAV59" s="90"/>
      <c r="HAW59" s="89"/>
      <c r="HAX59" s="164"/>
      <c r="HAY59" s="164"/>
      <c r="HAZ59" s="164"/>
      <c r="HBA59" s="164"/>
      <c r="HBB59" s="164"/>
      <c r="HBC59" s="90"/>
      <c r="HBD59" s="90"/>
      <c r="HBE59" s="89"/>
      <c r="HBF59" s="164"/>
      <c r="HBG59" s="164"/>
      <c r="HBH59" s="164"/>
      <c r="HBI59" s="164"/>
      <c r="HBJ59" s="164"/>
      <c r="HBK59" s="90"/>
      <c r="HBL59" s="90"/>
      <c r="HBM59" s="89"/>
      <c r="HBN59" s="164"/>
      <c r="HBO59" s="164"/>
      <c r="HBP59" s="164"/>
      <c r="HBQ59" s="164"/>
      <c r="HBR59" s="164"/>
      <c r="HBS59" s="90"/>
      <c r="HBT59" s="90"/>
      <c r="HBU59" s="89"/>
      <c r="HBV59" s="164"/>
      <c r="HBW59" s="164"/>
      <c r="HBX59" s="164"/>
      <c r="HBY59" s="164"/>
      <c r="HBZ59" s="164"/>
      <c r="HCA59" s="90"/>
      <c r="HCB59" s="90"/>
      <c r="HCC59" s="89"/>
      <c r="HCD59" s="164"/>
      <c r="HCE59" s="164"/>
      <c r="HCF59" s="164"/>
      <c r="HCG59" s="164"/>
      <c r="HCH59" s="164"/>
      <c r="HCI59" s="90"/>
      <c r="HCJ59" s="90"/>
      <c r="HCK59" s="89"/>
      <c r="HCL59" s="164"/>
      <c r="HCM59" s="164"/>
      <c r="HCN59" s="164"/>
      <c r="HCO59" s="164"/>
      <c r="HCP59" s="164"/>
      <c r="HCQ59" s="90"/>
      <c r="HCR59" s="90"/>
      <c r="HCS59" s="89"/>
      <c r="HCT59" s="164"/>
      <c r="HCU59" s="164"/>
      <c r="HCV59" s="164"/>
      <c r="HCW59" s="164"/>
      <c r="HCX59" s="164"/>
      <c r="HCY59" s="90"/>
      <c r="HCZ59" s="90"/>
      <c r="HDA59" s="89"/>
      <c r="HDB59" s="164"/>
      <c r="HDC59" s="164"/>
      <c r="HDD59" s="164"/>
      <c r="HDE59" s="164"/>
      <c r="HDF59" s="164"/>
      <c r="HDG59" s="90"/>
      <c r="HDH59" s="90"/>
      <c r="HDI59" s="89"/>
      <c r="HDJ59" s="164"/>
      <c r="HDK59" s="164"/>
      <c r="HDL59" s="164"/>
      <c r="HDM59" s="164"/>
      <c r="HDN59" s="164"/>
      <c r="HDO59" s="90"/>
      <c r="HDP59" s="90"/>
      <c r="HDQ59" s="89"/>
      <c r="HDR59" s="164"/>
      <c r="HDS59" s="164"/>
      <c r="HDT59" s="164"/>
      <c r="HDU59" s="164"/>
      <c r="HDV59" s="164"/>
      <c r="HDW59" s="90"/>
      <c r="HDX59" s="90"/>
      <c r="HDY59" s="89"/>
      <c r="HDZ59" s="164"/>
      <c r="HEA59" s="164"/>
      <c r="HEB59" s="164"/>
      <c r="HEC59" s="164"/>
      <c r="HED59" s="164"/>
      <c r="HEE59" s="90"/>
      <c r="HEF59" s="90"/>
      <c r="HEG59" s="89"/>
      <c r="HEH59" s="164"/>
      <c r="HEI59" s="164"/>
      <c r="HEJ59" s="164"/>
      <c r="HEK59" s="164"/>
      <c r="HEL59" s="164"/>
      <c r="HEM59" s="90"/>
      <c r="HEN59" s="90"/>
      <c r="HEO59" s="89"/>
      <c r="HEP59" s="164"/>
      <c r="HEQ59" s="164"/>
      <c r="HER59" s="164"/>
      <c r="HES59" s="164"/>
      <c r="HET59" s="164"/>
      <c r="HEU59" s="90"/>
      <c r="HEV59" s="90"/>
      <c r="HEW59" s="89"/>
      <c r="HEX59" s="164"/>
      <c r="HEY59" s="164"/>
      <c r="HEZ59" s="164"/>
      <c r="HFA59" s="164"/>
      <c r="HFB59" s="164"/>
      <c r="HFC59" s="90"/>
      <c r="HFD59" s="90"/>
      <c r="HFE59" s="89"/>
      <c r="HFF59" s="164"/>
      <c r="HFG59" s="164"/>
      <c r="HFH59" s="164"/>
      <c r="HFI59" s="164"/>
      <c r="HFJ59" s="164"/>
      <c r="HFK59" s="90"/>
      <c r="HFL59" s="90"/>
      <c r="HFM59" s="89"/>
      <c r="HFN59" s="164"/>
      <c r="HFO59" s="164"/>
      <c r="HFP59" s="164"/>
      <c r="HFQ59" s="164"/>
      <c r="HFR59" s="164"/>
      <c r="HFS59" s="90"/>
      <c r="HFT59" s="90"/>
      <c r="HFU59" s="89"/>
      <c r="HFV59" s="164"/>
      <c r="HFW59" s="164"/>
      <c r="HFX59" s="164"/>
      <c r="HFY59" s="164"/>
      <c r="HFZ59" s="164"/>
      <c r="HGA59" s="90"/>
      <c r="HGB59" s="90"/>
      <c r="HGC59" s="89"/>
      <c r="HGD59" s="164"/>
      <c r="HGE59" s="164"/>
      <c r="HGF59" s="164"/>
      <c r="HGG59" s="164"/>
      <c r="HGH59" s="164"/>
      <c r="HGI59" s="90"/>
      <c r="HGJ59" s="90"/>
      <c r="HGK59" s="89"/>
      <c r="HGL59" s="164"/>
      <c r="HGM59" s="164"/>
      <c r="HGN59" s="164"/>
      <c r="HGO59" s="164"/>
      <c r="HGP59" s="164"/>
      <c r="HGQ59" s="90"/>
      <c r="HGR59" s="90"/>
      <c r="HGS59" s="89"/>
      <c r="HGT59" s="164"/>
      <c r="HGU59" s="164"/>
      <c r="HGV59" s="164"/>
      <c r="HGW59" s="164"/>
      <c r="HGX59" s="164"/>
      <c r="HGY59" s="90"/>
      <c r="HGZ59" s="90"/>
      <c r="HHA59" s="89"/>
      <c r="HHB59" s="164"/>
      <c r="HHC59" s="164"/>
      <c r="HHD59" s="164"/>
      <c r="HHE59" s="164"/>
      <c r="HHF59" s="164"/>
      <c r="HHG59" s="90"/>
      <c r="HHH59" s="90"/>
      <c r="HHI59" s="89"/>
      <c r="HHJ59" s="164"/>
      <c r="HHK59" s="164"/>
      <c r="HHL59" s="164"/>
      <c r="HHM59" s="164"/>
      <c r="HHN59" s="164"/>
      <c r="HHO59" s="90"/>
      <c r="HHP59" s="90"/>
      <c r="HHQ59" s="89"/>
      <c r="HHR59" s="164"/>
      <c r="HHS59" s="164"/>
      <c r="HHT59" s="164"/>
      <c r="HHU59" s="164"/>
      <c r="HHV59" s="164"/>
      <c r="HHW59" s="90"/>
      <c r="HHX59" s="90"/>
      <c r="HHY59" s="89"/>
      <c r="HHZ59" s="164"/>
      <c r="HIA59" s="164"/>
      <c r="HIB59" s="164"/>
      <c r="HIC59" s="164"/>
      <c r="HID59" s="164"/>
      <c r="HIE59" s="90"/>
      <c r="HIF59" s="90"/>
      <c r="HIG59" s="89"/>
      <c r="HIH59" s="164"/>
      <c r="HII59" s="164"/>
      <c r="HIJ59" s="164"/>
      <c r="HIK59" s="164"/>
      <c r="HIL59" s="164"/>
      <c r="HIM59" s="90"/>
      <c r="HIN59" s="90"/>
      <c r="HIO59" s="89"/>
      <c r="HIP59" s="164"/>
      <c r="HIQ59" s="164"/>
      <c r="HIR59" s="164"/>
      <c r="HIS59" s="164"/>
      <c r="HIT59" s="164"/>
      <c r="HIU59" s="90"/>
      <c r="HIV59" s="90"/>
      <c r="HIW59" s="89"/>
      <c r="HIX59" s="164"/>
      <c r="HIY59" s="164"/>
      <c r="HIZ59" s="164"/>
      <c r="HJA59" s="164"/>
      <c r="HJB59" s="164"/>
      <c r="HJC59" s="90"/>
      <c r="HJD59" s="90"/>
      <c r="HJE59" s="89"/>
      <c r="HJF59" s="164"/>
      <c r="HJG59" s="164"/>
      <c r="HJH59" s="164"/>
      <c r="HJI59" s="164"/>
      <c r="HJJ59" s="164"/>
      <c r="HJK59" s="90"/>
      <c r="HJL59" s="90"/>
      <c r="HJM59" s="89"/>
      <c r="HJN59" s="164"/>
      <c r="HJO59" s="164"/>
      <c r="HJP59" s="164"/>
      <c r="HJQ59" s="164"/>
      <c r="HJR59" s="164"/>
      <c r="HJS59" s="90"/>
      <c r="HJT59" s="90"/>
      <c r="HJU59" s="89"/>
      <c r="HJV59" s="164"/>
      <c r="HJW59" s="164"/>
      <c r="HJX59" s="164"/>
      <c r="HJY59" s="164"/>
      <c r="HJZ59" s="164"/>
      <c r="HKA59" s="90"/>
      <c r="HKB59" s="90"/>
      <c r="HKC59" s="89"/>
      <c r="HKD59" s="164"/>
      <c r="HKE59" s="164"/>
      <c r="HKF59" s="164"/>
      <c r="HKG59" s="164"/>
      <c r="HKH59" s="164"/>
      <c r="HKI59" s="90"/>
      <c r="HKJ59" s="90"/>
      <c r="HKK59" s="89"/>
      <c r="HKL59" s="164"/>
      <c r="HKM59" s="164"/>
      <c r="HKN59" s="164"/>
      <c r="HKO59" s="164"/>
      <c r="HKP59" s="164"/>
      <c r="HKQ59" s="90"/>
      <c r="HKR59" s="90"/>
      <c r="HKS59" s="89"/>
      <c r="HKT59" s="164"/>
      <c r="HKU59" s="164"/>
      <c r="HKV59" s="164"/>
      <c r="HKW59" s="164"/>
      <c r="HKX59" s="164"/>
      <c r="HKY59" s="90"/>
      <c r="HKZ59" s="90"/>
      <c r="HLA59" s="89"/>
      <c r="HLB59" s="164"/>
      <c r="HLC59" s="164"/>
      <c r="HLD59" s="164"/>
      <c r="HLE59" s="164"/>
      <c r="HLF59" s="164"/>
      <c r="HLG59" s="90"/>
      <c r="HLH59" s="90"/>
      <c r="HLI59" s="89"/>
      <c r="HLJ59" s="164"/>
      <c r="HLK59" s="164"/>
      <c r="HLL59" s="164"/>
      <c r="HLM59" s="164"/>
      <c r="HLN59" s="164"/>
      <c r="HLO59" s="90"/>
      <c r="HLP59" s="90"/>
      <c r="HLQ59" s="89"/>
      <c r="HLR59" s="164"/>
      <c r="HLS59" s="164"/>
      <c r="HLT59" s="164"/>
      <c r="HLU59" s="164"/>
      <c r="HLV59" s="164"/>
      <c r="HLW59" s="90"/>
      <c r="HLX59" s="90"/>
      <c r="HLY59" s="89"/>
      <c r="HLZ59" s="164"/>
      <c r="HMA59" s="164"/>
      <c r="HMB59" s="164"/>
      <c r="HMC59" s="164"/>
      <c r="HMD59" s="164"/>
      <c r="HME59" s="90"/>
      <c r="HMF59" s="90"/>
      <c r="HMG59" s="89"/>
      <c r="HMH59" s="164"/>
      <c r="HMI59" s="164"/>
      <c r="HMJ59" s="164"/>
      <c r="HMK59" s="164"/>
      <c r="HML59" s="164"/>
      <c r="HMM59" s="90"/>
      <c r="HMN59" s="90"/>
      <c r="HMO59" s="89"/>
      <c r="HMP59" s="164"/>
      <c r="HMQ59" s="164"/>
      <c r="HMR59" s="164"/>
      <c r="HMS59" s="164"/>
      <c r="HMT59" s="164"/>
      <c r="HMU59" s="90"/>
      <c r="HMV59" s="90"/>
      <c r="HMW59" s="89"/>
      <c r="HMX59" s="164"/>
      <c r="HMY59" s="164"/>
      <c r="HMZ59" s="164"/>
      <c r="HNA59" s="164"/>
      <c r="HNB59" s="164"/>
      <c r="HNC59" s="90"/>
      <c r="HND59" s="90"/>
      <c r="HNE59" s="89"/>
      <c r="HNF59" s="164"/>
      <c r="HNG59" s="164"/>
      <c r="HNH59" s="164"/>
      <c r="HNI59" s="164"/>
      <c r="HNJ59" s="164"/>
      <c r="HNK59" s="90"/>
      <c r="HNL59" s="90"/>
      <c r="HNM59" s="89"/>
      <c r="HNN59" s="164"/>
      <c r="HNO59" s="164"/>
      <c r="HNP59" s="164"/>
      <c r="HNQ59" s="164"/>
      <c r="HNR59" s="164"/>
      <c r="HNS59" s="90"/>
      <c r="HNT59" s="90"/>
      <c r="HNU59" s="89"/>
      <c r="HNV59" s="164"/>
      <c r="HNW59" s="164"/>
      <c r="HNX59" s="164"/>
      <c r="HNY59" s="164"/>
      <c r="HNZ59" s="164"/>
      <c r="HOA59" s="90"/>
      <c r="HOB59" s="90"/>
      <c r="HOC59" s="89"/>
      <c r="HOD59" s="164"/>
      <c r="HOE59" s="164"/>
      <c r="HOF59" s="164"/>
      <c r="HOG59" s="164"/>
      <c r="HOH59" s="164"/>
      <c r="HOI59" s="90"/>
      <c r="HOJ59" s="90"/>
      <c r="HOK59" s="89"/>
      <c r="HOL59" s="164"/>
      <c r="HOM59" s="164"/>
      <c r="HON59" s="164"/>
      <c r="HOO59" s="164"/>
      <c r="HOP59" s="164"/>
      <c r="HOQ59" s="90"/>
      <c r="HOR59" s="90"/>
      <c r="HOS59" s="89"/>
      <c r="HOT59" s="164"/>
      <c r="HOU59" s="164"/>
      <c r="HOV59" s="164"/>
      <c r="HOW59" s="164"/>
      <c r="HOX59" s="164"/>
      <c r="HOY59" s="90"/>
      <c r="HOZ59" s="90"/>
      <c r="HPA59" s="89"/>
      <c r="HPB59" s="164"/>
      <c r="HPC59" s="164"/>
      <c r="HPD59" s="164"/>
      <c r="HPE59" s="164"/>
      <c r="HPF59" s="164"/>
      <c r="HPG59" s="90"/>
      <c r="HPH59" s="90"/>
      <c r="HPI59" s="89"/>
      <c r="HPJ59" s="164"/>
      <c r="HPK59" s="164"/>
      <c r="HPL59" s="164"/>
      <c r="HPM59" s="164"/>
      <c r="HPN59" s="164"/>
      <c r="HPO59" s="90"/>
      <c r="HPP59" s="90"/>
      <c r="HPQ59" s="89"/>
      <c r="HPR59" s="164"/>
      <c r="HPS59" s="164"/>
      <c r="HPT59" s="164"/>
      <c r="HPU59" s="164"/>
      <c r="HPV59" s="164"/>
      <c r="HPW59" s="90"/>
      <c r="HPX59" s="90"/>
      <c r="HPY59" s="89"/>
      <c r="HPZ59" s="164"/>
      <c r="HQA59" s="164"/>
      <c r="HQB59" s="164"/>
      <c r="HQC59" s="164"/>
      <c r="HQD59" s="164"/>
      <c r="HQE59" s="90"/>
      <c r="HQF59" s="90"/>
      <c r="HQG59" s="89"/>
      <c r="HQH59" s="164"/>
      <c r="HQI59" s="164"/>
      <c r="HQJ59" s="164"/>
      <c r="HQK59" s="164"/>
      <c r="HQL59" s="164"/>
      <c r="HQM59" s="90"/>
      <c r="HQN59" s="90"/>
      <c r="HQO59" s="89"/>
      <c r="HQP59" s="164"/>
      <c r="HQQ59" s="164"/>
      <c r="HQR59" s="164"/>
      <c r="HQS59" s="164"/>
      <c r="HQT59" s="164"/>
      <c r="HQU59" s="90"/>
      <c r="HQV59" s="90"/>
      <c r="HQW59" s="89"/>
      <c r="HQX59" s="164"/>
      <c r="HQY59" s="164"/>
      <c r="HQZ59" s="164"/>
      <c r="HRA59" s="164"/>
      <c r="HRB59" s="164"/>
      <c r="HRC59" s="90"/>
      <c r="HRD59" s="90"/>
      <c r="HRE59" s="89"/>
      <c r="HRF59" s="164"/>
      <c r="HRG59" s="164"/>
      <c r="HRH59" s="164"/>
      <c r="HRI59" s="164"/>
      <c r="HRJ59" s="164"/>
      <c r="HRK59" s="90"/>
      <c r="HRL59" s="90"/>
      <c r="HRM59" s="89"/>
      <c r="HRN59" s="164"/>
      <c r="HRO59" s="164"/>
      <c r="HRP59" s="164"/>
      <c r="HRQ59" s="164"/>
      <c r="HRR59" s="164"/>
      <c r="HRS59" s="90"/>
      <c r="HRT59" s="90"/>
      <c r="HRU59" s="89"/>
      <c r="HRV59" s="164"/>
      <c r="HRW59" s="164"/>
      <c r="HRX59" s="164"/>
      <c r="HRY59" s="164"/>
      <c r="HRZ59" s="164"/>
      <c r="HSA59" s="90"/>
      <c r="HSB59" s="90"/>
      <c r="HSC59" s="89"/>
      <c r="HSD59" s="164"/>
      <c r="HSE59" s="164"/>
      <c r="HSF59" s="164"/>
      <c r="HSG59" s="164"/>
      <c r="HSH59" s="164"/>
      <c r="HSI59" s="90"/>
      <c r="HSJ59" s="90"/>
      <c r="HSK59" s="89"/>
      <c r="HSL59" s="164"/>
      <c r="HSM59" s="164"/>
      <c r="HSN59" s="164"/>
      <c r="HSO59" s="164"/>
      <c r="HSP59" s="164"/>
      <c r="HSQ59" s="90"/>
      <c r="HSR59" s="90"/>
      <c r="HSS59" s="89"/>
      <c r="HST59" s="164"/>
      <c r="HSU59" s="164"/>
      <c r="HSV59" s="164"/>
      <c r="HSW59" s="164"/>
      <c r="HSX59" s="164"/>
      <c r="HSY59" s="90"/>
      <c r="HSZ59" s="90"/>
      <c r="HTA59" s="89"/>
      <c r="HTB59" s="164"/>
      <c r="HTC59" s="164"/>
      <c r="HTD59" s="164"/>
      <c r="HTE59" s="164"/>
      <c r="HTF59" s="164"/>
      <c r="HTG59" s="90"/>
      <c r="HTH59" s="90"/>
      <c r="HTI59" s="89"/>
      <c r="HTJ59" s="164"/>
      <c r="HTK59" s="164"/>
      <c r="HTL59" s="164"/>
      <c r="HTM59" s="164"/>
      <c r="HTN59" s="164"/>
      <c r="HTO59" s="90"/>
      <c r="HTP59" s="90"/>
      <c r="HTQ59" s="89"/>
      <c r="HTR59" s="164"/>
      <c r="HTS59" s="164"/>
      <c r="HTT59" s="164"/>
      <c r="HTU59" s="164"/>
      <c r="HTV59" s="164"/>
      <c r="HTW59" s="90"/>
      <c r="HTX59" s="90"/>
      <c r="HTY59" s="89"/>
      <c r="HTZ59" s="164"/>
      <c r="HUA59" s="164"/>
      <c r="HUB59" s="164"/>
      <c r="HUC59" s="164"/>
      <c r="HUD59" s="164"/>
      <c r="HUE59" s="90"/>
      <c r="HUF59" s="90"/>
      <c r="HUG59" s="89"/>
      <c r="HUH59" s="164"/>
      <c r="HUI59" s="164"/>
      <c r="HUJ59" s="164"/>
      <c r="HUK59" s="164"/>
      <c r="HUL59" s="164"/>
      <c r="HUM59" s="90"/>
      <c r="HUN59" s="90"/>
      <c r="HUO59" s="89"/>
      <c r="HUP59" s="164"/>
      <c r="HUQ59" s="164"/>
      <c r="HUR59" s="164"/>
      <c r="HUS59" s="164"/>
      <c r="HUT59" s="164"/>
      <c r="HUU59" s="90"/>
      <c r="HUV59" s="90"/>
      <c r="HUW59" s="89"/>
      <c r="HUX59" s="164"/>
      <c r="HUY59" s="164"/>
      <c r="HUZ59" s="164"/>
      <c r="HVA59" s="164"/>
      <c r="HVB59" s="164"/>
      <c r="HVC59" s="90"/>
      <c r="HVD59" s="90"/>
      <c r="HVE59" s="89"/>
      <c r="HVF59" s="164"/>
      <c r="HVG59" s="164"/>
      <c r="HVH59" s="164"/>
      <c r="HVI59" s="164"/>
      <c r="HVJ59" s="164"/>
      <c r="HVK59" s="90"/>
      <c r="HVL59" s="90"/>
      <c r="HVM59" s="89"/>
      <c r="HVN59" s="164"/>
      <c r="HVO59" s="164"/>
      <c r="HVP59" s="164"/>
      <c r="HVQ59" s="164"/>
      <c r="HVR59" s="164"/>
      <c r="HVS59" s="90"/>
      <c r="HVT59" s="90"/>
      <c r="HVU59" s="89"/>
      <c r="HVV59" s="164"/>
      <c r="HVW59" s="164"/>
      <c r="HVX59" s="164"/>
      <c r="HVY59" s="164"/>
      <c r="HVZ59" s="164"/>
      <c r="HWA59" s="90"/>
      <c r="HWB59" s="90"/>
      <c r="HWC59" s="89"/>
      <c r="HWD59" s="164"/>
      <c r="HWE59" s="164"/>
      <c r="HWF59" s="164"/>
      <c r="HWG59" s="164"/>
      <c r="HWH59" s="164"/>
      <c r="HWI59" s="90"/>
      <c r="HWJ59" s="90"/>
      <c r="HWK59" s="89"/>
      <c r="HWL59" s="164"/>
      <c r="HWM59" s="164"/>
      <c r="HWN59" s="164"/>
      <c r="HWO59" s="164"/>
      <c r="HWP59" s="164"/>
      <c r="HWQ59" s="90"/>
      <c r="HWR59" s="90"/>
      <c r="HWS59" s="89"/>
      <c r="HWT59" s="164"/>
      <c r="HWU59" s="164"/>
      <c r="HWV59" s="164"/>
      <c r="HWW59" s="164"/>
      <c r="HWX59" s="164"/>
      <c r="HWY59" s="90"/>
      <c r="HWZ59" s="90"/>
      <c r="HXA59" s="89"/>
      <c r="HXB59" s="164"/>
      <c r="HXC59" s="164"/>
      <c r="HXD59" s="164"/>
      <c r="HXE59" s="164"/>
      <c r="HXF59" s="164"/>
      <c r="HXG59" s="90"/>
      <c r="HXH59" s="90"/>
      <c r="HXI59" s="89"/>
      <c r="HXJ59" s="164"/>
      <c r="HXK59" s="164"/>
      <c r="HXL59" s="164"/>
      <c r="HXM59" s="164"/>
      <c r="HXN59" s="164"/>
      <c r="HXO59" s="90"/>
      <c r="HXP59" s="90"/>
      <c r="HXQ59" s="89"/>
      <c r="HXR59" s="164"/>
      <c r="HXS59" s="164"/>
      <c r="HXT59" s="164"/>
      <c r="HXU59" s="164"/>
      <c r="HXV59" s="164"/>
      <c r="HXW59" s="90"/>
      <c r="HXX59" s="90"/>
      <c r="HXY59" s="89"/>
      <c r="HXZ59" s="164"/>
      <c r="HYA59" s="164"/>
      <c r="HYB59" s="164"/>
      <c r="HYC59" s="164"/>
      <c r="HYD59" s="164"/>
      <c r="HYE59" s="90"/>
      <c r="HYF59" s="90"/>
      <c r="HYG59" s="89"/>
      <c r="HYH59" s="164"/>
      <c r="HYI59" s="164"/>
      <c r="HYJ59" s="164"/>
      <c r="HYK59" s="164"/>
      <c r="HYL59" s="164"/>
      <c r="HYM59" s="90"/>
      <c r="HYN59" s="90"/>
      <c r="HYO59" s="89"/>
      <c r="HYP59" s="164"/>
      <c r="HYQ59" s="164"/>
      <c r="HYR59" s="164"/>
      <c r="HYS59" s="164"/>
      <c r="HYT59" s="164"/>
      <c r="HYU59" s="90"/>
      <c r="HYV59" s="90"/>
      <c r="HYW59" s="89"/>
      <c r="HYX59" s="164"/>
      <c r="HYY59" s="164"/>
      <c r="HYZ59" s="164"/>
      <c r="HZA59" s="164"/>
      <c r="HZB59" s="164"/>
      <c r="HZC59" s="90"/>
      <c r="HZD59" s="90"/>
      <c r="HZE59" s="89"/>
      <c r="HZF59" s="164"/>
      <c r="HZG59" s="164"/>
      <c r="HZH59" s="164"/>
      <c r="HZI59" s="164"/>
      <c r="HZJ59" s="164"/>
      <c r="HZK59" s="90"/>
      <c r="HZL59" s="90"/>
      <c r="HZM59" s="89"/>
      <c r="HZN59" s="164"/>
      <c r="HZO59" s="164"/>
      <c r="HZP59" s="164"/>
      <c r="HZQ59" s="164"/>
      <c r="HZR59" s="164"/>
      <c r="HZS59" s="90"/>
      <c r="HZT59" s="90"/>
      <c r="HZU59" s="89"/>
      <c r="HZV59" s="164"/>
      <c r="HZW59" s="164"/>
      <c r="HZX59" s="164"/>
      <c r="HZY59" s="164"/>
      <c r="HZZ59" s="164"/>
      <c r="IAA59" s="90"/>
      <c r="IAB59" s="90"/>
      <c r="IAC59" s="89"/>
      <c r="IAD59" s="164"/>
      <c r="IAE59" s="164"/>
      <c r="IAF59" s="164"/>
      <c r="IAG59" s="164"/>
      <c r="IAH59" s="164"/>
      <c r="IAI59" s="90"/>
      <c r="IAJ59" s="90"/>
      <c r="IAK59" s="89"/>
      <c r="IAL59" s="164"/>
      <c r="IAM59" s="164"/>
      <c r="IAN59" s="164"/>
      <c r="IAO59" s="164"/>
      <c r="IAP59" s="164"/>
      <c r="IAQ59" s="90"/>
      <c r="IAR59" s="90"/>
      <c r="IAS59" s="89"/>
      <c r="IAT59" s="164"/>
      <c r="IAU59" s="164"/>
      <c r="IAV59" s="164"/>
      <c r="IAW59" s="164"/>
      <c r="IAX59" s="164"/>
      <c r="IAY59" s="90"/>
      <c r="IAZ59" s="90"/>
      <c r="IBA59" s="89"/>
      <c r="IBB59" s="164"/>
      <c r="IBC59" s="164"/>
      <c r="IBD59" s="164"/>
      <c r="IBE59" s="164"/>
      <c r="IBF59" s="164"/>
      <c r="IBG59" s="90"/>
      <c r="IBH59" s="90"/>
      <c r="IBI59" s="89"/>
      <c r="IBJ59" s="164"/>
      <c r="IBK59" s="164"/>
      <c r="IBL59" s="164"/>
      <c r="IBM59" s="164"/>
      <c r="IBN59" s="164"/>
      <c r="IBO59" s="90"/>
      <c r="IBP59" s="90"/>
      <c r="IBQ59" s="89"/>
      <c r="IBR59" s="164"/>
      <c r="IBS59" s="164"/>
      <c r="IBT59" s="164"/>
      <c r="IBU59" s="164"/>
      <c r="IBV59" s="164"/>
      <c r="IBW59" s="90"/>
      <c r="IBX59" s="90"/>
      <c r="IBY59" s="89"/>
      <c r="IBZ59" s="164"/>
      <c r="ICA59" s="164"/>
      <c r="ICB59" s="164"/>
      <c r="ICC59" s="164"/>
      <c r="ICD59" s="164"/>
      <c r="ICE59" s="90"/>
      <c r="ICF59" s="90"/>
      <c r="ICG59" s="89"/>
      <c r="ICH59" s="164"/>
      <c r="ICI59" s="164"/>
      <c r="ICJ59" s="164"/>
      <c r="ICK59" s="164"/>
      <c r="ICL59" s="164"/>
      <c r="ICM59" s="90"/>
      <c r="ICN59" s="90"/>
      <c r="ICO59" s="89"/>
      <c r="ICP59" s="164"/>
      <c r="ICQ59" s="164"/>
      <c r="ICR59" s="164"/>
      <c r="ICS59" s="164"/>
      <c r="ICT59" s="164"/>
      <c r="ICU59" s="90"/>
      <c r="ICV59" s="90"/>
      <c r="ICW59" s="89"/>
      <c r="ICX59" s="164"/>
      <c r="ICY59" s="164"/>
      <c r="ICZ59" s="164"/>
      <c r="IDA59" s="164"/>
      <c r="IDB59" s="164"/>
      <c r="IDC59" s="90"/>
      <c r="IDD59" s="90"/>
      <c r="IDE59" s="89"/>
      <c r="IDF59" s="164"/>
      <c r="IDG59" s="164"/>
      <c r="IDH59" s="164"/>
      <c r="IDI59" s="164"/>
      <c r="IDJ59" s="164"/>
      <c r="IDK59" s="90"/>
      <c r="IDL59" s="90"/>
      <c r="IDM59" s="89"/>
      <c r="IDN59" s="164"/>
      <c r="IDO59" s="164"/>
      <c r="IDP59" s="164"/>
      <c r="IDQ59" s="164"/>
      <c r="IDR59" s="164"/>
      <c r="IDS59" s="90"/>
      <c r="IDT59" s="90"/>
      <c r="IDU59" s="89"/>
      <c r="IDV59" s="164"/>
      <c r="IDW59" s="164"/>
      <c r="IDX59" s="164"/>
      <c r="IDY59" s="164"/>
      <c r="IDZ59" s="164"/>
      <c r="IEA59" s="90"/>
      <c r="IEB59" s="90"/>
      <c r="IEC59" s="89"/>
      <c r="IED59" s="164"/>
      <c r="IEE59" s="164"/>
      <c r="IEF59" s="164"/>
      <c r="IEG59" s="164"/>
      <c r="IEH59" s="164"/>
      <c r="IEI59" s="90"/>
      <c r="IEJ59" s="90"/>
      <c r="IEK59" s="89"/>
      <c r="IEL59" s="164"/>
      <c r="IEM59" s="164"/>
      <c r="IEN59" s="164"/>
      <c r="IEO59" s="164"/>
      <c r="IEP59" s="164"/>
      <c r="IEQ59" s="90"/>
      <c r="IER59" s="90"/>
      <c r="IES59" s="89"/>
      <c r="IET59" s="164"/>
      <c r="IEU59" s="164"/>
      <c r="IEV59" s="164"/>
      <c r="IEW59" s="164"/>
      <c r="IEX59" s="164"/>
      <c r="IEY59" s="90"/>
      <c r="IEZ59" s="90"/>
      <c r="IFA59" s="89"/>
      <c r="IFB59" s="164"/>
      <c r="IFC59" s="164"/>
      <c r="IFD59" s="164"/>
      <c r="IFE59" s="164"/>
      <c r="IFF59" s="164"/>
      <c r="IFG59" s="90"/>
      <c r="IFH59" s="90"/>
      <c r="IFI59" s="89"/>
      <c r="IFJ59" s="164"/>
      <c r="IFK59" s="164"/>
      <c r="IFL59" s="164"/>
      <c r="IFM59" s="164"/>
      <c r="IFN59" s="164"/>
      <c r="IFO59" s="90"/>
      <c r="IFP59" s="90"/>
      <c r="IFQ59" s="89"/>
      <c r="IFR59" s="164"/>
      <c r="IFS59" s="164"/>
      <c r="IFT59" s="164"/>
      <c r="IFU59" s="164"/>
      <c r="IFV59" s="164"/>
      <c r="IFW59" s="90"/>
      <c r="IFX59" s="90"/>
      <c r="IFY59" s="89"/>
      <c r="IFZ59" s="164"/>
      <c r="IGA59" s="164"/>
      <c r="IGB59" s="164"/>
      <c r="IGC59" s="164"/>
      <c r="IGD59" s="164"/>
      <c r="IGE59" s="90"/>
      <c r="IGF59" s="90"/>
      <c r="IGG59" s="89"/>
      <c r="IGH59" s="164"/>
      <c r="IGI59" s="164"/>
      <c r="IGJ59" s="164"/>
      <c r="IGK59" s="164"/>
      <c r="IGL59" s="164"/>
      <c r="IGM59" s="90"/>
      <c r="IGN59" s="90"/>
      <c r="IGO59" s="89"/>
      <c r="IGP59" s="164"/>
      <c r="IGQ59" s="164"/>
      <c r="IGR59" s="164"/>
      <c r="IGS59" s="164"/>
      <c r="IGT59" s="164"/>
      <c r="IGU59" s="90"/>
      <c r="IGV59" s="90"/>
      <c r="IGW59" s="89"/>
      <c r="IGX59" s="164"/>
      <c r="IGY59" s="164"/>
      <c r="IGZ59" s="164"/>
      <c r="IHA59" s="164"/>
      <c r="IHB59" s="164"/>
      <c r="IHC59" s="90"/>
      <c r="IHD59" s="90"/>
      <c r="IHE59" s="89"/>
      <c r="IHF59" s="164"/>
      <c r="IHG59" s="164"/>
      <c r="IHH59" s="164"/>
      <c r="IHI59" s="164"/>
      <c r="IHJ59" s="164"/>
      <c r="IHK59" s="90"/>
      <c r="IHL59" s="90"/>
      <c r="IHM59" s="89"/>
      <c r="IHN59" s="164"/>
      <c r="IHO59" s="164"/>
      <c r="IHP59" s="164"/>
      <c r="IHQ59" s="164"/>
      <c r="IHR59" s="164"/>
      <c r="IHS59" s="90"/>
      <c r="IHT59" s="90"/>
      <c r="IHU59" s="89"/>
      <c r="IHV59" s="164"/>
      <c r="IHW59" s="164"/>
      <c r="IHX59" s="164"/>
      <c r="IHY59" s="164"/>
      <c r="IHZ59" s="164"/>
      <c r="IIA59" s="90"/>
      <c r="IIB59" s="90"/>
      <c r="IIC59" s="89"/>
      <c r="IID59" s="164"/>
      <c r="IIE59" s="164"/>
      <c r="IIF59" s="164"/>
      <c r="IIG59" s="164"/>
      <c r="IIH59" s="164"/>
      <c r="III59" s="90"/>
      <c r="IIJ59" s="90"/>
      <c r="IIK59" s="89"/>
      <c r="IIL59" s="164"/>
      <c r="IIM59" s="164"/>
      <c r="IIN59" s="164"/>
      <c r="IIO59" s="164"/>
      <c r="IIP59" s="164"/>
      <c r="IIQ59" s="90"/>
      <c r="IIR59" s="90"/>
      <c r="IIS59" s="89"/>
      <c r="IIT59" s="164"/>
      <c r="IIU59" s="164"/>
      <c r="IIV59" s="164"/>
      <c r="IIW59" s="164"/>
      <c r="IIX59" s="164"/>
      <c r="IIY59" s="90"/>
      <c r="IIZ59" s="90"/>
      <c r="IJA59" s="89"/>
      <c r="IJB59" s="164"/>
      <c r="IJC59" s="164"/>
      <c r="IJD59" s="164"/>
      <c r="IJE59" s="164"/>
      <c r="IJF59" s="164"/>
      <c r="IJG59" s="90"/>
      <c r="IJH59" s="90"/>
      <c r="IJI59" s="89"/>
      <c r="IJJ59" s="164"/>
      <c r="IJK59" s="164"/>
      <c r="IJL59" s="164"/>
      <c r="IJM59" s="164"/>
      <c r="IJN59" s="164"/>
      <c r="IJO59" s="90"/>
      <c r="IJP59" s="90"/>
      <c r="IJQ59" s="89"/>
      <c r="IJR59" s="164"/>
      <c r="IJS59" s="164"/>
      <c r="IJT59" s="164"/>
      <c r="IJU59" s="164"/>
      <c r="IJV59" s="164"/>
      <c r="IJW59" s="90"/>
      <c r="IJX59" s="90"/>
      <c r="IJY59" s="89"/>
      <c r="IJZ59" s="164"/>
      <c r="IKA59" s="164"/>
      <c r="IKB59" s="164"/>
      <c r="IKC59" s="164"/>
      <c r="IKD59" s="164"/>
      <c r="IKE59" s="90"/>
      <c r="IKF59" s="90"/>
      <c r="IKG59" s="89"/>
      <c r="IKH59" s="164"/>
      <c r="IKI59" s="164"/>
      <c r="IKJ59" s="164"/>
      <c r="IKK59" s="164"/>
      <c r="IKL59" s="164"/>
      <c r="IKM59" s="90"/>
      <c r="IKN59" s="90"/>
      <c r="IKO59" s="89"/>
      <c r="IKP59" s="164"/>
      <c r="IKQ59" s="164"/>
      <c r="IKR59" s="164"/>
      <c r="IKS59" s="164"/>
      <c r="IKT59" s="164"/>
      <c r="IKU59" s="90"/>
      <c r="IKV59" s="90"/>
      <c r="IKW59" s="89"/>
      <c r="IKX59" s="164"/>
      <c r="IKY59" s="164"/>
      <c r="IKZ59" s="164"/>
      <c r="ILA59" s="164"/>
      <c r="ILB59" s="164"/>
      <c r="ILC59" s="90"/>
      <c r="ILD59" s="90"/>
      <c r="ILE59" s="89"/>
      <c r="ILF59" s="164"/>
      <c r="ILG59" s="164"/>
      <c r="ILH59" s="164"/>
      <c r="ILI59" s="164"/>
      <c r="ILJ59" s="164"/>
      <c r="ILK59" s="90"/>
      <c r="ILL59" s="90"/>
      <c r="ILM59" s="89"/>
      <c r="ILN59" s="164"/>
      <c r="ILO59" s="164"/>
      <c r="ILP59" s="164"/>
      <c r="ILQ59" s="164"/>
      <c r="ILR59" s="164"/>
      <c r="ILS59" s="90"/>
      <c r="ILT59" s="90"/>
      <c r="ILU59" s="89"/>
      <c r="ILV59" s="164"/>
      <c r="ILW59" s="164"/>
      <c r="ILX59" s="164"/>
      <c r="ILY59" s="164"/>
      <c r="ILZ59" s="164"/>
      <c r="IMA59" s="90"/>
      <c r="IMB59" s="90"/>
      <c r="IMC59" s="89"/>
      <c r="IMD59" s="164"/>
      <c r="IME59" s="164"/>
      <c r="IMF59" s="164"/>
      <c r="IMG59" s="164"/>
      <c r="IMH59" s="164"/>
      <c r="IMI59" s="90"/>
      <c r="IMJ59" s="90"/>
      <c r="IMK59" s="89"/>
      <c r="IML59" s="164"/>
      <c r="IMM59" s="164"/>
      <c r="IMN59" s="164"/>
      <c r="IMO59" s="164"/>
      <c r="IMP59" s="164"/>
      <c r="IMQ59" s="90"/>
      <c r="IMR59" s="90"/>
      <c r="IMS59" s="89"/>
      <c r="IMT59" s="164"/>
      <c r="IMU59" s="164"/>
      <c r="IMV59" s="164"/>
      <c r="IMW59" s="164"/>
      <c r="IMX59" s="164"/>
      <c r="IMY59" s="90"/>
      <c r="IMZ59" s="90"/>
      <c r="INA59" s="89"/>
      <c r="INB59" s="164"/>
      <c r="INC59" s="164"/>
      <c r="IND59" s="164"/>
      <c r="INE59" s="164"/>
      <c r="INF59" s="164"/>
      <c r="ING59" s="90"/>
      <c r="INH59" s="90"/>
      <c r="INI59" s="89"/>
      <c r="INJ59" s="164"/>
      <c r="INK59" s="164"/>
      <c r="INL59" s="164"/>
      <c r="INM59" s="164"/>
      <c r="INN59" s="164"/>
      <c r="INO59" s="90"/>
      <c r="INP59" s="90"/>
      <c r="INQ59" s="89"/>
      <c r="INR59" s="164"/>
      <c r="INS59" s="164"/>
      <c r="INT59" s="164"/>
      <c r="INU59" s="164"/>
      <c r="INV59" s="164"/>
      <c r="INW59" s="90"/>
      <c r="INX59" s="90"/>
      <c r="INY59" s="89"/>
      <c r="INZ59" s="164"/>
      <c r="IOA59" s="164"/>
      <c r="IOB59" s="164"/>
      <c r="IOC59" s="164"/>
      <c r="IOD59" s="164"/>
      <c r="IOE59" s="90"/>
      <c r="IOF59" s="90"/>
      <c r="IOG59" s="89"/>
      <c r="IOH59" s="164"/>
      <c r="IOI59" s="164"/>
      <c r="IOJ59" s="164"/>
      <c r="IOK59" s="164"/>
      <c r="IOL59" s="164"/>
      <c r="IOM59" s="90"/>
      <c r="ION59" s="90"/>
      <c r="IOO59" s="89"/>
      <c r="IOP59" s="164"/>
      <c r="IOQ59" s="164"/>
      <c r="IOR59" s="164"/>
      <c r="IOS59" s="164"/>
      <c r="IOT59" s="164"/>
      <c r="IOU59" s="90"/>
      <c r="IOV59" s="90"/>
      <c r="IOW59" s="89"/>
      <c r="IOX59" s="164"/>
      <c r="IOY59" s="164"/>
      <c r="IOZ59" s="164"/>
      <c r="IPA59" s="164"/>
      <c r="IPB59" s="164"/>
      <c r="IPC59" s="90"/>
      <c r="IPD59" s="90"/>
      <c r="IPE59" s="89"/>
      <c r="IPF59" s="164"/>
      <c r="IPG59" s="164"/>
      <c r="IPH59" s="164"/>
      <c r="IPI59" s="164"/>
      <c r="IPJ59" s="164"/>
      <c r="IPK59" s="90"/>
      <c r="IPL59" s="90"/>
      <c r="IPM59" s="89"/>
      <c r="IPN59" s="164"/>
      <c r="IPO59" s="164"/>
      <c r="IPP59" s="164"/>
      <c r="IPQ59" s="164"/>
      <c r="IPR59" s="164"/>
      <c r="IPS59" s="90"/>
      <c r="IPT59" s="90"/>
      <c r="IPU59" s="89"/>
      <c r="IPV59" s="164"/>
      <c r="IPW59" s="164"/>
      <c r="IPX59" s="164"/>
      <c r="IPY59" s="164"/>
      <c r="IPZ59" s="164"/>
      <c r="IQA59" s="90"/>
      <c r="IQB59" s="90"/>
      <c r="IQC59" s="89"/>
      <c r="IQD59" s="164"/>
      <c r="IQE59" s="164"/>
      <c r="IQF59" s="164"/>
      <c r="IQG59" s="164"/>
      <c r="IQH59" s="164"/>
      <c r="IQI59" s="90"/>
      <c r="IQJ59" s="90"/>
      <c r="IQK59" s="89"/>
      <c r="IQL59" s="164"/>
      <c r="IQM59" s="164"/>
      <c r="IQN59" s="164"/>
      <c r="IQO59" s="164"/>
      <c r="IQP59" s="164"/>
      <c r="IQQ59" s="90"/>
      <c r="IQR59" s="90"/>
      <c r="IQS59" s="89"/>
      <c r="IQT59" s="164"/>
      <c r="IQU59" s="164"/>
      <c r="IQV59" s="164"/>
      <c r="IQW59" s="164"/>
      <c r="IQX59" s="164"/>
      <c r="IQY59" s="90"/>
      <c r="IQZ59" s="90"/>
      <c r="IRA59" s="89"/>
      <c r="IRB59" s="164"/>
      <c r="IRC59" s="164"/>
      <c r="IRD59" s="164"/>
      <c r="IRE59" s="164"/>
      <c r="IRF59" s="164"/>
      <c r="IRG59" s="90"/>
      <c r="IRH59" s="90"/>
      <c r="IRI59" s="89"/>
      <c r="IRJ59" s="164"/>
      <c r="IRK59" s="164"/>
      <c r="IRL59" s="164"/>
      <c r="IRM59" s="164"/>
      <c r="IRN59" s="164"/>
      <c r="IRO59" s="90"/>
      <c r="IRP59" s="90"/>
      <c r="IRQ59" s="89"/>
      <c r="IRR59" s="164"/>
      <c r="IRS59" s="164"/>
      <c r="IRT59" s="164"/>
      <c r="IRU59" s="164"/>
      <c r="IRV59" s="164"/>
      <c r="IRW59" s="90"/>
      <c r="IRX59" s="90"/>
      <c r="IRY59" s="89"/>
      <c r="IRZ59" s="164"/>
      <c r="ISA59" s="164"/>
      <c r="ISB59" s="164"/>
      <c r="ISC59" s="164"/>
      <c r="ISD59" s="164"/>
      <c r="ISE59" s="90"/>
      <c r="ISF59" s="90"/>
      <c r="ISG59" s="89"/>
      <c r="ISH59" s="164"/>
      <c r="ISI59" s="164"/>
      <c r="ISJ59" s="164"/>
      <c r="ISK59" s="164"/>
      <c r="ISL59" s="164"/>
      <c r="ISM59" s="90"/>
      <c r="ISN59" s="90"/>
      <c r="ISO59" s="89"/>
      <c r="ISP59" s="164"/>
      <c r="ISQ59" s="164"/>
      <c r="ISR59" s="164"/>
      <c r="ISS59" s="164"/>
      <c r="IST59" s="164"/>
      <c r="ISU59" s="90"/>
      <c r="ISV59" s="90"/>
      <c r="ISW59" s="89"/>
      <c r="ISX59" s="164"/>
      <c r="ISY59" s="164"/>
      <c r="ISZ59" s="164"/>
      <c r="ITA59" s="164"/>
      <c r="ITB59" s="164"/>
      <c r="ITC59" s="90"/>
      <c r="ITD59" s="90"/>
      <c r="ITE59" s="89"/>
      <c r="ITF59" s="164"/>
      <c r="ITG59" s="164"/>
      <c r="ITH59" s="164"/>
      <c r="ITI59" s="164"/>
      <c r="ITJ59" s="164"/>
      <c r="ITK59" s="90"/>
      <c r="ITL59" s="90"/>
      <c r="ITM59" s="89"/>
      <c r="ITN59" s="164"/>
      <c r="ITO59" s="164"/>
      <c r="ITP59" s="164"/>
      <c r="ITQ59" s="164"/>
      <c r="ITR59" s="164"/>
      <c r="ITS59" s="90"/>
      <c r="ITT59" s="90"/>
      <c r="ITU59" s="89"/>
      <c r="ITV59" s="164"/>
      <c r="ITW59" s="164"/>
      <c r="ITX59" s="164"/>
      <c r="ITY59" s="164"/>
      <c r="ITZ59" s="164"/>
      <c r="IUA59" s="90"/>
      <c r="IUB59" s="90"/>
      <c r="IUC59" s="89"/>
      <c r="IUD59" s="164"/>
      <c r="IUE59" s="164"/>
      <c r="IUF59" s="164"/>
      <c r="IUG59" s="164"/>
      <c r="IUH59" s="164"/>
      <c r="IUI59" s="90"/>
      <c r="IUJ59" s="90"/>
      <c r="IUK59" s="89"/>
      <c r="IUL59" s="164"/>
      <c r="IUM59" s="164"/>
      <c r="IUN59" s="164"/>
      <c r="IUO59" s="164"/>
      <c r="IUP59" s="164"/>
      <c r="IUQ59" s="90"/>
      <c r="IUR59" s="90"/>
      <c r="IUS59" s="89"/>
      <c r="IUT59" s="164"/>
      <c r="IUU59" s="164"/>
      <c r="IUV59" s="164"/>
      <c r="IUW59" s="164"/>
      <c r="IUX59" s="164"/>
      <c r="IUY59" s="90"/>
      <c r="IUZ59" s="90"/>
      <c r="IVA59" s="89"/>
      <c r="IVB59" s="164"/>
      <c r="IVC59" s="164"/>
      <c r="IVD59" s="164"/>
      <c r="IVE59" s="164"/>
      <c r="IVF59" s="164"/>
      <c r="IVG59" s="90"/>
      <c r="IVH59" s="90"/>
      <c r="IVI59" s="89"/>
      <c r="IVJ59" s="164"/>
      <c r="IVK59" s="164"/>
      <c r="IVL59" s="164"/>
      <c r="IVM59" s="164"/>
      <c r="IVN59" s="164"/>
      <c r="IVO59" s="90"/>
      <c r="IVP59" s="90"/>
      <c r="IVQ59" s="89"/>
      <c r="IVR59" s="164"/>
      <c r="IVS59" s="164"/>
      <c r="IVT59" s="164"/>
      <c r="IVU59" s="164"/>
      <c r="IVV59" s="164"/>
      <c r="IVW59" s="90"/>
      <c r="IVX59" s="90"/>
      <c r="IVY59" s="89"/>
      <c r="IVZ59" s="164"/>
      <c r="IWA59" s="164"/>
      <c r="IWB59" s="164"/>
      <c r="IWC59" s="164"/>
      <c r="IWD59" s="164"/>
      <c r="IWE59" s="90"/>
      <c r="IWF59" s="90"/>
      <c r="IWG59" s="89"/>
      <c r="IWH59" s="164"/>
      <c r="IWI59" s="164"/>
      <c r="IWJ59" s="164"/>
      <c r="IWK59" s="164"/>
      <c r="IWL59" s="164"/>
      <c r="IWM59" s="90"/>
      <c r="IWN59" s="90"/>
      <c r="IWO59" s="89"/>
      <c r="IWP59" s="164"/>
      <c r="IWQ59" s="164"/>
      <c r="IWR59" s="164"/>
      <c r="IWS59" s="164"/>
      <c r="IWT59" s="164"/>
      <c r="IWU59" s="90"/>
      <c r="IWV59" s="90"/>
      <c r="IWW59" s="89"/>
      <c r="IWX59" s="164"/>
      <c r="IWY59" s="164"/>
      <c r="IWZ59" s="164"/>
      <c r="IXA59" s="164"/>
      <c r="IXB59" s="164"/>
      <c r="IXC59" s="90"/>
      <c r="IXD59" s="90"/>
      <c r="IXE59" s="89"/>
      <c r="IXF59" s="164"/>
      <c r="IXG59" s="164"/>
      <c r="IXH59" s="164"/>
      <c r="IXI59" s="164"/>
      <c r="IXJ59" s="164"/>
      <c r="IXK59" s="90"/>
      <c r="IXL59" s="90"/>
      <c r="IXM59" s="89"/>
      <c r="IXN59" s="164"/>
      <c r="IXO59" s="164"/>
      <c r="IXP59" s="164"/>
      <c r="IXQ59" s="164"/>
      <c r="IXR59" s="164"/>
      <c r="IXS59" s="90"/>
      <c r="IXT59" s="90"/>
      <c r="IXU59" s="89"/>
      <c r="IXV59" s="164"/>
      <c r="IXW59" s="164"/>
      <c r="IXX59" s="164"/>
      <c r="IXY59" s="164"/>
      <c r="IXZ59" s="164"/>
      <c r="IYA59" s="90"/>
      <c r="IYB59" s="90"/>
      <c r="IYC59" s="89"/>
      <c r="IYD59" s="164"/>
      <c r="IYE59" s="164"/>
      <c r="IYF59" s="164"/>
      <c r="IYG59" s="164"/>
      <c r="IYH59" s="164"/>
      <c r="IYI59" s="90"/>
      <c r="IYJ59" s="90"/>
      <c r="IYK59" s="89"/>
      <c r="IYL59" s="164"/>
      <c r="IYM59" s="164"/>
      <c r="IYN59" s="164"/>
      <c r="IYO59" s="164"/>
      <c r="IYP59" s="164"/>
      <c r="IYQ59" s="90"/>
      <c r="IYR59" s="90"/>
      <c r="IYS59" s="89"/>
      <c r="IYT59" s="164"/>
      <c r="IYU59" s="164"/>
      <c r="IYV59" s="164"/>
      <c r="IYW59" s="164"/>
      <c r="IYX59" s="164"/>
      <c r="IYY59" s="90"/>
      <c r="IYZ59" s="90"/>
      <c r="IZA59" s="89"/>
      <c r="IZB59" s="164"/>
      <c r="IZC59" s="164"/>
      <c r="IZD59" s="164"/>
      <c r="IZE59" s="164"/>
      <c r="IZF59" s="164"/>
      <c r="IZG59" s="90"/>
      <c r="IZH59" s="90"/>
      <c r="IZI59" s="89"/>
      <c r="IZJ59" s="164"/>
      <c r="IZK59" s="164"/>
      <c r="IZL59" s="164"/>
      <c r="IZM59" s="164"/>
      <c r="IZN59" s="164"/>
      <c r="IZO59" s="90"/>
      <c r="IZP59" s="90"/>
      <c r="IZQ59" s="89"/>
      <c r="IZR59" s="164"/>
      <c r="IZS59" s="164"/>
      <c r="IZT59" s="164"/>
      <c r="IZU59" s="164"/>
      <c r="IZV59" s="164"/>
      <c r="IZW59" s="90"/>
      <c r="IZX59" s="90"/>
      <c r="IZY59" s="89"/>
      <c r="IZZ59" s="164"/>
      <c r="JAA59" s="164"/>
      <c r="JAB59" s="164"/>
      <c r="JAC59" s="164"/>
      <c r="JAD59" s="164"/>
      <c r="JAE59" s="90"/>
      <c r="JAF59" s="90"/>
      <c r="JAG59" s="89"/>
      <c r="JAH59" s="164"/>
      <c r="JAI59" s="164"/>
      <c r="JAJ59" s="164"/>
      <c r="JAK59" s="164"/>
      <c r="JAL59" s="164"/>
      <c r="JAM59" s="90"/>
      <c r="JAN59" s="90"/>
      <c r="JAO59" s="89"/>
      <c r="JAP59" s="164"/>
      <c r="JAQ59" s="164"/>
      <c r="JAR59" s="164"/>
      <c r="JAS59" s="164"/>
      <c r="JAT59" s="164"/>
      <c r="JAU59" s="90"/>
      <c r="JAV59" s="90"/>
      <c r="JAW59" s="89"/>
      <c r="JAX59" s="164"/>
      <c r="JAY59" s="164"/>
      <c r="JAZ59" s="164"/>
      <c r="JBA59" s="164"/>
      <c r="JBB59" s="164"/>
      <c r="JBC59" s="90"/>
      <c r="JBD59" s="90"/>
      <c r="JBE59" s="89"/>
      <c r="JBF59" s="164"/>
      <c r="JBG59" s="164"/>
      <c r="JBH59" s="164"/>
      <c r="JBI59" s="164"/>
      <c r="JBJ59" s="164"/>
      <c r="JBK59" s="90"/>
      <c r="JBL59" s="90"/>
      <c r="JBM59" s="89"/>
      <c r="JBN59" s="164"/>
      <c r="JBO59" s="164"/>
      <c r="JBP59" s="164"/>
      <c r="JBQ59" s="164"/>
      <c r="JBR59" s="164"/>
      <c r="JBS59" s="90"/>
      <c r="JBT59" s="90"/>
      <c r="JBU59" s="89"/>
      <c r="JBV59" s="164"/>
      <c r="JBW59" s="164"/>
      <c r="JBX59" s="164"/>
      <c r="JBY59" s="164"/>
      <c r="JBZ59" s="164"/>
      <c r="JCA59" s="90"/>
      <c r="JCB59" s="90"/>
      <c r="JCC59" s="89"/>
      <c r="JCD59" s="164"/>
      <c r="JCE59" s="164"/>
      <c r="JCF59" s="164"/>
      <c r="JCG59" s="164"/>
      <c r="JCH59" s="164"/>
      <c r="JCI59" s="90"/>
      <c r="JCJ59" s="90"/>
      <c r="JCK59" s="89"/>
      <c r="JCL59" s="164"/>
      <c r="JCM59" s="164"/>
      <c r="JCN59" s="164"/>
      <c r="JCO59" s="164"/>
      <c r="JCP59" s="164"/>
      <c r="JCQ59" s="90"/>
      <c r="JCR59" s="90"/>
      <c r="JCS59" s="89"/>
      <c r="JCT59" s="164"/>
      <c r="JCU59" s="164"/>
      <c r="JCV59" s="164"/>
      <c r="JCW59" s="164"/>
      <c r="JCX59" s="164"/>
      <c r="JCY59" s="90"/>
      <c r="JCZ59" s="90"/>
      <c r="JDA59" s="89"/>
      <c r="JDB59" s="164"/>
      <c r="JDC59" s="164"/>
      <c r="JDD59" s="164"/>
      <c r="JDE59" s="164"/>
      <c r="JDF59" s="164"/>
      <c r="JDG59" s="90"/>
      <c r="JDH59" s="90"/>
      <c r="JDI59" s="89"/>
      <c r="JDJ59" s="164"/>
      <c r="JDK59" s="164"/>
      <c r="JDL59" s="164"/>
      <c r="JDM59" s="164"/>
      <c r="JDN59" s="164"/>
      <c r="JDO59" s="90"/>
      <c r="JDP59" s="90"/>
      <c r="JDQ59" s="89"/>
      <c r="JDR59" s="164"/>
      <c r="JDS59" s="164"/>
      <c r="JDT59" s="164"/>
      <c r="JDU59" s="164"/>
      <c r="JDV59" s="164"/>
      <c r="JDW59" s="90"/>
      <c r="JDX59" s="90"/>
      <c r="JDY59" s="89"/>
      <c r="JDZ59" s="164"/>
      <c r="JEA59" s="164"/>
      <c r="JEB59" s="164"/>
      <c r="JEC59" s="164"/>
      <c r="JED59" s="164"/>
      <c r="JEE59" s="90"/>
      <c r="JEF59" s="90"/>
      <c r="JEG59" s="89"/>
      <c r="JEH59" s="164"/>
      <c r="JEI59" s="164"/>
      <c r="JEJ59" s="164"/>
      <c r="JEK59" s="164"/>
      <c r="JEL59" s="164"/>
      <c r="JEM59" s="90"/>
      <c r="JEN59" s="90"/>
      <c r="JEO59" s="89"/>
      <c r="JEP59" s="164"/>
      <c r="JEQ59" s="164"/>
      <c r="JER59" s="164"/>
      <c r="JES59" s="164"/>
      <c r="JET59" s="164"/>
      <c r="JEU59" s="90"/>
      <c r="JEV59" s="90"/>
      <c r="JEW59" s="89"/>
      <c r="JEX59" s="164"/>
      <c r="JEY59" s="164"/>
      <c r="JEZ59" s="164"/>
      <c r="JFA59" s="164"/>
      <c r="JFB59" s="164"/>
      <c r="JFC59" s="90"/>
      <c r="JFD59" s="90"/>
      <c r="JFE59" s="89"/>
      <c r="JFF59" s="164"/>
      <c r="JFG59" s="164"/>
      <c r="JFH59" s="164"/>
      <c r="JFI59" s="164"/>
      <c r="JFJ59" s="164"/>
      <c r="JFK59" s="90"/>
      <c r="JFL59" s="90"/>
      <c r="JFM59" s="89"/>
      <c r="JFN59" s="164"/>
      <c r="JFO59" s="164"/>
      <c r="JFP59" s="164"/>
      <c r="JFQ59" s="164"/>
      <c r="JFR59" s="164"/>
      <c r="JFS59" s="90"/>
      <c r="JFT59" s="90"/>
      <c r="JFU59" s="89"/>
      <c r="JFV59" s="164"/>
      <c r="JFW59" s="164"/>
      <c r="JFX59" s="164"/>
      <c r="JFY59" s="164"/>
      <c r="JFZ59" s="164"/>
      <c r="JGA59" s="90"/>
      <c r="JGB59" s="90"/>
      <c r="JGC59" s="89"/>
      <c r="JGD59" s="164"/>
      <c r="JGE59" s="164"/>
      <c r="JGF59" s="164"/>
      <c r="JGG59" s="164"/>
      <c r="JGH59" s="164"/>
      <c r="JGI59" s="90"/>
      <c r="JGJ59" s="90"/>
      <c r="JGK59" s="89"/>
      <c r="JGL59" s="164"/>
      <c r="JGM59" s="164"/>
      <c r="JGN59" s="164"/>
      <c r="JGO59" s="164"/>
      <c r="JGP59" s="164"/>
      <c r="JGQ59" s="90"/>
      <c r="JGR59" s="90"/>
      <c r="JGS59" s="89"/>
      <c r="JGT59" s="164"/>
      <c r="JGU59" s="164"/>
      <c r="JGV59" s="164"/>
      <c r="JGW59" s="164"/>
      <c r="JGX59" s="164"/>
      <c r="JGY59" s="90"/>
      <c r="JGZ59" s="90"/>
      <c r="JHA59" s="89"/>
      <c r="JHB59" s="164"/>
      <c r="JHC59" s="164"/>
      <c r="JHD59" s="164"/>
      <c r="JHE59" s="164"/>
      <c r="JHF59" s="164"/>
      <c r="JHG59" s="90"/>
      <c r="JHH59" s="90"/>
      <c r="JHI59" s="89"/>
      <c r="JHJ59" s="164"/>
      <c r="JHK59" s="164"/>
      <c r="JHL59" s="164"/>
      <c r="JHM59" s="164"/>
      <c r="JHN59" s="164"/>
      <c r="JHO59" s="90"/>
      <c r="JHP59" s="90"/>
      <c r="JHQ59" s="89"/>
      <c r="JHR59" s="164"/>
      <c r="JHS59" s="164"/>
      <c r="JHT59" s="164"/>
      <c r="JHU59" s="164"/>
      <c r="JHV59" s="164"/>
      <c r="JHW59" s="90"/>
      <c r="JHX59" s="90"/>
      <c r="JHY59" s="89"/>
      <c r="JHZ59" s="164"/>
      <c r="JIA59" s="164"/>
      <c r="JIB59" s="164"/>
      <c r="JIC59" s="164"/>
      <c r="JID59" s="164"/>
      <c r="JIE59" s="90"/>
      <c r="JIF59" s="90"/>
      <c r="JIG59" s="89"/>
      <c r="JIH59" s="164"/>
      <c r="JII59" s="164"/>
      <c r="JIJ59" s="164"/>
      <c r="JIK59" s="164"/>
      <c r="JIL59" s="164"/>
      <c r="JIM59" s="90"/>
      <c r="JIN59" s="90"/>
      <c r="JIO59" s="89"/>
      <c r="JIP59" s="164"/>
      <c r="JIQ59" s="164"/>
      <c r="JIR59" s="164"/>
      <c r="JIS59" s="164"/>
      <c r="JIT59" s="164"/>
      <c r="JIU59" s="90"/>
      <c r="JIV59" s="90"/>
      <c r="JIW59" s="89"/>
      <c r="JIX59" s="164"/>
      <c r="JIY59" s="164"/>
      <c r="JIZ59" s="164"/>
      <c r="JJA59" s="164"/>
      <c r="JJB59" s="164"/>
      <c r="JJC59" s="90"/>
      <c r="JJD59" s="90"/>
      <c r="JJE59" s="89"/>
      <c r="JJF59" s="164"/>
      <c r="JJG59" s="164"/>
      <c r="JJH59" s="164"/>
      <c r="JJI59" s="164"/>
      <c r="JJJ59" s="164"/>
      <c r="JJK59" s="90"/>
      <c r="JJL59" s="90"/>
      <c r="JJM59" s="89"/>
      <c r="JJN59" s="164"/>
      <c r="JJO59" s="164"/>
      <c r="JJP59" s="164"/>
      <c r="JJQ59" s="164"/>
      <c r="JJR59" s="164"/>
      <c r="JJS59" s="90"/>
      <c r="JJT59" s="90"/>
      <c r="JJU59" s="89"/>
      <c r="JJV59" s="164"/>
      <c r="JJW59" s="164"/>
      <c r="JJX59" s="164"/>
      <c r="JJY59" s="164"/>
      <c r="JJZ59" s="164"/>
      <c r="JKA59" s="90"/>
      <c r="JKB59" s="90"/>
      <c r="JKC59" s="89"/>
      <c r="JKD59" s="164"/>
      <c r="JKE59" s="164"/>
      <c r="JKF59" s="164"/>
      <c r="JKG59" s="164"/>
      <c r="JKH59" s="164"/>
      <c r="JKI59" s="90"/>
      <c r="JKJ59" s="90"/>
      <c r="JKK59" s="89"/>
      <c r="JKL59" s="164"/>
      <c r="JKM59" s="164"/>
      <c r="JKN59" s="164"/>
      <c r="JKO59" s="164"/>
      <c r="JKP59" s="164"/>
      <c r="JKQ59" s="90"/>
      <c r="JKR59" s="90"/>
      <c r="JKS59" s="89"/>
      <c r="JKT59" s="164"/>
      <c r="JKU59" s="164"/>
      <c r="JKV59" s="164"/>
      <c r="JKW59" s="164"/>
      <c r="JKX59" s="164"/>
      <c r="JKY59" s="90"/>
      <c r="JKZ59" s="90"/>
      <c r="JLA59" s="89"/>
      <c r="JLB59" s="164"/>
      <c r="JLC59" s="164"/>
      <c r="JLD59" s="164"/>
      <c r="JLE59" s="164"/>
      <c r="JLF59" s="164"/>
      <c r="JLG59" s="90"/>
      <c r="JLH59" s="90"/>
      <c r="JLI59" s="89"/>
      <c r="JLJ59" s="164"/>
      <c r="JLK59" s="164"/>
      <c r="JLL59" s="164"/>
      <c r="JLM59" s="164"/>
      <c r="JLN59" s="164"/>
      <c r="JLO59" s="90"/>
      <c r="JLP59" s="90"/>
      <c r="JLQ59" s="89"/>
      <c r="JLR59" s="164"/>
      <c r="JLS59" s="164"/>
      <c r="JLT59" s="164"/>
      <c r="JLU59" s="164"/>
      <c r="JLV59" s="164"/>
      <c r="JLW59" s="90"/>
      <c r="JLX59" s="90"/>
      <c r="JLY59" s="89"/>
      <c r="JLZ59" s="164"/>
      <c r="JMA59" s="164"/>
      <c r="JMB59" s="164"/>
      <c r="JMC59" s="164"/>
      <c r="JMD59" s="164"/>
      <c r="JME59" s="90"/>
      <c r="JMF59" s="90"/>
      <c r="JMG59" s="89"/>
      <c r="JMH59" s="164"/>
      <c r="JMI59" s="164"/>
      <c r="JMJ59" s="164"/>
      <c r="JMK59" s="164"/>
      <c r="JML59" s="164"/>
      <c r="JMM59" s="90"/>
      <c r="JMN59" s="90"/>
      <c r="JMO59" s="89"/>
      <c r="JMP59" s="164"/>
      <c r="JMQ59" s="164"/>
      <c r="JMR59" s="164"/>
      <c r="JMS59" s="164"/>
      <c r="JMT59" s="164"/>
      <c r="JMU59" s="90"/>
      <c r="JMV59" s="90"/>
      <c r="JMW59" s="89"/>
      <c r="JMX59" s="164"/>
      <c r="JMY59" s="164"/>
      <c r="JMZ59" s="164"/>
      <c r="JNA59" s="164"/>
      <c r="JNB59" s="164"/>
      <c r="JNC59" s="90"/>
      <c r="JND59" s="90"/>
      <c r="JNE59" s="89"/>
      <c r="JNF59" s="164"/>
      <c r="JNG59" s="164"/>
      <c r="JNH59" s="164"/>
      <c r="JNI59" s="164"/>
      <c r="JNJ59" s="164"/>
      <c r="JNK59" s="90"/>
      <c r="JNL59" s="90"/>
      <c r="JNM59" s="89"/>
      <c r="JNN59" s="164"/>
      <c r="JNO59" s="164"/>
      <c r="JNP59" s="164"/>
      <c r="JNQ59" s="164"/>
      <c r="JNR59" s="164"/>
      <c r="JNS59" s="90"/>
      <c r="JNT59" s="90"/>
      <c r="JNU59" s="89"/>
      <c r="JNV59" s="164"/>
      <c r="JNW59" s="164"/>
      <c r="JNX59" s="164"/>
      <c r="JNY59" s="164"/>
      <c r="JNZ59" s="164"/>
      <c r="JOA59" s="90"/>
      <c r="JOB59" s="90"/>
      <c r="JOC59" s="89"/>
      <c r="JOD59" s="164"/>
      <c r="JOE59" s="164"/>
      <c r="JOF59" s="164"/>
      <c r="JOG59" s="164"/>
      <c r="JOH59" s="164"/>
      <c r="JOI59" s="90"/>
      <c r="JOJ59" s="90"/>
      <c r="JOK59" s="89"/>
      <c r="JOL59" s="164"/>
      <c r="JOM59" s="164"/>
      <c r="JON59" s="164"/>
      <c r="JOO59" s="164"/>
      <c r="JOP59" s="164"/>
      <c r="JOQ59" s="90"/>
      <c r="JOR59" s="90"/>
      <c r="JOS59" s="89"/>
      <c r="JOT59" s="164"/>
      <c r="JOU59" s="164"/>
      <c r="JOV59" s="164"/>
      <c r="JOW59" s="164"/>
      <c r="JOX59" s="164"/>
      <c r="JOY59" s="90"/>
      <c r="JOZ59" s="90"/>
      <c r="JPA59" s="89"/>
      <c r="JPB59" s="164"/>
      <c r="JPC59" s="164"/>
      <c r="JPD59" s="164"/>
      <c r="JPE59" s="164"/>
      <c r="JPF59" s="164"/>
      <c r="JPG59" s="90"/>
      <c r="JPH59" s="90"/>
      <c r="JPI59" s="89"/>
      <c r="JPJ59" s="164"/>
      <c r="JPK59" s="164"/>
      <c r="JPL59" s="164"/>
      <c r="JPM59" s="164"/>
      <c r="JPN59" s="164"/>
      <c r="JPO59" s="90"/>
      <c r="JPP59" s="90"/>
      <c r="JPQ59" s="89"/>
      <c r="JPR59" s="164"/>
      <c r="JPS59" s="164"/>
      <c r="JPT59" s="164"/>
      <c r="JPU59" s="164"/>
      <c r="JPV59" s="164"/>
      <c r="JPW59" s="90"/>
      <c r="JPX59" s="90"/>
      <c r="JPY59" s="89"/>
      <c r="JPZ59" s="164"/>
      <c r="JQA59" s="164"/>
      <c r="JQB59" s="164"/>
      <c r="JQC59" s="164"/>
      <c r="JQD59" s="164"/>
      <c r="JQE59" s="90"/>
      <c r="JQF59" s="90"/>
      <c r="JQG59" s="89"/>
      <c r="JQH59" s="164"/>
      <c r="JQI59" s="164"/>
      <c r="JQJ59" s="164"/>
      <c r="JQK59" s="164"/>
      <c r="JQL59" s="164"/>
      <c r="JQM59" s="90"/>
      <c r="JQN59" s="90"/>
      <c r="JQO59" s="89"/>
      <c r="JQP59" s="164"/>
      <c r="JQQ59" s="164"/>
      <c r="JQR59" s="164"/>
      <c r="JQS59" s="164"/>
      <c r="JQT59" s="164"/>
      <c r="JQU59" s="90"/>
      <c r="JQV59" s="90"/>
      <c r="JQW59" s="89"/>
      <c r="JQX59" s="164"/>
      <c r="JQY59" s="164"/>
      <c r="JQZ59" s="164"/>
      <c r="JRA59" s="164"/>
      <c r="JRB59" s="164"/>
      <c r="JRC59" s="90"/>
      <c r="JRD59" s="90"/>
      <c r="JRE59" s="89"/>
      <c r="JRF59" s="164"/>
      <c r="JRG59" s="164"/>
      <c r="JRH59" s="164"/>
      <c r="JRI59" s="164"/>
      <c r="JRJ59" s="164"/>
      <c r="JRK59" s="90"/>
      <c r="JRL59" s="90"/>
      <c r="JRM59" s="89"/>
      <c r="JRN59" s="164"/>
      <c r="JRO59" s="164"/>
      <c r="JRP59" s="164"/>
      <c r="JRQ59" s="164"/>
      <c r="JRR59" s="164"/>
      <c r="JRS59" s="90"/>
      <c r="JRT59" s="90"/>
      <c r="JRU59" s="89"/>
      <c r="JRV59" s="164"/>
      <c r="JRW59" s="164"/>
      <c r="JRX59" s="164"/>
      <c r="JRY59" s="164"/>
      <c r="JRZ59" s="164"/>
      <c r="JSA59" s="90"/>
      <c r="JSB59" s="90"/>
      <c r="JSC59" s="89"/>
      <c r="JSD59" s="164"/>
      <c r="JSE59" s="164"/>
      <c r="JSF59" s="164"/>
      <c r="JSG59" s="164"/>
      <c r="JSH59" s="164"/>
      <c r="JSI59" s="90"/>
      <c r="JSJ59" s="90"/>
      <c r="JSK59" s="89"/>
      <c r="JSL59" s="164"/>
      <c r="JSM59" s="164"/>
      <c r="JSN59" s="164"/>
      <c r="JSO59" s="164"/>
      <c r="JSP59" s="164"/>
      <c r="JSQ59" s="90"/>
      <c r="JSR59" s="90"/>
      <c r="JSS59" s="89"/>
      <c r="JST59" s="164"/>
      <c r="JSU59" s="164"/>
      <c r="JSV59" s="164"/>
      <c r="JSW59" s="164"/>
      <c r="JSX59" s="164"/>
      <c r="JSY59" s="90"/>
      <c r="JSZ59" s="90"/>
      <c r="JTA59" s="89"/>
      <c r="JTB59" s="164"/>
      <c r="JTC59" s="164"/>
      <c r="JTD59" s="164"/>
      <c r="JTE59" s="164"/>
      <c r="JTF59" s="164"/>
      <c r="JTG59" s="90"/>
      <c r="JTH59" s="90"/>
      <c r="JTI59" s="89"/>
      <c r="JTJ59" s="164"/>
      <c r="JTK59" s="164"/>
      <c r="JTL59" s="164"/>
      <c r="JTM59" s="164"/>
      <c r="JTN59" s="164"/>
      <c r="JTO59" s="90"/>
      <c r="JTP59" s="90"/>
      <c r="JTQ59" s="89"/>
      <c r="JTR59" s="164"/>
      <c r="JTS59" s="164"/>
      <c r="JTT59" s="164"/>
      <c r="JTU59" s="164"/>
      <c r="JTV59" s="164"/>
      <c r="JTW59" s="90"/>
      <c r="JTX59" s="90"/>
      <c r="JTY59" s="89"/>
      <c r="JTZ59" s="164"/>
      <c r="JUA59" s="164"/>
      <c r="JUB59" s="164"/>
      <c r="JUC59" s="164"/>
      <c r="JUD59" s="164"/>
      <c r="JUE59" s="90"/>
      <c r="JUF59" s="90"/>
      <c r="JUG59" s="89"/>
      <c r="JUH59" s="164"/>
      <c r="JUI59" s="164"/>
      <c r="JUJ59" s="164"/>
      <c r="JUK59" s="164"/>
      <c r="JUL59" s="164"/>
      <c r="JUM59" s="90"/>
      <c r="JUN59" s="90"/>
      <c r="JUO59" s="89"/>
      <c r="JUP59" s="164"/>
      <c r="JUQ59" s="164"/>
      <c r="JUR59" s="164"/>
      <c r="JUS59" s="164"/>
      <c r="JUT59" s="164"/>
      <c r="JUU59" s="90"/>
      <c r="JUV59" s="90"/>
      <c r="JUW59" s="89"/>
      <c r="JUX59" s="164"/>
      <c r="JUY59" s="164"/>
      <c r="JUZ59" s="164"/>
      <c r="JVA59" s="164"/>
      <c r="JVB59" s="164"/>
      <c r="JVC59" s="90"/>
      <c r="JVD59" s="90"/>
      <c r="JVE59" s="89"/>
      <c r="JVF59" s="164"/>
      <c r="JVG59" s="164"/>
      <c r="JVH59" s="164"/>
      <c r="JVI59" s="164"/>
      <c r="JVJ59" s="164"/>
      <c r="JVK59" s="90"/>
      <c r="JVL59" s="90"/>
      <c r="JVM59" s="89"/>
      <c r="JVN59" s="164"/>
      <c r="JVO59" s="164"/>
      <c r="JVP59" s="164"/>
      <c r="JVQ59" s="164"/>
      <c r="JVR59" s="164"/>
      <c r="JVS59" s="90"/>
      <c r="JVT59" s="90"/>
      <c r="JVU59" s="89"/>
      <c r="JVV59" s="164"/>
      <c r="JVW59" s="164"/>
      <c r="JVX59" s="164"/>
      <c r="JVY59" s="164"/>
      <c r="JVZ59" s="164"/>
      <c r="JWA59" s="90"/>
      <c r="JWB59" s="90"/>
      <c r="JWC59" s="89"/>
      <c r="JWD59" s="164"/>
      <c r="JWE59" s="164"/>
      <c r="JWF59" s="164"/>
      <c r="JWG59" s="164"/>
      <c r="JWH59" s="164"/>
      <c r="JWI59" s="90"/>
      <c r="JWJ59" s="90"/>
      <c r="JWK59" s="89"/>
      <c r="JWL59" s="164"/>
      <c r="JWM59" s="164"/>
      <c r="JWN59" s="164"/>
      <c r="JWO59" s="164"/>
      <c r="JWP59" s="164"/>
      <c r="JWQ59" s="90"/>
      <c r="JWR59" s="90"/>
      <c r="JWS59" s="89"/>
      <c r="JWT59" s="164"/>
      <c r="JWU59" s="164"/>
      <c r="JWV59" s="164"/>
      <c r="JWW59" s="164"/>
      <c r="JWX59" s="164"/>
      <c r="JWY59" s="90"/>
      <c r="JWZ59" s="90"/>
      <c r="JXA59" s="89"/>
      <c r="JXB59" s="164"/>
      <c r="JXC59" s="164"/>
      <c r="JXD59" s="164"/>
      <c r="JXE59" s="164"/>
      <c r="JXF59" s="164"/>
      <c r="JXG59" s="90"/>
      <c r="JXH59" s="90"/>
      <c r="JXI59" s="89"/>
      <c r="JXJ59" s="164"/>
      <c r="JXK59" s="164"/>
      <c r="JXL59" s="164"/>
      <c r="JXM59" s="164"/>
      <c r="JXN59" s="164"/>
      <c r="JXO59" s="90"/>
      <c r="JXP59" s="90"/>
      <c r="JXQ59" s="89"/>
      <c r="JXR59" s="164"/>
      <c r="JXS59" s="164"/>
      <c r="JXT59" s="164"/>
      <c r="JXU59" s="164"/>
      <c r="JXV59" s="164"/>
      <c r="JXW59" s="90"/>
      <c r="JXX59" s="90"/>
      <c r="JXY59" s="89"/>
      <c r="JXZ59" s="164"/>
      <c r="JYA59" s="164"/>
      <c r="JYB59" s="164"/>
      <c r="JYC59" s="164"/>
      <c r="JYD59" s="164"/>
      <c r="JYE59" s="90"/>
      <c r="JYF59" s="90"/>
      <c r="JYG59" s="89"/>
      <c r="JYH59" s="164"/>
      <c r="JYI59" s="164"/>
      <c r="JYJ59" s="164"/>
      <c r="JYK59" s="164"/>
      <c r="JYL59" s="164"/>
      <c r="JYM59" s="90"/>
      <c r="JYN59" s="90"/>
      <c r="JYO59" s="89"/>
      <c r="JYP59" s="164"/>
      <c r="JYQ59" s="164"/>
      <c r="JYR59" s="164"/>
      <c r="JYS59" s="164"/>
      <c r="JYT59" s="164"/>
      <c r="JYU59" s="90"/>
      <c r="JYV59" s="90"/>
      <c r="JYW59" s="89"/>
      <c r="JYX59" s="164"/>
      <c r="JYY59" s="164"/>
      <c r="JYZ59" s="164"/>
      <c r="JZA59" s="164"/>
      <c r="JZB59" s="164"/>
      <c r="JZC59" s="90"/>
      <c r="JZD59" s="90"/>
      <c r="JZE59" s="89"/>
      <c r="JZF59" s="164"/>
      <c r="JZG59" s="164"/>
      <c r="JZH59" s="164"/>
      <c r="JZI59" s="164"/>
      <c r="JZJ59" s="164"/>
      <c r="JZK59" s="90"/>
      <c r="JZL59" s="90"/>
      <c r="JZM59" s="89"/>
      <c r="JZN59" s="164"/>
      <c r="JZO59" s="164"/>
      <c r="JZP59" s="164"/>
      <c r="JZQ59" s="164"/>
      <c r="JZR59" s="164"/>
      <c r="JZS59" s="90"/>
      <c r="JZT59" s="90"/>
      <c r="JZU59" s="89"/>
      <c r="JZV59" s="164"/>
      <c r="JZW59" s="164"/>
      <c r="JZX59" s="164"/>
      <c r="JZY59" s="164"/>
      <c r="JZZ59" s="164"/>
      <c r="KAA59" s="90"/>
      <c r="KAB59" s="90"/>
      <c r="KAC59" s="89"/>
      <c r="KAD59" s="164"/>
      <c r="KAE59" s="164"/>
      <c r="KAF59" s="164"/>
      <c r="KAG59" s="164"/>
      <c r="KAH59" s="164"/>
      <c r="KAI59" s="90"/>
      <c r="KAJ59" s="90"/>
      <c r="KAK59" s="89"/>
      <c r="KAL59" s="164"/>
      <c r="KAM59" s="164"/>
      <c r="KAN59" s="164"/>
      <c r="KAO59" s="164"/>
      <c r="KAP59" s="164"/>
      <c r="KAQ59" s="90"/>
      <c r="KAR59" s="90"/>
      <c r="KAS59" s="89"/>
      <c r="KAT59" s="164"/>
      <c r="KAU59" s="164"/>
      <c r="KAV59" s="164"/>
      <c r="KAW59" s="164"/>
      <c r="KAX59" s="164"/>
      <c r="KAY59" s="90"/>
      <c r="KAZ59" s="90"/>
      <c r="KBA59" s="89"/>
      <c r="KBB59" s="164"/>
      <c r="KBC59" s="164"/>
      <c r="KBD59" s="164"/>
      <c r="KBE59" s="164"/>
      <c r="KBF59" s="164"/>
      <c r="KBG59" s="90"/>
      <c r="KBH59" s="90"/>
      <c r="KBI59" s="89"/>
      <c r="KBJ59" s="164"/>
      <c r="KBK59" s="164"/>
      <c r="KBL59" s="164"/>
      <c r="KBM59" s="164"/>
      <c r="KBN59" s="164"/>
      <c r="KBO59" s="90"/>
      <c r="KBP59" s="90"/>
      <c r="KBQ59" s="89"/>
      <c r="KBR59" s="164"/>
      <c r="KBS59" s="164"/>
      <c r="KBT59" s="164"/>
      <c r="KBU59" s="164"/>
      <c r="KBV59" s="164"/>
      <c r="KBW59" s="90"/>
      <c r="KBX59" s="90"/>
      <c r="KBY59" s="89"/>
      <c r="KBZ59" s="164"/>
      <c r="KCA59" s="164"/>
      <c r="KCB59" s="164"/>
      <c r="KCC59" s="164"/>
      <c r="KCD59" s="164"/>
      <c r="KCE59" s="90"/>
      <c r="KCF59" s="90"/>
      <c r="KCG59" s="89"/>
      <c r="KCH59" s="164"/>
      <c r="KCI59" s="164"/>
      <c r="KCJ59" s="164"/>
      <c r="KCK59" s="164"/>
      <c r="KCL59" s="164"/>
      <c r="KCM59" s="90"/>
      <c r="KCN59" s="90"/>
      <c r="KCO59" s="89"/>
      <c r="KCP59" s="164"/>
      <c r="KCQ59" s="164"/>
      <c r="KCR59" s="164"/>
      <c r="KCS59" s="164"/>
      <c r="KCT59" s="164"/>
      <c r="KCU59" s="90"/>
      <c r="KCV59" s="90"/>
      <c r="KCW59" s="89"/>
      <c r="KCX59" s="164"/>
      <c r="KCY59" s="164"/>
      <c r="KCZ59" s="164"/>
      <c r="KDA59" s="164"/>
      <c r="KDB59" s="164"/>
      <c r="KDC59" s="90"/>
      <c r="KDD59" s="90"/>
      <c r="KDE59" s="89"/>
      <c r="KDF59" s="164"/>
      <c r="KDG59" s="164"/>
      <c r="KDH59" s="164"/>
      <c r="KDI59" s="164"/>
      <c r="KDJ59" s="164"/>
      <c r="KDK59" s="90"/>
      <c r="KDL59" s="90"/>
      <c r="KDM59" s="89"/>
      <c r="KDN59" s="164"/>
      <c r="KDO59" s="164"/>
      <c r="KDP59" s="164"/>
      <c r="KDQ59" s="164"/>
      <c r="KDR59" s="164"/>
      <c r="KDS59" s="90"/>
      <c r="KDT59" s="90"/>
      <c r="KDU59" s="89"/>
      <c r="KDV59" s="164"/>
      <c r="KDW59" s="164"/>
      <c r="KDX59" s="164"/>
      <c r="KDY59" s="164"/>
      <c r="KDZ59" s="164"/>
      <c r="KEA59" s="90"/>
      <c r="KEB59" s="90"/>
      <c r="KEC59" s="89"/>
      <c r="KED59" s="164"/>
      <c r="KEE59" s="164"/>
      <c r="KEF59" s="164"/>
      <c r="KEG59" s="164"/>
      <c r="KEH59" s="164"/>
      <c r="KEI59" s="90"/>
      <c r="KEJ59" s="90"/>
      <c r="KEK59" s="89"/>
      <c r="KEL59" s="164"/>
      <c r="KEM59" s="164"/>
      <c r="KEN59" s="164"/>
      <c r="KEO59" s="164"/>
      <c r="KEP59" s="164"/>
      <c r="KEQ59" s="90"/>
      <c r="KER59" s="90"/>
      <c r="KES59" s="89"/>
      <c r="KET59" s="164"/>
      <c r="KEU59" s="164"/>
      <c r="KEV59" s="164"/>
      <c r="KEW59" s="164"/>
      <c r="KEX59" s="164"/>
      <c r="KEY59" s="90"/>
      <c r="KEZ59" s="90"/>
      <c r="KFA59" s="89"/>
      <c r="KFB59" s="164"/>
      <c r="KFC59" s="164"/>
      <c r="KFD59" s="164"/>
      <c r="KFE59" s="164"/>
      <c r="KFF59" s="164"/>
      <c r="KFG59" s="90"/>
      <c r="KFH59" s="90"/>
      <c r="KFI59" s="89"/>
      <c r="KFJ59" s="164"/>
      <c r="KFK59" s="164"/>
      <c r="KFL59" s="164"/>
      <c r="KFM59" s="164"/>
      <c r="KFN59" s="164"/>
      <c r="KFO59" s="90"/>
      <c r="KFP59" s="90"/>
      <c r="KFQ59" s="89"/>
      <c r="KFR59" s="164"/>
      <c r="KFS59" s="164"/>
      <c r="KFT59" s="164"/>
      <c r="KFU59" s="164"/>
      <c r="KFV59" s="164"/>
      <c r="KFW59" s="90"/>
      <c r="KFX59" s="90"/>
      <c r="KFY59" s="89"/>
      <c r="KFZ59" s="164"/>
      <c r="KGA59" s="164"/>
      <c r="KGB59" s="164"/>
      <c r="KGC59" s="164"/>
      <c r="KGD59" s="164"/>
      <c r="KGE59" s="90"/>
      <c r="KGF59" s="90"/>
      <c r="KGG59" s="89"/>
      <c r="KGH59" s="164"/>
      <c r="KGI59" s="164"/>
      <c r="KGJ59" s="164"/>
      <c r="KGK59" s="164"/>
      <c r="KGL59" s="164"/>
      <c r="KGM59" s="90"/>
      <c r="KGN59" s="90"/>
      <c r="KGO59" s="89"/>
      <c r="KGP59" s="164"/>
      <c r="KGQ59" s="164"/>
      <c r="KGR59" s="164"/>
      <c r="KGS59" s="164"/>
      <c r="KGT59" s="164"/>
      <c r="KGU59" s="90"/>
      <c r="KGV59" s="90"/>
      <c r="KGW59" s="89"/>
      <c r="KGX59" s="164"/>
      <c r="KGY59" s="164"/>
      <c r="KGZ59" s="164"/>
      <c r="KHA59" s="164"/>
      <c r="KHB59" s="164"/>
      <c r="KHC59" s="90"/>
      <c r="KHD59" s="90"/>
      <c r="KHE59" s="89"/>
      <c r="KHF59" s="164"/>
      <c r="KHG59" s="164"/>
      <c r="KHH59" s="164"/>
      <c r="KHI59" s="164"/>
      <c r="KHJ59" s="164"/>
      <c r="KHK59" s="90"/>
      <c r="KHL59" s="90"/>
      <c r="KHM59" s="89"/>
      <c r="KHN59" s="164"/>
      <c r="KHO59" s="164"/>
      <c r="KHP59" s="164"/>
      <c r="KHQ59" s="164"/>
      <c r="KHR59" s="164"/>
      <c r="KHS59" s="90"/>
      <c r="KHT59" s="90"/>
      <c r="KHU59" s="89"/>
      <c r="KHV59" s="164"/>
      <c r="KHW59" s="164"/>
      <c r="KHX59" s="164"/>
      <c r="KHY59" s="164"/>
      <c r="KHZ59" s="164"/>
      <c r="KIA59" s="90"/>
      <c r="KIB59" s="90"/>
      <c r="KIC59" s="89"/>
      <c r="KID59" s="164"/>
      <c r="KIE59" s="164"/>
      <c r="KIF59" s="164"/>
      <c r="KIG59" s="164"/>
      <c r="KIH59" s="164"/>
      <c r="KII59" s="90"/>
      <c r="KIJ59" s="90"/>
      <c r="KIK59" s="89"/>
      <c r="KIL59" s="164"/>
      <c r="KIM59" s="164"/>
      <c r="KIN59" s="164"/>
      <c r="KIO59" s="164"/>
      <c r="KIP59" s="164"/>
      <c r="KIQ59" s="90"/>
      <c r="KIR59" s="90"/>
      <c r="KIS59" s="89"/>
      <c r="KIT59" s="164"/>
      <c r="KIU59" s="164"/>
      <c r="KIV59" s="164"/>
      <c r="KIW59" s="164"/>
      <c r="KIX59" s="164"/>
      <c r="KIY59" s="90"/>
      <c r="KIZ59" s="90"/>
      <c r="KJA59" s="89"/>
      <c r="KJB59" s="164"/>
      <c r="KJC59" s="164"/>
      <c r="KJD59" s="164"/>
      <c r="KJE59" s="164"/>
      <c r="KJF59" s="164"/>
      <c r="KJG59" s="90"/>
      <c r="KJH59" s="90"/>
      <c r="KJI59" s="89"/>
      <c r="KJJ59" s="164"/>
      <c r="KJK59" s="164"/>
      <c r="KJL59" s="164"/>
      <c r="KJM59" s="164"/>
      <c r="KJN59" s="164"/>
      <c r="KJO59" s="90"/>
      <c r="KJP59" s="90"/>
      <c r="KJQ59" s="89"/>
      <c r="KJR59" s="164"/>
      <c r="KJS59" s="164"/>
      <c r="KJT59" s="164"/>
      <c r="KJU59" s="164"/>
      <c r="KJV59" s="164"/>
      <c r="KJW59" s="90"/>
      <c r="KJX59" s="90"/>
      <c r="KJY59" s="89"/>
      <c r="KJZ59" s="164"/>
      <c r="KKA59" s="164"/>
      <c r="KKB59" s="164"/>
      <c r="KKC59" s="164"/>
      <c r="KKD59" s="164"/>
      <c r="KKE59" s="90"/>
      <c r="KKF59" s="90"/>
      <c r="KKG59" s="89"/>
      <c r="KKH59" s="164"/>
      <c r="KKI59" s="164"/>
      <c r="KKJ59" s="164"/>
      <c r="KKK59" s="164"/>
      <c r="KKL59" s="164"/>
      <c r="KKM59" s="90"/>
      <c r="KKN59" s="90"/>
      <c r="KKO59" s="89"/>
      <c r="KKP59" s="164"/>
      <c r="KKQ59" s="164"/>
      <c r="KKR59" s="164"/>
      <c r="KKS59" s="164"/>
      <c r="KKT59" s="164"/>
      <c r="KKU59" s="90"/>
      <c r="KKV59" s="90"/>
      <c r="KKW59" s="89"/>
      <c r="KKX59" s="164"/>
      <c r="KKY59" s="164"/>
      <c r="KKZ59" s="164"/>
      <c r="KLA59" s="164"/>
      <c r="KLB59" s="164"/>
      <c r="KLC59" s="90"/>
      <c r="KLD59" s="90"/>
      <c r="KLE59" s="89"/>
      <c r="KLF59" s="164"/>
      <c r="KLG59" s="164"/>
      <c r="KLH59" s="164"/>
      <c r="KLI59" s="164"/>
      <c r="KLJ59" s="164"/>
      <c r="KLK59" s="90"/>
      <c r="KLL59" s="90"/>
      <c r="KLM59" s="89"/>
      <c r="KLN59" s="164"/>
      <c r="KLO59" s="164"/>
      <c r="KLP59" s="164"/>
      <c r="KLQ59" s="164"/>
      <c r="KLR59" s="164"/>
      <c r="KLS59" s="90"/>
      <c r="KLT59" s="90"/>
      <c r="KLU59" s="89"/>
      <c r="KLV59" s="164"/>
      <c r="KLW59" s="164"/>
      <c r="KLX59" s="164"/>
      <c r="KLY59" s="164"/>
      <c r="KLZ59" s="164"/>
      <c r="KMA59" s="90"/>
      <c r="KMB59" s="90"/>
      <c r="KMC59" s="89"/>
      <c r="KMD59" s="164"/>
      <c r="KME59" s="164"/>
      <c r="KMF59" s="164"/>
      <c r="KMG59" s="164"/>
      <c r="KMH59" s="164"/>
      <c r="KMI59" s="90"/>
      <c r="KMJ59" s="90"/>
      <c r="KMK59" s="89"/>
      <c r="KML59" s="164"/>
      <c r="KMM59" s="164"/>
      <c r="KMN59" s="164"/>
      <c r="KMO59" s="164"/>
      <c r="KMP59" s="164"/>
      <c r="KMQ59" s="90"/>
      <c r="KMR59" s="90"/>
      <c r="KMS59" s="89"/>
      <c r="KMT59" s="164"/>
      <c r="KMU59" s="164"/>
      <c r="KMV59" s="164"/>
      <c r="KMW59" s="164"/>
      <c r="KMX59" s="164"/>
      <c r="KMY59" s="90"/>
      <c r="KMZ59" s="90"/>
      <c r="KNA59" s="89"/>
      <c r="KNB59" s="164"/>
      <c r="KNC59" s="164"/>
      <c r="KND59" s="164"/>
      <c r="KNE59" s="164"/>
      <c r="KNF59" s="164"/>
      <c r="KNG59" s="90"/>
      <c r="KNH59" s="90"/>
      <c r="KNI59" s="89"/>
      <c r="KNJ59" s="164"/>
      <c r="KNK59" s="164"/>
      <c r="KNL59" s="164"/>
      <c r="KNM59" s="164"/>
      <c r="KNN59" s="164"/>
      <c r="KNO59" s="90"/>
      <c r="KNP59" s="90"/>
      <c r="KNQ59" s="89"/>
      <c r="KNR59" s="164"/>
      <c r="KNS59" s="164"/>
      <c r="KNT59" s="164"/>
      <c r="KNU59" s="164"/>
      <c r="KNV59" s="164"/>
      <c r="KNW59" s="90"/>
      <c r="KNX59" s="90"/>
      <c r="KNY59" s="89"/>
      <c r="KNZ59" s="164"/>
      <c r="KOA59" s="164"/>
      <c r="KOB59" s="164"/>
      <c r="KOC59" s="164"/>
      <c r="KOD59" s="164"/>
      <c r="KOE59" s="90"/>
      <c r="KOF59" s="90"/>
      <c r="KOG59" s="89"/>
      <c r="KOH59" s="164"/>
      <c r="KOI59" s="164"/>
      <c r="KOJ59" s="164"/>
      <c r="KOK59" s="164"/>
      <c r="KOL59" s="164"/>
      <c r="KOM59" s="90"/>
      <c r="KON59" s="90"/>
      <c r="KOO59" s="89"/>
      <c r="KOP59" s="164"/>
      <c r="KOQ59" s="164"/>
      <c r="KOR59" s="164"/>
      <c r="KOS59" s="164"/>
      <c r="KOT59" s="164"/>
      <c r="KOU59" s="90"/>
      <c r="KOV59" s="90"/>
      <c r="KOW59" s="89"/>
      <c r="KOX59" s="164"/>
      <c r="KOY59" s="164"/>
      <c r="KOZ59" s="164"/>
      <c r="KPA59" s="164"/>
      <c r="KPB59" s="164"/>
      <c r="KPC59" s="90"/>
      <c r="KPD59" s="90"/>
      <c r="KPE59" s="89"/>
      <c r="KPF59" s="164"/>
      <c r="KPG59" s="164"/>
      <c r="KPH59" s="164"/>
      <c r="KPI59" s="164"/>
      <c r="KPJ59" s="164"/>
      <c r="KPK59" s="90"/>
      <c r="KPL59" s="90"/>
      <c r="KPM59" s="89"/>
      <c r="KPN59" s="164"/>
      <c r="KPO59" s="164"/>
      <c r="KPP59" s="164"/>
      <c r="KPQ59" s="164"/>
      <c r="KPR59" s="164"/>
      <c r="KPS59" s="90"/>
      <c r="KPT59" s="90"/>
      <c r="KPU59" s="89"/>
      <c r="KPV59" s="164"/>
      <c r="KPW59" s="164"/>
      <c r="KPX59" s="164"/>
      <c r="KPY59" s="164"/>
      <c r="KPZ59" s="164"/>
      <c r="KQA59" s="90"/>
      <c r="KQB59" s="90"/>
      <c r="KQC59" s="89"/>
      <c r="KQD59" s="164"/>
      <c r="KQE59" s="164"/>
      <c r="KQF59" s="164"/>
      <c r="KQG59" s="164"/>
      <c r="KQH59" s="164"/>
      <c r="KQI59" s="90"/>
      <c r="KQJ59" s="90"/>
      <c r="KQK59" s="89"/>
      <c r="KQL59" s="164"/>
      <c r="KQM59" s="164"/>
      <c r="KQN59" s="164"/>
      <c r="KQO59" s="164"/>
      <c r="KQP59" s="164"/>
      <c r="KQQ59" s="90"/>
      <c r="KQR59" s="90"/>
      <c r="KQS59" s="89"/>
      <c r="KQT59" s="164"/>
      <c r="KQU59" s="164"/>
      <c r="KQV59" s="164"/>
      <c r="KQW59" s="164"/>
      <c r="KQX59" s="164"/>
      <c r="KQY59" s="90"/>
      <c r="KQZ59" s="90"/>
      <c r="KRA59" s="89"/>
      <c r="KRB59" s="164"/>
      <c r="KRC59" s="164"/>
      <c r="KRD59" s="164"/>
      <c r="KRE59" s="164"/>
      <c r="KRF59" s="164"/>
      <c r="KRG59" s="90"/>
      <c r="KRH59" s="90"/>
      <c r="KRI59" s="89"/>
      <c r="KRJ59" s="164"/>
      <c r="KRK59" s="164"/>
      <c r="KRL59" s="164"/>
      <c r="KRM59" s="164"/>
      <c r="KRN59" s="164"/>
      <c r="KRO59" s="90"/>
      <c r="KRP59" s="90"/>
      <c r="KRQ59" s="89"/>
      <c r="KRR59" s="164"/>
      <c r="KRS59" s="164"/>
      <c r="KRT59" s="164"/>
      <c r="KRU59" s="164"/>
      <c r="KRV59" s="164"/>
      <c r="KRW59" s="90"/>
      <c r="KRX59" s="90"/>
      <c r="KRY59" s="89"/>
      <c r="KRZ59" s="164"/>
      <c r="KSA59" s="164"/>
      <c r="KSB59" s="164"/>
      <c r="KSC59" s="164"/>
      <c r="KSD59" s="164"/>
      <c r="KSE59" s="90"/>
      <c r="KSF59" s="90"/>
      <c r="KSG59" s="89"/>
      <c r="KSH59" s="164"/>
      <c r="KSI59" s="164"/>
      <c r="KSJ59" s="164"/>
      <c r="KSK59" s="164"/>
      <c r="KSL59" s="164"/>
      <c r="KSM59" s="90"/>
      <c r="KSN59" s="90"/>
      <c r="KSO59" s="89"/>
      <c r="KSP59" s="164"/>
      <c r="KSQ59" s="164"/>
      <c r="KSR59" s="164"/>
      <c r="KSS59" s="164"/>
      <c r="KST59" s="164"/>
      <c r="KSU59" s="90"/>
      <c r="KSV59" s="90"/>
      <c r="KSW59" s="89"/>
      <c r="KSX59" s="164"/>
      <c r="KSY59" s="164"/>
      <c r="KSZ59" s="164"/>
      <c r="KTA59" s="164"/>
      <c r="KTB59" s="164"/>
      <c r="KTC59" s="90"/>
      <c r="KTD59" s="90"/>
      <c r="KTE59" s="89"/>
      <c r="KTF59" s="164"/>
      <c r="KTG59" s="164"/>
      <c r="KTH59" s="164"/>
      <c r="KTI59" s="164"/>
      <c r="KTJ59" s="164"/>
      <c r="KTK59" s="90"/>
      <c r="KTL59" s="90"/>
      <c r="KTM59" s="89"/>
      <c r="KTN59" s="164"/>
      <c r="KTO59" s="164"/>
      <c r="KTP59" s="164"/>
      <c r="KTQ59" s="164"/>
      <c r="KTR59" s="164"/>
      <c r="KTS59" s="90"/>
      <c r="KTT59" s="90"/>
      <c r="KTU59" s="89"/>
      <c r="KTV59" s="164"/>
      <c r="KTW59" s="164"/>
      <c r="KTX59" s="164"/>
      <c r="KTY59" s="164"/>
      <c r="KTZ59" s="164"/>
      <c r="KUA59" s="90"/>
      <c r="KUB59" s="90"/>
      <c r="KUC59" s="89"/>
      <c r="KUD59" s="164"/>
      <c r="KUE59" s="164"/>
      <c r="KUF59" s="164"/>
      <c r="KUG59" s="164"/>
      <c r="KUH59" s="164"/>
      <c r="KUI59" s="90"/>
      <c r="KUJ59" s="90"/>
      <c r="KUK59" s="89"/>
      <c r="KUL59" s="164"/>
      <c r="KUM59" s="164"/>
      <c r="KUN59" s="164"/>
      <c r="KUO59" s="164"/>
      <c r="KUP59" s="164"/>
      <c r="KUQ59" s="90"/>
      <c r="KUR59" s="90"/>
      <c r="KUS59" s="89"/>
      <c r="KUT59" s="164"/>
      <c r="KUU59" s="164"/>
      <c r="KUV59" s="164"/>
      <c r="KUW59" s="164"/>
      <c r="KUX59" s="164"/>
      <c r="KUY59" s="90"/>
      <c r="KUZ59" s="90"/>
      <c r="KVA59" s="89"/>
      <c r="KVB59" s="164"/>
      <c r="KVC59" s="164"/>
      <c r="KVD59" s="164"/>
      <c r="KVE59" s="164"/>
      <c r="KVF59" s="164"/>
      <c r="KVG59" s="90"/>
      <c r="KVH59" s="90"/>
      <c r="KVI59" s="89"/>
      <c r="KVJ59" s="164"/>
      <c r="KVK59" s="164"/>
      <c r="KVL59" s="164"/>
      <c r="KVM59" s="164"/>
      <c r="KVN59" s="164"/>
      <c r="KVO59" s="90"/>
      <c r="KVP59" s="90"/>
      <c r="KVQ59" s="89"/>
      <c r="KVR59" s="164"/>
      <c r="KVS59" s="164"/>
      <c r="KVT59" s="164"/>
      <c r="KVU59" s="164"/>
      <c r="KVV59" s="164"/>
      <c r="KVW59" s="90"/>
      <c r="KVX59" s="90"/>
      <c r="KVY59" s="89"/>
      <c r="KVZ59" s="164"/>
      <c r="KWA59" s="164"/>
      <c r="KWB59" s="164"/>
      <c r="KWC59" s="164"/>
      <c r="KWD59" s="164"/>
      <c r="KWE59" s="90"/>
      <c r="KWF59" s="90"/>
      <c r="KWG59" s="89"/>
      <c r="KWH59" s="164"/>
      <c r="KWI59" s="164"/>
      <c r="KWJ59" s="164"/>
      <c r="KWK59" s="164"/>
      <c r="KWL59" s="164"/>
      <c r="KWM59" s="90"/>
      <c r="KWN59" s="90"/>
      <c r="KWO59" s="89"/>
      <c r="KWP59" s="164"/>
      <c r="KWQ59" s="164"/>
      <c r="KWR59" s="164"/>
      <c r="KWS59" s="164"/>
      <c r="KWT59" s="164"/>
      <c r="KWU59" s="90"/>
      <c r="KWV59" s="90"/>
      <c r="KWW59" s="89"/>
      <c r="KWX59" s="164"/>
      <c r="KWY59" s="164"/>
      <c r="KWZ59" s="164"/>
      <c r="KXA59" s="164"/>
      <c r="KXB59" s="164"/>
      <c r="KXC59" s="90"/>
      <c r="KXD59" s="90"/>
      <c r="KXE59" s="89"/>
      <c r="KXF59" s="164"/>
      <c r="KXG59" s="164"/>
      <c r="KXH59" s="164"/>
      <c r="KXI59" s="164"/>
      <c r="KXJ59" s="164"/>
      <c r="KXK59" s="90"/>
      <c r="KXL59" s="90"/>
      <c r="KXM59" s="89"/>
      <c r="KXN59" s="164"/>
      <c r="KXO59" s="164"/>
      <c r="KXP59" s="164"/>
      <c r="KXQ59" s="164"/>
      <c r="KXR59" s="164"/>
      <c r="KXS59" s="90"/>
      <c r="KXT59" s="90"/>
      <c r="KXU59" s="89"/>
      <c r="KXV59" s="164"/>
      <c r="KXW59" s="164"/>
      <c r="KXX59" s="164"/>
      <c r="KXY59" s="164"/>
      <c r="KXZ59" s="164"/>
      <c r="KYA59" s="90"/>
      <c r="KYB59" s="90"/>
      <c r="KYC59" s="89"/>
      <c r="KYD59" s="164"/>
      <c r="KYE59" s="164"/>
      <c r="KYF59" s="164"/>
      <c r="KYG59" s="164"/>
      <c r="KYH59" s="164"/>
      <c r="KYI59" s="90"/>
      <c r="KYJ59" s="90"/>
      <c r="KYK59" s="89"/>
      <c r="KYL59" s="164"/>
      <c r="KYM59" s="164"/>
      <c r="KYN59" s="164"/>
      <c r="KYO59" s="164"/>
      <c r="KYP59" s="164"/>
      <c r="KYQ59" s="90"/>
      <c r="KYR59" s="90"/>
      <c r="KYS59" s="89"/>
      <c r="KYT59" s="164"/>
      <c r="KYU59" s="164"/>
      <c r="KYV59" s="164"/>
      <c r="KYW59" s="164"/>
      <c r="KYX59" s="164"/>
      <c r="KYY59" s="90"/>
      <c r="KYZ59" s="90"/>
      <c r="KZA59" s="89"/>
      <c r="KZB59" s="164"/>
      <c r="KZC59" s="164"/>
      <c r="KZD59" s="164"/>
      <c r="KZE59" s="164"/>
      <c r="KZF59" s="164"/>
      <c r="KZG59" s="90"/>
      <c r="KZH59" s="90"/>
      <c r="KZI59" s="89"/>
      <c r="KZJ59" s="164"/>
      <c r="KZK59" s="164"/>
      <c r="KZL59" s="164"/>
      <c r="KZM59" s="164"/>
      <c r="KZN59" s="164"/>
      <c r="KZO59" s="90"/>
      <c r="KZP59" s="90"/>
      <c r="KZQ59" s="89"/>
      <c r="KZR59" s="164"/>
      <c r="KZS59" s="164"/>
      <c r="KZT59" s="164"/>
      <c r="KZU59" s="164"/>
      <c r="KZV59" s="164"/>
      <c r="KZW59" s="90"/>
      <c r="KZX59" s="90"/>
      <c r="KZY59" s="89"/>
      <c r="KZZ59" s="164"/>
      <c r="LAA59" s="164"/>
      <c r="LAB59" s="164"/>
      <c r="LAC59" s="164"/>
      <c r="LAD59" s="164"/>
      <c r="LAE59" s="90"/>
      <c r="LAF59" s="90"/>
      <c r="LAG59" s="89"/>
      <c r="LAH59" s="164"/>
      <c r="LAI59" s="164"/>
      <c r="LAJ59" s="164"/>
      <c r="LAK59" s="164"/>
      <c r="LAL59" s="164"/>
      <c r="LAM59" s="90"/>
      <c r="LAN59" s="90"/>
      <c r="LAO59" s="89"/>
      <c r="LAP59" s="164"/>
      <c r="LAQ59" s="164"/>
      <c r="LAR59" s="164"/>
      <c r="LAS59" s="164"/>
      <c r="LAT59" s="164"/>
      <c r="LAU59" s="90"/>
      <c r="LAV59" s="90"/>
      <c r="LAW59" s="89"/>
      <c r="LAX59" s="164"/>
      <c r="LAY59" s="164"/>
      <c r="LAZ59" s="164"/>
      <c r="LBA59" s="164"/>
      <c r="LBB59" s="164"/>
      <c r="LBC59" s="90"/>
      <c r="LBD59" s="90"/>
      <c r="LBE59" s="89"/>
      <c r="LBF59" s="164"/>
      <c r="LBG59" s="164"/>
      <c r="LBH59" s="164"/>
      <c r="LBI59" s="164"/>
      <c r="LBJ59" s="164"/>
      <c r="LBK59" s="90"/>
      <c r="LBL59" s="90"/>
      <c r="LBM59" s="89"/>
      <c r="LBN59" s="164"/>
      <c r="LBO59" s="164"/>
      <c r="LBP59" s="164"/>
      <c r="LBQ59" s="164"/>
      <c r="LBR59" s="164"/>
      <c r="LBS59" s="90"/>
      <c r="LBT59" s="90"/>
      <c r="LBU59" s="89"/>
      <c r="LBV59" s="164"/>
      <c r="LBW59" s="164"/>
      <c r="LBX59" s="164"/>
      <c r="LBY59" s="164"/>
      <c r="LBZ59" s="164"/>
      <c r="LCA59" s="90"/>
      <c r="LCB59" s="90"/>
      <c r="LCC59" s="89"/>
      <c r="LCD59" s="164"/>
      <c r="LCE59" s="164"/>
      <c r="LCF59" s="164"/>
      <c r="LCG59" s="164"/>
      <c r="LCH59" s="164"/>
      <c r="LCI59" s="90"/>
      <c r="LCJ59" s="90"/>
      <c r="LCK59" s="89"/>
      <c r="LCL59" s="164"/>
      <c r="LCM59" s="164"/>
      <c r="LCN59" s="164"/>
      <c r="LCO59" s="164"/>
      <c r="LCP59" s="164"/>
      <c r="LCQ59" s="90"/>
      <c r="LCR59" s="90"/>
      <c r="LCS59" s="89"/>
      <c r="LCT59" s="164"/>
      <c r="LCU59" s="164"/>
      <c r="LCV59" s="164"/>
      <c r="LCW59" s="164"/>
      <c r="LCX59" s="164"/>
      <c r="LCY59" s="90"/>
      <c r="LCZ59" s="90"/>
      <c r="LDA59" s="89"/>
      <c r="LDB59" s="164"/>
      <c r="LDC59" s="164"/>
      <c r="LDD59" s="164"/>
      <c r="LDE59" s="164"/>
      <c r="LDF59" s="164"/>
      <c r="LDG59" s="90"/>
      <c r="LDH59" s="90"/>
      <c r="LDI59" s="89"/>
      <c r="LDJ59" s="164"/>
      <c r="LDK59" s="164"/>
      <c r="LDL59" s="164"/>
      <c r="LDM59" s="164"/>
      <c r="LDN59" s="164"/>
      <c r="LDO59" s="90"/>
      <c r="LDP59" s="90"/>
      <c r="LDQ59" s="89"/>
      <c r="LDR59" s="164"/>
      <c r="LDS59" s="164"/>
      <c r="LDT59" s="164"/>
      <c r="LDU59" s="164"/>
      <c r="LDV59" s="164"/>
      <c r="LDW59" s="90"/>
      <c r="LDX59" s="90"/>
      <c r="LDY59" s="89"/>
      <c r="LDZ59" s="164"/>
      <c r="LEA59" s="164"/>
      <c r="LEB59" s="164"/>
      <c r="LEC59" s="164"/>
      <c r="LED59" s="164"/>
      <c r="LEE59" s="90"/>
      <c r="LEF59" s="90"/>
      <c r="LEG59" s="89"/>
      <c r="LEH59" s="164"/>
      <c r="LEI59" s="164"/>
      <c r="LEJ59" s="164"/>
      <c r="LEK59" s="164"/>
      <c r="LEL59" s="164"/>
      <c r="LEM59" s="90"/>
      <c r="LEN59" s="90"/>
      <c r="LEO59" s="89"/>
      <c r="LEP59" s="164"/>
      <c r="LEQ59" s="164"/>
      <c r="LER59" s="164"/>
      <c r="LES59" s="164"/>
      <c r="LET59" s="164"/>
      <c r="LEU59" s="90"/>
      <c r="LEV59" s="90"/>
      <c r="LEW59" s="89"/>
      <c r="LEX59" s="164"/>
      <c r="LEY59" s="164"/>
      <c r="LEZ59" s="164"/>
      <c r="LFA59" s="164"/>
      <c r="LFB59" s="164"/>
      <c r="LFC59" s="90"/>
      <c r="LFD59" s="90"/>
      <c r="LFE59" s="89"/>
      <c r="LFF59" s="164"/>
      <c r="LFG59" s="164"/>
      <c r="LFH59" s="164"/>
      <c r="LFI59" s="164"/>
      <c r="LFJ59" s="164"/>
      <c r="LFK59" s="90"/>
      <c r="LFL59" s="90"/>
      <c r="LFM59" s="89"/>
      <c r="LFN59" s="164"/>
      <c r="LFO59" s="164"/>
      <c r="LFP59" s="164"/>
      <c r="LFQ59" s="164"/>
      <c r="LFR59" s="164"/>
      <c r="LFS59" s="90"/>
      <c r="LFT59" s="90"/>
      <c r="LFU59" s="89"/>
      <c r="LFV59" s="164"/>
      <c r="LFW59" s="164"/>
      <c r="LFX59" s="164"/>
      <c r="LFY59" s="164"/>
      <c r="LFZ59" s="164"/>
      <c r="LGA59" s="90"/>
      <c r="LGB59" s="90"/>
      <c r="LGC59" s="89"/>
      <c r="LGD59" s="164"/>
      <c r="LGE59" s="164"/>
      <c r="LGF59" s="164"/>
      <c r="LGG59" s="164"/>
      <c r="LGH59" s="164"/>
      <c r="LGI59" s="90"/>
      <c r="LGJ59" s="90"/>
      <c r="LGK59" s="89"/>
      <c r="LGL59" s="164"/>
      <c r="LGM59" s="164"/>
      <c r="LGN59" s="164"/>
      <c r="LGO59" s="164"/>
      <c r="LGP59" s="164"/>
      <c r="LGQ59" s="90"/>
      <c r="LGR59" s="90"/>
      <c r="LGS59" s="89"/>
      <c r="LGT59" s="164"/>
      <c r="LGU59" s="164"/>
      <c r="LGV59" s="164"/>
      <c r="LGW59" s="164"/>
      <c r="LGX59" s="164"/>
      <c r="LGY59" s="90"/>
      <c r="LGZ59" s="90"/>
      <c r="LHA59" s="89"/>
      <c r="LHB59" s="164"/>
      <c r="LHC59" s="164"/>
      <c r="LHD59" s="164"/>
      <c r="LHE59" s="164"/>
      <c r="LHF59" s="164"/>
      <c r="LHG59" s="90"/>
      <c r="LHH59" s="90"/>
      <c r="LHI59" s="89"/>
      <c r="LHJ59" s="164"/>
      <c r="LHK59" s="164"/>
      <c r="LHL59" s="164"/>
      <c r="LHM59" s="164"/>
      <c r="LHN59" s="164"/>
      <c r="LHO59" s="90"/>
      <c r="LHP59" s="90"/>
      <c r="LHQ59" s="89"/>
      <c r="LHR59" s="164"/>
      <c r="LHS59" s="164"/>
      <c r="LHT59" s="164"/>
      <c r="LHU59" s="164"/>
      <c r="LHV59" s="164"/>
      <c r="LHW59" s="90"/>
      <c r="LHX59" s="90"/>
      <c r="LHY59" s="89"/>
      <c r="LHZ59" s="164"/>
      <c r="LIA59" s="164"/>
      <c r="LIB59" s="164"/>
      <c r="LIC59" s="164"/>
      <c r="LID59" s="164"/>
      <c r="LIE59" s="90"/>
      <c r="LIF59" s="90"/>
      <c r="LIG59" s="89"/>
      <c r="LIH59" s="164"/>
      <c r="LII59" s="164"/>
      <c r="LIJ59" s="164"/>
      <c r="LIK59" s="164"/>
      <c r="LIL59" s="164"/>
      <c r="LIM59" s="90"/>
      <c r="LIN59" s="90"/>
      <c r="LIO59" s="89"/>
      <c r="LIP59" s="164"/>
      <c r="LIQ59" s="164"/>
      <c r="LIR59" s="164"/>
      <c r="LIS59" s="164"/>
      <c r="LIT59" s="164"/>
      <c r="LIU59" s="90"/>
      <c r="LIV59" s="90"/>
      <c r="LIW59" s="89"/>
      <c r="LIX59" s="164"/>
      <c r="LIY59" s="164"/>
      <c r="LIZ59" s="164"/>
      <c r="LJA59" s="164"/>
      <c r="LJB59" s="164"/>
      <c r="LJC59" s="90"/>
      <c r="LJD59" s="90"/>
      <c r="LJE59" s="89"/>
      <c r="LJF59" s="164"/>
      <c r="LJG59" s="164"/>
      <c r="LJH59" s="164"/>
      <c r="LJI59" s="164"/>
      <c r="LJJ59" s="164"/>
      <c r="LJK59" s="90"/>
      <c r="LJL59" s="90"/>
      <c r="LJM59" s="89"/>
      <c r="LJN59" s="164"/>
      <c r="LJO59" s="164"/>
      <c r="LJP59" s="164"/>
      <c r="LJQ59" s="164"/>
      <c r="LJR59" s="164"/>
      <c r="LJS59" s="90"/>
      <c r="LJT59" s="90"/>
      <c r="LJU59" s="89"/>
      <c r="LJV59" s="164"/>
      <c r="LJW59" s="164"/>
      <c r="LJX59" s="164"/>
      <c r="LJY59" s="164"/>
      <c r="LJZ59" s="164"/>
      <c r="LKA59" s="90"/>
      <c r="LKB59" s="90"/>
      <c r="LKC59" s="89"/>
      <c r="LKD59" s="164"/>
      <c r="LKE59" s="164"/>
      <c r="LKF59" s="164"/>
      <c r="LKG59" s="164"/>
      <c r="LKH59" s="164"/>
      <c r="LKI59" s="90"/>
      <c r="LKJ59" s="90"/>
      <c r="LKK59" s="89"/>
      <c r="LKL59" s="164"/>
      <c r="LKM59" s="164"/>
      <c r="LKN59" s="164"/>
      <c r="LKO59" s="164"/>
      <c r="LKP59" s="164"/>
      <c r="LKQ59" s="90"/>
      <c r="LKR59" s="90"/>
      <c r="LKS59" s="89"/>
      <c r="LKT59" s="164"/>
      <c r="LKU59" s="164"/>
      <c r="LKV59" s="164"/>
      <c r="LKW59" s="164"/>
      <c r="LKX59" s="164"/>
      <c r="LKY59" s="90"/>
      <c r="LKZ59" s="90"/>
      <c r="LLA59" s="89"/>
      <c r="LLB59" s="164"/>
      <c r="LLC59" s="164"/>
      <c r="LLD59" s="164"/>
      <c r="LLE59" s="164"/>
      <c r="LLF59" s="164"/>
      <c r="LLG59" s="90"/>
      <c r="LLH59" s="90"/>
      <c r="LLI59" s="89"/>
      <c r="LLJ59" s="164"/>
      <c r="LLK59" s="164"/>
      <c r="LLL59" s="164"/>
      <c r="LLM59" s="164"/>
      <c r="LLN59" s="164"/>
      <c r="LLO59" s="90"/>
      <c r="LLP59" s="90"/>
      <c r="LLQ59" s="89"/>
      <c r="LLR59" s="164"/>
      <c r="LLS59" s="164"/>
      <c r="LLT59" s="164"/>
      <c r="LLU59" s="164"/>
      <c r="LLV59" s="164"/>
      <c r="LLW59" s="90"/>
      <c r="LLX59" s="90"/>
      <c r="LLY59" s="89"/>
      <c r="LLZ59" s="164"/>
      <c r="LMA59" s="164"/>
      <c r="LMB59" s="164"/>
      <c r="LMC59" s="164"/>
      <c r="LMD59" s="164"/>
      <c r="LME59" s="90"/>
      <c r="LMF59" s="90"/>
      <c r="LMG59" s="89"/>
      <c r="LMH59" s="164"/>
      <c r="LMI59" s="164"/>
      <c r="LMJ59" s="164"/>
      <c r="LMK59" s="164"/>
      <c r="LML59" s="164"/>
      <c r="LMM59" s="90"/>
      <c r="LMN59" s="90"/>
      <c r="LMO59" s="89"/>
      <c r="LMP59" s="164"/>
      <c r="LMQ59" s="164"/>
      <c r="LMR59" s="164"/>
      <c r="LMS59" s="164"/>
      <c r="LMT59" s="164"/>
      <c r="LMU59" s="90"/>
      <c r="LMV59" s="90"/>
      <c r="LMW59" s="89"/>
      <c r="LMX59" s="164"/>
      <c r="LMY59" s="164"/>
      <c r="LMZ59" s="164"/>
      <c r="LNA59" s="164"/>
      <c r="LNB59" s="164"/>
      <c r="LNC59" s="90"/>
      <c r="LND59" s="90"/>
      <c r="LNE59" s="89"/>
      <c r="LNF59" s="164"/>
      <c r="LNG59" s="164"/>
      <c r="LNH59" s="164"/>
      <c r="LNI59" s="164"/>
      <c r="LNJ59" s="164"/>
      <c r="LNK59" s="90"/>
      <c r="LNL59" s="90"/>
      <c r="LNM59" s="89"/>
      <c r="LNN59" s="164"/>
      <c r="LNO59" s="164"/>
      <c r="LNP59" s="164"/>
      <c r="LNQ59" s="164"/>
      <c r="LNR59" s="164"/>
      <c r="LNS59" s="90"/>
      <c r="LNT59" s="90"/>
      <c r="LNU59" s="89"/>
      <c r="LNV59" s="164"/>
      <c r="LNW59" s="164"/>
      <c r="LNX59" s="164"/>
      <c r="LNY59" s="164"/>
      <c r="LNZ59" s="164"/>
      <c r="LOA59" s="90"/>
      <c r="LOB59" s="90"/>
      <c r="LOC59" s="89"/>
      <c r="LOD59" s="164"/>
      <c r="LOE59" s="164"/>
      <c r="LOF59" s="164"/>
      <c r="LOG59" s="164"/>
      <c r="LOH59" s="164"/>
      <c r="LOI59" s="90"/>
      <c r="LOJ59" s="90"/>
      <c r="LOK59" s="89"/>
      <c r="LOL59" s="164"/>
      <c r="LOM59" s="164"/>
      <c r="LON59" s="164"/>
      <c r="LOO59" s="164"/>
      <c r="LOP59" s="164"/>
      <c r="LOQ59" s="90"/>
      <c r="LOR59" s="90"/>
      <c r="LOS59" s="89"/>
      <c r="LOT59" s="164"/>
      <c r="LOU59" s="164"/>
      <c r="LOV59" s="164"/>
      <c r="LOW59" s="164"/>
      <c r="LOX59" s="164"/>
      <c r="LOY59" s="90"/>
      <c r="LOZ59" s="90"/>
      <c r="LPA59" s="89"/>
      <c r="LPB59" s="164"/>
      <c r="LPC59" s="164"/>
      <c r="LPD59" s="164"/>
      <c r="LPE59" s="164"/>
      <c r="LPF59" s="164"/>
      <c r="LPG59" s="90"/>
      <c r="LPH59" s="90"/>
      <c r="LPI59" s="89"/>
      <c r="LPJ59" s="164"/>
      <c r="LPK59" s="164"/>
      <c r="LPL59" s="164"/>
      <c r="LPM59" s="164"/>
      <c r="LPN59" s="164"/>
      <c r="LPO59" s="90"/>
      <c r="LPP59" s="90"/>
      <c r="LPQ59" s="89"/>
      <c r="LPR59" s="164"/>
      <c r="LPS59" s="164"/>
      <c r="LPT59" s="164"/>
      <c r="LPU59" s="164"/>
      <c r="LPV59" s="164"/>
      <c r="LPW59" s="90"/>
      <c r="LPX59" s="90"/>
      <c r="LPY59" s="89"/>
      <c r="LPZ59" s="164"/>
      <c r="LQA59" s="164"/>
      <c r="LQB59" s="164"/>
      <c r="LQC59" s="164"/>
      <c r="LQD59" s="164"/>
      <c r="LQE59" s="90"/>
      <c r="LQF59" s="90"/>
      <c r="LQG59" s="89"/>
      <c r="LQH59" s="164"/>
      <c r="LQI59" s="164"/>
      <c r="LQJ59" s="164"/>
      <c r="LQK59" s="164"/>
      <c r="LQL59" s="164"/>
      <c r="LQM59" s="90"/>
      <c r="LQN59" s="90"/>
      <c r="LQO59" s="89"/>
      <c r="LQP59" s="164"/>
      <c r="LQQ59" s="164"/>
      <c r="LQR59" s="164"/>
      <c r="LQS59" s="164"/>
      <c r="LQT59" s="164"/>
      <c r="LQU59" s="90"/>
      <c r="LQV59" s="90"/>
      <c r="LQW59" s="89"/>
      <c r="LQX59" s="164"/>
      <c r="LQY59" s="164"/>
      <c r="LQZ59" s="164"/>
      <c r="LRA59" s="164"/>
      <c r="LRB59" s="164"/>
      <c r="LRC59" s="90"/>
      <c r="LRD59" s="90"/>
      <c r="LRE59" s="89"/>
      <c r="LRF59" s="164"/>
      <c r="LRG59" s="164"/>
      <c r="LRH59" s="164"/>
      <c r="LRI59" s="164"/>
      <c r="LRJ59" s="164"/>
      <c r="LRK59" s="90"/>
      <c r="LRL59" s="90"/>
      <c r="LRM59" s="89"/>
      <c r="LRN59" s="164"/>
      <c r="LRO59" s="164"/>
      <c r="LRP59" s="164"/>
      <c r="LRQ59" s="164"/>
      <c r="LRR59" s="164"/>
      <c r="LRS59" s="90"/>
      <c r="LRT59" s="90"/>
      <c r="LRU59" s="89"/>
      <c r="LRV59" s="164"/>
      <c r="LRW59" s="164"/>
      <c r="LRX59" s="164"/>
      <c r="LRY59" s="164"/>
      <c r="LRZ59" s="164"/>
      <c r="LSA59" s="90"/>
      <c r="LSB59" s="90"/>
      <c r="LSC59" s="89"/>
      <c r="LSD59" s="164"/>
      <c r="LSE59" s="164"/>
      <c r="LSF59" s="164"/>
      <c r="LSG59" s="164"/>
      <c r="LSH59" s="164"/>
      <c r="LSI59" s="90"/>
      <c r="LSJ59" s="90"/>
      <c r="LSK59" s="89"/>
      <c r="LSL59" s="164"/>
      <c r="LSM59" s="164"/>
      <c r="LSN59" s="164"/>
      <c r="LSO59" s="164"/>
      <c r="LSP59" s="164"/>
      <c r="LSQ59" s="90"/>
      <c r="LSR59" s="90"/>
      <c r="LSS59" s="89"/>
      <c r="LST59" s="164"/>
      <c r="LSU59" s="164"/>
      <c r="LSV59" s="164"/>
      <c r="LSW59" s="164"/>
      <c r="LSX59" s="164"/>
      <c r="LSY59" s="90"/>
      <c r="LSZ59" s="90"/>
      <c r="LTA59" s="89"/>
      <c r="LTB59" s="164"/>
      <c r="LTC59" s="164"/>
      <c r="LTD59" s="164"/>
      <c r="LTE59" s="164"/>
      <c r="LTF59" s="164"/>
      <c r="LTG59" s="90"/>
      <c r="LTH59" s="90"/>
      <c r="LTI59" s="89"/>
      <c r="LTJ59" s="164"/>
      <c r="LTK59" s="164"/>
      <c r="LTL59" s="164"/>
      <c r="LTM59" s="164"/>
      <c r="LTN59" s="164"/>
      <c r="LTO59" s="90"/>
      <c r="LTP59" s="90"/>
      <c r="LTQ59" s="89"/>
      <c r="LTR59" s="164"/>
      <c r="LTS59" s="164"/>
      <c r="LTT59" s="164"/>
      <c r="LTU59" s="164"/>
      <c r="LTV59" s="164"/>
      <c r="LTW59" s="90"/>
      <c r="LTX59" s="90"/>
      <c r="LTY59" s="89"/>
      <c r="LTZ59" s="164"/>
      <c r="LUA59" s="164"/>
      <c r="LUB59" s="164"/>
      <c r="LUC59" s="164"/>
      <c r="LUD59" s="164"/>
      <c r="LUE59" s="90"/>
      <c r="LUF59" s="90"/>
      <c r="LUG59" s="89"/>
      <c r="LUH59" s="164"/>
      <c r="LUI59" s="164"/>
      <c r="LUJ59" s="164"/>
      <c r="LUK59" s="164"/>
      <c r="LUL59" s="164"/>
      <c r="LUM59" s="90"/>
      <c r="LUN59" s="90"/>
      <c r="LUO59" s="89"/>
      <c r="LUP59" s="164"/>
      <c r="LUQ59" s="164"/>
      <c r="LUR59" s="164"/>
      <c r="LUS59" s="164"/>
      <c r="LUT59" s="164"/>
      <c r="LUU59" s="90"/>
      <c r="LUV59" s="90"/>
      <c r="LUW59" s="89"/>
      <c r="LUX59" s="164"/>
      <c r="LUY59" s="164"/>
      <c r="LUZ59" s="164"/>
      <c r="LVA59" s="164"/>
      <c r="LVB59" s="164"/>
      <c r="LVC59" s="90"/>
      <c r="LVD59" s="90"/>
      <c r="LVE59" s="89"/>
      <c r="LVF59" s="164"/>
      <c r="LVG59" s="164"/>
      <c r="LVH59" s="164"/>
      <c r="LVI59" s="164"/>
      <c r="LVJ59" s="164"/>
      <c r="LVK59" s="90"/>
      <c r="LVL59" s="90"/>
      <c r="LVM59" s="89"/>
      <c r="LVN59" s="164"/>
      <c r="LVO59" s="164"/>
      <c r="LVP59" s="164"/>
      <c r="LVQ59" s="164"/>
      <c r="LVR59" s="164"/>
      <c r="LVS59" s="90"/>
      <c r="LVT59" s="90"/>
      <c r="LVU59" s="89"/>
      <c r="LVV59" s="164"/>
      <c r="LVW59" s="164"/>
      <c r="LVX59" s="164"/>
      <c r="LVY59" s="164"/>
      <c r="LVZ59" s="164"/>
      <c r="LWA59" s="90"/>
      <c r="LWB59" s="90"/>
      <c r="LWC59" s="89"/>
      <c r="LWD59" s="164"/>
      <c r="LWE59" s="164"/>
      <c r="LWF59" s="164"/>
      <c r="LWG59" s="164"/>
      <c r="LWH59" s="164"/>
      <c r="LWI59" s="90"/>
      <c r="LWJ59" s="90"/>
      <c r="LWK59" s="89"/>
      <c r="LWL59" s="164"/>
      <c r="LWM59" s="164"/>
      <c r="LWN59" s="164"/>
      <c r="LWO59" s="164"/>
      <c r="LWP59" s="164"/>
      <c r="LWQ59" s="90"/>
      <c r="LWR59" s="90"/>
      <c r="LWS59" s="89"/>
      <c r="LWT59" s="164"/>
      <c r="LWU59" s="164"/>
      <c r="LWV59" s="164"/>
      <c r="LWW59" s="164"/>
      <c r="LWX59" s="164"/>
      <c r="LWY59" s="90"/>
      <c r="LWZ59" s="90"/>
      <c r="LXA59" s="89"/>
      <c r="LXB59" s="164"/>
      <c r="LXC59" s="164"/>
      <c r="LXD59" s="164"/>
      <c r="LXE59" s="164"/>
      <c r="LXF59" s="164"/>
      <c r="LXG59" s="90"/>
      <c r="LXH59" s="90"/>
      <c r="LXI59" s="89"/>
      <c r="LXJ59" s="164"/>
      <c r="LXK59" s="164"/>
      <c r="LXL59" s="164"/>
      <c r="LXM59" s="164"/>
      <c r="LXN59" s="164"/>
      <c r="LXO59" s="90"/>
      <c r="LXP59" s="90"/>
      <c r="LXQ59" s="89"/>
      <c r="LXR59" s="164"/>
      <c r="LXS59" s="164"/>
      <c r="LXT59" s="164"/>
      <c r="LXU59" s="164"/>
      <c r="LXV59" s="164"/>
      <c r="LXW59" s="90"/>
      <c r="LXX59" s="90"/>
      <c r="LXY59" s="89"/>
      <c r="LXZ59" s="164"/>
      <c r="LYA59" s="164"/>
      <c r="LYB59" s="164"/>
      <c r="LYC59" s="164"/>
      <c r="LYD59" s="164"/>
      <c r="LYE59" s="90"/>
      <c r="LYF59" s="90"/>
      <c r="LYG59" s="89"/>
      <c r="LYH59" s="164"/>
      <c r="LYI59" s="164"/>
      <c r="LYJ59" s="164"/>
      <c r="LYK59" s="164"/>
      <c r="LYL59" s="164"/>
      <c r="LYM59" s="90"/>
      <c r="LYN59" s="90"/>
      <c r="LYO59" s="89"/>
      <c r="LYP59" s="164"/>
      <c r="LYQ59" s="164"/>
      <c r="LYR59" s="164"/>
      <c r="LYS59" s="164"/>
      <c r="LYT59" s="164"/>
      <c r="LYU59" s="90"/>
      <c r="LYV59" s="90"/>
      <c r="LYW59" s="89"/>
      <c r="LYX59" s="164"/>
      <c r="LYY59" s="164"/>
      <c r="LYZ59" s="164"/>
      <c r="LZA59" s="164"/>
      <c r="LZB59" s="164"/>
      <c r="LZC59" s="90"/>
      <c r="LZD59" s="90"/>
      <c r="LZE59" s="89"/>
      <c r="LZF59" s="164"/>
      <c r="LZG59" s="164"/>
      <c r="LZH59" s="164"/>
      <c r="LZI59" s="164"/>
      <c r="LZJ59" s="164"/>
      <c r="LZK59" s="90"/>
      <c r="LZL59" s="90"/>
      <c r="LZM59" s="89"/>
      <c r="LZN59" s="164"/>
      <c r="LZO59" s="164"/>
      <c r="LZP59" s="164"/>
      <c r="LZQ59" s="164"/>
      <c r="LZR59" s="164"/>
      <c r="LZS59" s="90"/>
      <c r="LZT59" s="90"/>
      <c r="LZU59" s="89"/>
      <c r="LZV59" s="164"/>
      <c r="LZW59" s="164"/>
      <c r="LZX59" s="164"/>
      <c r="LZY59" s="164"/>
      <c r="LZZ59" s="164"/>
      <c r="MAA59" s="90"/>
      <c r="MAB59" s="90"/>
      <c r="MAC59" s="89"/>
      <c r="MAD59" s="164"/>
      <c r="MAE59" s="164"/>
      <c r="MAF59" s="164"/>
      <c r="MAG59" s="164"/>
      <c r="MAH59" s="164"/>
      <c r="MAI59" s="90"/>
      <c r="MAJ59" s="90"/>
      <c r="MAK59" s="89"/>
      <c r="MAL59" s="164"/>
      <c r="MAM59" s="164"/>
      <c r="MAN59" s="164"/>
      <c r="MAO59" s="164"/>
      <c r="MAP59" s="164"/>
      <c r="MAQ59" s="90"/>
      <c r="MAR59" s="90"/>
      <c r="MAS59" s="89"/>
      <c r="MAT59" s="164"/>
      <c r="MAU59" s="164"/>
      <c r="MAV59" s="164"/>
      <c r="MAW59" s="164"/>
      <c r="MAX59" s="164"/>
      <c r="MAY59" s="90"/>
      <c r="MAZ59" s="90"/>
      <c r="MBA59" s="89"/>
      <c r="MBB59" s="164"/>
      <c r="MBC59" s="164"/>
      <c r="MBD59" s="164"/>
      <c r="MBE59" s="164"/>
      <c r="MBF59" s="164"/>
      <c r="MBG59" s="90"/>
      <c r="MBH59" s="90"/>
      <c r="MBI59" s="89"/>
      <c r="MBJ59" s="164"/>
      <c r="MBK59" s="164"/>
      <c r="MBL59" s="164"/>
      <c r="MBM59" s="164"/>
      <c r="MBN59" s="164"/>
      <c r="MBO59" s="90"/>
      <c r="MBP59" s="90"/>
      <c r="MBQ59" s="89"/>
      <c r="MBR59" s="164"/>
      <c r="MBS59" s="164"/>
      <c r="MBT59" s="164"/>
      <c r="MBU59" s="164"/>
      <c r="MBV59" s="164"/>
      <c r="MBW59" s="90"/>
      <c r="MBX59" s="90"/>
      <c r="MBY59" s="89"/>
      <c r="MBZ59" s="164"/>
      <c r="MCA59" s="164"/>
      <c r="MCB59" s="164"/>
      <c r="MCC59" s="164"/>
      <c r="MCD59" s="164"/>
      <c r="MCE59" s="90"/>
      <c r="MCF59" s="90"/>
      <c r="MCG59" s="89"/>
      <c r="MCH59" s="164"/>
      <c r="MCI59" s="164"/>
      <c r="MCJ59" s="164"/>
      <c r="MCK59" s="164"/>
      <c r="MCL59" s="164"/>
      <c r="MCM59" s="90"/>
      <c r="MCN59" s="90"/>
      <c r="MCO59" s="89"/>
      <c r="MCP59" s="164"/>
      <c r="MCQ59" s="164"/>
      <c r="MCR59" s="164"/>
      <c r="MCS59" s="164"/>
      <c r="MCT59" s="164"/>
      <c r="MCU59" s="90"/>
      <c r="MCV59" s="90"/>
      <c r="MCW59" s="89"/>
      <c r="MCX59" s="164"/>
      <c r="MCY59" s="164"/>
      <c r="MCZ59" s="164"/>
      <c r="MDA59" s="164"/>
      <c r="MDB59" s="164"/>
      <c r="MDC59" s="90"/>
      <c r="MDD59" s="90"/>
      <c r="MDE59" s="89"/>
      <c r="MDF59" s="164"/>
      <c r="MDG59" s="164"/>
      <c r="MDH59" s="164"/>
      <c r="MDI59" s="164"/>
      <c r="MDJ59" s="164"/>
      <c r="MDK59" s="90"/>
      <c r="MDL59" s="90"/>
      <c r="MDM59" s="89"/>
      <c r="MDN59" s="164"/>
      <c r="MDO59" s="164"/>
      <c r="MDP59" s="164"/>
      <c r="MDQ59" s="164"/>
      <c r="MDR59" s="164"/>
      <c r="MDS59" s="90"/>
      <c r="MDT59" s="90"/>
      <c r="MDU59" s="89"/>
      <c r="MDV59" s="164"/>
      <c r="MDW59" s="164"/>
      <c r="MDX59" s="164"/>
      <c r="MDY59" s="164"/>
      <c r="MDZ59" s="164"/>
      <c r="MEA59" s="90"/>
      <c r="MEB59" s="90"/>
      <c r="MEC59" s="89"/>
      <c r="MED59" s="164"/>
      <c r="MEE59" s="164"/>
      <c r="MEF59" s="164"/>
      <c r="MEG59" s="164"/>
      <c r="MEH59" s="164"/>
      <c r="MEI59" s="90"/>
      <c r="MEJ59" s="90"/>
      <c r="MEK59" s="89"/>
      <c r="MEL59" s="164"/>
      <c r="MEM59" s="164"/>
      <c r="MEN59" s="164"/>
      <c r="MEO59" s="164"/>
      <c r="MEP59" s="164"/>
      <c r="MEQ59" s="90"/>
      <c r="MER59" s="90"/>
      <c r="MES59" s="89"/>
      <c r="MET59" s="164"/>
      <c r="MEU59" s="164"/>
      <c r="MEV59" s="164"/>
      <c r="MEW59" s="164"/>
      <c r="MEX59" s="164"/>
      <c r="MEY59" s="90"/>
      <c r="MEZ59" s="90"/>
      <c r="MFA59" s="89"/>
      <c r="MFB59" s="164"/>
      <c r="MFC59" s="164"/>
      <c r="MFD59" s="164"/>
      <c r="MFE59" s="164"/>
      <c r="MFF59" s="164"/>
      <c r="MFG59" s="90"/>
      <c r="MFH59" s="90"/>
      <c r="MFI59" s="89"/>
      <c r="MFJ59" s="164"/>
      <c r="MFK59" s="164"/>
      <c r="MFL59" s="164"/>
      <c r="MFM59" s="164"/>
      <c r="MFN59" s="164"/>
      <c r="MFO59" s="90"/>
      <c r="MFP59" s="90"/>
      <c r="MFQ59" s="89"/>
      <c r="MFR59" s="164"/>
      <c r="MFS59" s="164"/>
      <c r="MFT59" s="164"/>
      <c r="MFU59" s="164"/>
      <c r="MFV59" s="164"/>
      <c r="MFW59" s="90"/>
      <c r="MFX59" s="90"/>
      <c r="MFY59" s="89"/>
      <c r="MFZ59" s="164"/>
      <c r="MGA59" s="164"/>
      <c r="MGB59" s="164"/>
      <c r="MGC59" s="164"/>
      <c r="MGD59" s="164"/>
      <c r="MGE59" s="90"/>
      <c r="MGF59" s="90"/>
      <c r="MGG59" s="89"/>
      <c r="MGH59" s="164"/>
      <c r="MGI59" s="164"/>
      <c r="MGJ59" s="164"/>
      <c r="MGK59" s="164"/>
      <c r="MGL59" s="164"/>
      <c r="MGM59" s="90"/>
      <c r="MGN59" s="90"/>
      <c r="MGO59" s="89"/>
      <c r="MGP59" s="164"/>
      <c r="MGQ59" s="164"/>
      <c r="MGR59" s="164"/>
      <c r="MGS59" s="164"/>
      <c r="MGT59" s="164"/>
      <c r="MGU59" s="90"/>
      <c r="MGV59" s="90"/>
      <c r="MGW59" s="89"/>
      <c r="MGX59" s="164"/>
      <c r="MGY59" s="164"/>
      <c r="MGZ59" s="164"/>
      <c r="MHA59" s="164"/>
      <c r="MHB59" s="164"/>
      <c r="MHC59" s="90"/>
      <c r="MHD59" s="90"/>
      <c r="MHE59" s="89"/>
      <c r="MHF59" s="164"/>
      <c r="MHG59" s="164"/>
      <c r="MHH59" s="164"/>
      <c r="MHI59" s="164"/>
      <c r="MHJ59" s="164"/>
      <c r="MHK59" s="90"/>
      <c r="MHL59" s="90"/>
      <c r="MHM59" s="89"/>
      <c r="MHN59" s="164"/>
      <c r="MHO59" s="164"/>
      <c r="MHP59" s="164"/>
      <c r="MHQ59" s="164"/>
      <c r="MHR59" s="164"/>
      <c r="MHS59" s="90"/>
      <c r="MHT59" s="90"/>
      <c r="MHU59" s="89"/>
      <c r="MHV59" s="164"/>
      <c r="MHW59" s="164"/>
      <c r="MHX59" s="164"/>
      <c r="MHY59" s="164"/>
      <c r="MHZ59" s="164"/>
      <c r="MIA59" s="90"/>
      <c r="MIB59" s="90"/>
      <c r="MIC59" s="89"/>
      <c r="MID59" s="164"/>
      <c r="MIE59" s="164"/>
      <c r="MIF59" s="164"/>
      <c r="MIG59" s="164"/>
      <c r="MIH59" s="164"/>
      <c r="MII59" s="90"/>
      <c r="MIJ59" s="90"/>
      <c r="MIK59" s="89"/>
      <c r="MIL59" s="164"/>
      <c r="MIM59" s="164"/>
      <c r="MIN59" s="164"/>
      <c r="MIO59" s="164"/>
      <c r="MIP59" s="164"/>
      <c r="MIQ59" s="90"/>
      <c r="MIR59" s="90"/>
      <c r="MIS59" s="89"/>
      <c r="MIT59" s="164"/>
      <c r="MIU59" s="164"/>
      <c r="MIV59" s="164"/>
      <c r="MIW59" s="164"/>
      <c r="MIX59" s="164"/>
      <c r="MIY59" s="90"/>
      <c r="MIZ59" s="90"/>
      <c r="MJA59" s="89"/>
      <c r="MJB59" s="164"/>
      <c r="MJC59" s="164"/>
      <c r="MJD59" s="164"/>
      <c r="MJE59" s="164"/>
      <c r="MJF59" s="164"/>
      <c r="MJG59" s="90"/>
      <c r="MJH59" s="90"/>
      <c r="MJI59" s="89"/>
      <c r="MJJ59" s="164"/>
      <c r="MJK59" s="164"/>
      <c r="MJL59" s="164"/>
      <c r="MJM59" s="164"/>
      <c r="MJN59" s="164"/>
      <c r="MJO59" s="90"/>
      <c r="MJP59" s="90"/>
      <c r="MJQ59" s="89"/>
      <c r="MJR59" s="164"/>
      <c r="MJS59" s="164"/>
      <c r="MJT59" s="164"/>
      <c r="MJU59" s="164"/>
      <c r="MJV59" s="164"/>
      <c r="MJW59" s="90"/>
      <c r="MJX59" s="90"/>
      <c r="MJY59" s="89"/>
      <c r="MJZ59" s="164"/>
      <c r="MKA59" s="164"/>
      <c r="MKB59" s="164"/>
      <c r="MKC59" s="164"/>
      <c r="MKD59" s="164"/>
      <c r="MKE59" s="90"/>
      <c r="MKF59" s="90"/>
      <c r="MKG59" s="89"/>
      <c r="MKH59" s="164"/>
      <c r="MKI59" s="164"/>
      <c r="MKJ59" s="164"/>
      <c r="MKK59" s="164"/>
      <c r="MKL59" s="164"/>
      <c r="MKM59" s="90"/>
      <c r="MKN59" s="90"/>
      <c r="MKO59" s="89"/>
      <c r="MKP59" s="164"/>
      <c r="MKQ59" s="164"/>
      <c r="MKR59" s="164"/>
      <c r="MKS59" s="164"/>
      <c r="MKT59" s="164"/>
      <c r="MKU59" s="90"/>
      <c r="MKV59" s="90"/>
      <c r="MKW59" s="89"/>
      <c r="MKX59" s="164"/>
      <c r="MKY59" s="164"/>
      <c r="MKZ59" s="164"/>
      <c r="MLA59" s="164"/>
      <c r="MLB59" s="164"/>
      <c r="MLC59" s="90"/>
      <c r="MLD59" s="90"/>
      <c r="MLE59" s="89"/>
      <c r="MLF59" s="164"/>
      <c r="MLG59" s="164"/>
      <c r="MLH59" s="164"/>
      <c r="MLI59" s="164"/>
      <c r="MLJ59" s="164"/>
      <c r="MLK59" s="90"/>
      <c r="MLL59" s="90"/>
      <c r="MLM59" s="89"/>
      <c r="MLN59" s="164"/>
      <c r="MLO59" s="164"/>
      <c r="MLP59" s="164"/>
      <c r="MLQ59" s="164"/>
      <c r="MLR59" s="164"/>
      <c r="MLS59" s="90"/>
      <c r="MLT59" s="90"/>
      <c r="MLU59" s="89"/>
      <c r="MLV59" s="164"/>
      <c r="MLW59" s="164"/>
      <c r="MLX59" s="164"/>
      <c r="MLY59" s="164"/>
      <c r="MLZ59" s="164"/>
      <c r="MMA59" s="90"/>
      <c r="MMB59" s="90"/>
      <c r="MMC59" s="89"/>
      <c r="MMD59" s="164"/>
      <c r="MME59" s="164"/>
      <c r="MMF59" s="164"/>
      <c r="MMG59" s="164"/>
      <c r="MMH59" s="164"/>
      <c r="MMI59" s="90"/>
      <c r="MMJ59" s="90"/>
      <c r="MMK59" s="89"/>
      <c r="MML59" s="164"/>
      <c r="MMM59" s="164"/>
      <c r="MMN59" s="164"/>
      <c r="MMO59" s="164"/>
      <c r="MMP59" s="164"/>
      <c r="MMQ59" s="90"/>
      <c r="MMR59" s="90"/>
      <c r="MMS59" s="89"/>
      <c r="MMT59" s="164"/>
      <c r="MMU59" s="164"/>
      <c r="MMV59" s="164"/>
      <c r="MMW59" s="164"/>
      <c r="MMX59" s="164"/>
      <c r="MMY59" s="90"/>
      <c r="MMZ59" s="90"/>
      <c r="MNA59" s="89"/>
      <c r="MNB59" s="164"/>
      <c r="MNC59" s="164"/>
      <c r="MND59" s="164"/>
      <c r="MNE59" s="164"/>
      <c r="MNF59" s="164"/>
      <c r="MNG59" s="90"/>
      <c r="MNH59" s="90"/>
      <c r="MNI59" s="89"/>
      <c r="MNJ59" s="164"/>
      <c r="MNK59" s="164"/>
      <c r="MNL59" s="164"/>
      <c r="MNM59" s="164"/>
      <c r="MNN59" s="164"/>
      <c r="MNO59" s="90"/>
      <c r="MNP59" s="90"/>
      <c r="MNQ59" s="89"/>
      <c r="MNR59" s="164"/>
      <c r="MNS59" s="164"/>
      <c r="MNT59" s="164"/>
      <c r="MNU59" s="164"/>
      <c r="MNV59" s="164"/>
      <c r="MNW59" s="90"/>
      <c r="MNX59" s="90"/>
      <c r="MNY59" s="89"/>
      <c r="MNZ59" s="164"/>
      <c r="MOA59" s="164"/>
      <c r="MOB59" s="164"/>
      <c r="MOC59" s="164"/>
      <c r="MOD59" s="164"/>
      <c r="MOE59" s="90"/>
      <c r="MOF59" s="90"/>
      <c r="MOG59" s="89"/>
      <c r="MOH59" s="164"/>
      <c r="MOI59" s="164"/>
      <c r="MOJ59" s="164"/>
      <c r="MOK59" s="164"/>
      <c r="MOL59" s="164"/>
      <c r="MOM59" s="90"/>
      <c r="MON59" s="90"/>
      <c r="MOO59" s="89"/>
      <c r="MOP59" s="164"/>
      <c r="MOQ59" s="164"/>
      <c r="MOR59" s="164"/>
      <c r="MOS59" s="164"/>
      <c r="MOT59" s="164"/>
      <c r="MOU59" s="90"/>
      <c r="MOV59" s="90"/>
      <c r="MOW59" s="89"/>
      <c r="MOX59" s="164"/>
      <c r="MOY59" s="164"/>
      <c r="MOZ59" s="164"/>
      <c r="MPA59" s="164"/>
      <c r="MPB59" s="164"/>
      <c r="MPC59" s="90"/>
      <c r="MPD59" s="90"/>
      <c r="MPE59" s="89"/>
      <c r="MPF59" s="164"/>
      <c r="MPG59" s="164"/>
      <c r="MPH59" s="164"/>
      <c r="MPI59" s="164"/>
      <c r="MPJ59" s="164"/>
      <c r="MPK59" s="90"/>
      <c r="MPL59" s="90"/>
      <c r="MPM59" s="89"/>
      <c r="MPN59" s="164"/>
      <c r="MPO59" s="164"/>
      <c r="MPP59" s="164"/>
      <c r="MPQ59" s="164"/>
      <c r="MPR59" s="164"/>
      <c r="MPS59" s="90"/>
      <c r="MPT59" s="90"/>
      <c r="MPU59" s="89"/>
      <c r="MPV59" s="164"/>
      <c r="MPW59" s="164"/>
      <c r="MPX59" s="164"/>
      <c r="MPY59" s="164"/>
      <c r="MPZ59" s="164"/>
      <c r="MQA59" s="90"/>
      <c r="MQB59" s="90"/>
      <c r="MQC59" s="89"/>
      <c r="MQD59" s="164"/>
      <c r="MQE59" s="164"/>
      <c r="MQF59" s="164"/>
      <c r="MQG59" s="164"/>
      <c r="MQH59" s="164"/>
      <c r="MQI59" s="90"/>
      <c r="MQJ59" s="90"/>
      <c r="MQK59" s="89"/>
      <c r="MQL59" s="164"/>
      <c r="MQM59" s="164"/>
      <c r="MQN59" s="164"/>
      <c r="MQO59" s="164"/>
      <c r="MQP59" s="164"/>
      <c r="MQQ59" s="90"/>
      <c r="MQR59" s="90"/>
      <c r="MQS59" s="89"/>
      <c r="MQT59" s="164"/>
      <c r="MQU59" s="164"/>
      <c r="MQV59" s="164"/>
      <c r="MQW59" s="164"/>
      <c r="MQX59" s="164"/>
      <c r="MQY59" s="90"/>
      <c r="MQZ59" s="90"/>
      <c r="MRA59" s="89"/>
      <c r="MRB59" s="164"/>
      <c r="MRC59" s="164"/>
      <c r="MRD59" s="164"/>
      <c r="MRE59" s="164"/>
      <c r="MRF59" s="164"/>
      <c r="MRG59" s="90"/>
      <c r="MRH59" s="90"/>
      <c r="MRI59" s="89"/>
      <c r="MRJ59" s="164"/>
      <c r="MRK59" s="164"/>
      <c r="MRL59" s="164"/>
      <c r="MRM59" s="164"/>
      <c r="MRN59" s="164"/>
      <c r="MRO59" s="90"/>
      <c r="MRP59" s="90"/>
      <c r="MRQ59" s="89"/>
      <c r="MRR59" s="164"/>
      <c r="MRS59" s="164"/>
      <c r="MRT59" s="164"/>
      <c r="MRU59" s="164"/>
      <c r="MRV59" s="164"/>
      <c r="MRW59" s="90"/>
      <c r="MRX59" s="90"/>
      <c r="MRY59" s="89"/>
      <c r="MRZ59" s="164"/>
      <c r="MSA59" s="164"/>
      <c r="MSB59" s="164"/>
      <c r="MSC59" s="164"/>
      <c r="MSD59" s="164"/>
      <c r="MSE59" s="90"/>
      <c r="MSF59" s="90"/>
      <c r="MSG59" s="89"/>
      <c r="MSH59" s="164"/>
      <c r="MSI59" s="164"/>
      <c r="MSJ59" s="164"/>
      <c r="MSK59" s="164"/>
      <c r="MSL59" s="164"/>
      <c r="MSM59" s="90"/>
      <c r="MSN59" s="90"/>
      <c r="MSO59" s="89"/>
      <c r="MSP59" s="164"/>
      <c r="MSQ59" s="164"/>
      <c r="MSR59" s="164"/>
      <c r="MSS59" s="164"/>
      <c r="MST59" s="164"/>
      <c r="MSU59" s="90"/>
      <c r="MSV59" s="90"/>
      <c r="MSW59" s="89"/>
      <c r="MSX59" s="164"/>
      <c r="MSY59" s="164"/>
      <c r="MSZ59" s="164"/>
      <c r="MTA59" s="164"/>
      <c r="MTB59" s="164"/>
      <c r="MTC59" s="90"/>
      <c r="MTD59" s="90"/>
      <c r="MTE59" s="89"/>
      <c r="MTF59" s="164"/>
      <c r="MTG59" s="164"/>
      <c r="MTH59" s="164"/>
      <c r="MTI59" s="164"/>
      <c r="MTJ59" s="164"/>
      <c r="MTK59" s="90"/>
      <c r="MTL59" s="90"/>
      <c r="MTM59" s="89"/>
      <c r="MTN59" s="164"/>
      <c r="MTO59" s="164"/>
      <c r="MTP59" s="164"/>
      <c r="MTQ59" s="164"/>
      <c r="MTR59" s="164"/>
      <c r="MTS59" s="90"/>
      <c r="MTT59" s="90"/>
      <c r="MTU59" s="89"/>
      <c r="MTV59" s="164"/>
      <c r="MTW59" s="164"/>
      <c r="MTX59" s="164"/>
      <c r="MTY59" s="164"/>
      <c r="MTZ59" s="164"/>
      <c r="MUA59" s="90"/>
      <c r="MUB59" s="90"/>
      <c r="MUC59" s="89"/>
      <c r="MUD59" s="164"/>
      <c r="MUE59" s="164"/>
      <c r="MUF59" s="164"/>
      <c r="MUG59" s="164"/>
      <c r="MUH59" s="164"/>
      <c r="MUI59" s="90"/>
      <c r="MUJ59" s="90"/>
      <c r="MUK59" s="89"/>
      <c r="MUL59" s="164"/>
      <c r="MUM59" s="164"/>
      <c r="MUN59" s="164"/>
      <c r="MUO59" s="164"/>
      <c r="MUP59" s="164"/>
      <c r="MUQ59" s="90"/>
      <c r="MUR59" s="90"/>
      <c r="MUS59" s="89"/>
      <c r="MUT59" s="164"/>
      <c r="MUU59" s="164"/>
      <c r="MUV59" s="164"/>
      <c r="MUW59" s="164"/>
      <c r="MUX59" s="164"/>
      <c r="MUY59" s="90"/>
      <c r="MUZ59" s="90"/>
      <c r="MVA59" s="89"/>
      <c r="MVB59" s="164"/>
      <c r="MVC59" s="164"/>
      <c r="MVD59" s="164"/>
      <c r="MVE59" s="164"/>
      <c r="MVF59" s="164"/>
      <c r="MVG59" s="90"/>
      <c r="MVH59" s="90"/>
      <c r="MVI59" s="89"/>
      <c r="MVJ59" s="164"/>
      <c r="MVK59" s="164"/>
      <c r="MVL59" s="164"/>
      <c r="MVM59" s="164"/>
      <c r="MVN59" s="164"/>
      <c r="MVO59" s="90"/>
      <c r="MVP59" s="90"/>
      <c r="MVQ59" s="89"/>
      <c r="MVR59" s="164"/>
      <c r="MVS59" s="164"/>
      <c r="MVT59" s="164"/>
      <c r="MVU59" s="164"/>
      <c r="MVV59" s="164"/>
      <c r="MVW59" s="90"/>
      <c r="MVX59" s="90"/>
      <c r="MVY59" s="89"/>
      <c r="MVZ59" s="164"/>
      <c r="MWA59" s="164"/>
      <c r="MWB59" s="164"/>
      <c r="MWC59" s="164"/>
      <c r="MWD59" s="164"/>
      <c r="MWE59" s="90"/>
      <c r="MWF59" s="90"/>
      <c r="MWG59" s="89"/>
      <c r="MWH59" s="164"/>
      <c r="MWI59" s="164"/>
      <c r="MWJ59" s="164"/>
      <c r="MWK59" s="164"/>
      <c r="MWL59" s="164"/>
      <c r="MWM59" s="90"/>
      <c r="MWN59" s="90"/>
      <c r="MWO59" s="89"/>
      <c r="MWP59" s="164"/>
      <c r="MWQ59" s="164"/>
      <c r="MWR59" s="164"/>
      <c r="MWS59" s="164"/>
      <c r="MWT59" s="164"/>
      <c r="MWU59" s="90"/>
      <c r="MWV59" s="90"/>
      <c r="MWW59" s="89"/>
      <c r="MWX59" s="164"/>
      <c r="MWY59" s="164"/>
      <c r="MWZ59" s="164"/>
      <c r="MXA59" s="164"/>
      <c r="MXB59" s="164"/>
      <c r="MXC59" s="90"/>
      <c r="MXD59" s="90"/>
      <c r="MXE59" s="89"/>
      <c r="MXF59" s="164"/>
      <c r="MXG59" s="164"/>
      <c r="MXH59" s="164"/>
      <c r="MXI59" s="164"/>
      <c r="MXJ59" s="164"/>
      <c r="MXK59" s="90"/>
      <c r="MXL59" s="90"/>
      <c r="MXM59" s="89"/>
      <c r="MXN59" s="164"/>
      <c r="MXO59" s="164"/>
      <c r="MXP59" s="164"/>
      <c r="MXQ59" s="164"/>
      <c r="MXR59" s="164"/>
      <c r="MXS59" s="90"/>
      <c r="MXT59" s="90"/>
      <c r="MXU59" s="89"/>
      <c r="MXV59" s="164"/>
      <c r="MXW59" s="164"/>
      <c r="MXX59" s="164"/>
      <c r="MXY59" s="164"/>
      <c r="MXZ59" s="164"/>
      <c r="MYA59" s="90"/>
      <c r="MYB59" s="90"/>
      <c r="MYC59" s="89"/>
      <c r="MYD59" s="164"/>
      <c r="MYE59" s="164"/>
      <c r="MYF59" s="164"/>
      <c r="MYG59" s="164"/>
      <c r="MYH59" s="164"/>
      <c r="MYI59" s="90"/>
      <c r="MYJ59" s="90"/>
      <c r="MYK59" s="89"/>
      <c r="MYL59" s="164"/>
      <c r="MYM59" s="164"/>
      <c r="MYN59" s="164"/>
      <c r="MYO59" s="164"/>
      <c r="MYP59" s="164"/>
      <c r="MYQ59" s="90"/>
      <c r="MYR59" s="90"/>
      <c r="MYS59" s="89"/>
      <c r="MYT59" s="164"/>
      <c r="MYU59" s="164"/>
      <c r="MYV59" s="164"/>
      <c r="MYW59" s="164"/>
      <c r="MYX59" s="164"/>
      <c r="MYY59" s="90"/>
      <c r="MYZ59" s="90"/>
      <c r="MZA59" s="89"/>
      <c r="MZB59" s="164"/>
      <c r="MZC59" s="164"/>
      <c r="MZD59" s="164"/>
      <c r="MZE59" s="164"/>
      <c r="MZF59" s="164"/>
      <c r="MZG59" s="90"/>
      <c r="MZH59" s="90"/>
      <c r="MZI59" s="89"/>
      <c r="MZJ59" s="164"/>
      <c r="MZK59" s="164"/>
      <c r="MZL59" s="164"/>
      <c r="MZM59" s="164"/>
      <c r="MZN59" s="164"/>
      <c r="MZO59" s="90"/>
      <c r="MZP59" s="90"/>
      <c r="MZQ59" s="89"/>
      <c r="MZR59" s="164"/>
      <c r="MZS59" s="164"/>
      <c r="MZT59" s="164"/>
      <c r="MZU59" s="164"/>
      <c r="MZV59" s="164"/>
      <c r="MZW59" s="90"/>
      <c r="MZX59" s="90"/>
      <c r="MZY59" s="89"/>
      <c r="MZZ59" s="164"/>
      <c r="NAA59" s="164"/>
      <c r="NAB59" s="164"/>
      <c r="NAC59" s="164"/>
      <c r="NAD59" s="164"/>
      <c r="NAE59" s="90"/>
      <c r="NAF59" s="90"/>
      <c r="NAG59" s="89"/>
      <c r="NAH59" s="164"/>
      <c r="NAI59" s="164"/>
      <c r="NAJ59" s="164"/>
      <c r="NAK59" s="164"/>
      <c r="NAL59" s="164"/>
      <c r="NAM59" s="90"/>
      <c r="NAN59" s="90"/>
      <c r="NAO59" s="89"/>
      <c r="NAP59" s="164"/>
      <c r="NAQ59" s="164"/>
      <c r="NAR59" s="164"/>
      <c r="NAS59" s="164"/>
      <c r="NAT59" s="164"/>
      <c r="NAU59" s="90"/>
      <c r="NAV59" s="90"/>
      <c r="NAW59" s="89"/>
      <c r="NAX59" s="164"/>
      <c r="NAY59" s="164"/>
      <c r="NAZ59" s="164"/>
      <c r="NBA59" s="164"/>
      <c r="NBB59" s="164"/>
      <c r="NBC59" s="90"/>
      <c r="NBD59" s="90"/>
      <c r="NBE59" s="89"/>
      <c r="NBF59" s="164"/>
      <c r="NBG59" s="164"/>
      <c r="NBH59" s="164"/>
      <c r="NBI59" s="164"/>
      <c r="NBJ59" s="164"/>
      <c r="NBK59" s="90"/>
      <c r="NBL59" s="90"/>
      <c r="NBM59" s="89"/>
      <c r="NBN59" s="164"/>
      <c r="NBO59" s="164"/>
      <c r="NBP59" s="164"/>
      <c r="NBQ59" s="164"/>
      <c r="NBR59" s="164"/>
      <c r="NBS59" s="90"/>
      <c r="NBT59" s="90"/>
      <c r="NBU59" s="89"/>
      <c r="NBV59" s="164"/>
      <c r="NBW59" s="164"/>
      <c r="NBX59" s="164"/>
      <c r="NBY59" s="164"/>
      <c r="NBZ59" s="164"/>
      <c r="NCA59" s="90"/>
      <c r="NCB59" s="90"/>
      <c r="NCC59" s="89"/>
      <c r="NCD59" s="164"/>
      <c r="NCE59" s="164"/>
      <c r="NCF59" s="164"/>
      <c r="NCG59" s="164"/>
      <c r="NCH59" s="164"/>
      <c r="NCI59" s="90"/>
      <c r="NCJ59" s="90"/>
      <c r="NCK59" s="89"/>
      <c r="NCL59" s="164"/>
      <c r="NCM59" s="164"/>
      <c r="NCN59" s="164"/>
      <c r="NCO59" s="164"/>
      <c r="NCP59" s="164"/>
      <c r="NCQ59" s="90"/>
      <c r="NCR59" s="90"/>
      <c r="NCS59" s="89"/>
      <c r="NCT59" s="164"/>
      <c r="NCU59" s="164"/>
      <c r="NCV59" s="164"/>
      <c r="NCW59" s="164"/>
      <c r="NCX59" s="164"/>
      <c r="NCY59" s="90"/>
      <c r="NCZ59" s="90"/>
      <c r="NDA59" s="89"/>
      <c r="NDB59" s="164"/>
      <c r="NDC59" s="164"/>
      <c r="NDD59" s="164"/>
      <c r="NDE59" s="164"/>
      <c r="NDF59" s="164"/>
      <c r="NDG59" s="90"/>
      <c r="NDH59" s="90"/>
      <c r="NDI59" s="89"/>
      <c r="NDJ59" s="164"/>
      <c r="NDK59" s="164"/>
      <c r="NDL59" s="164"/>
      <c r="NDM59" s="164"/>
      <c r="NDN59" s="164"/>
      <c r="NDO59" s="90"/>
      <c r="NDP59" s="90"/>
      <c r="NDQ59" s="89"/>
      <c r="NDR59" s="164"/>
      <c r="NDS59" s="164"/>
      <c r="NDT59" s="164"/>
      <c r="NDU59" s="164"/>
      <c r="NDV59" s="164"/>
      <c r="NDW59" s="90"/>
      <c r="NDX59" s="90"/>
      <c r="NDY59" s="89"/>
      <c r="NDZ59" s="164"/>
      <c r="NEA59" s="164"/>
      <c r="NEB59" s="164"/>
      <c r="NEC59" s="164"/>
      <c r="NED59" s="164"/>
      <c r="NEE59" s="90"/>
      <c r="NEF59" s="90"/>
      <c r="NEG59" s="89"/>
      <c r="NEH59" s="164"/>
      <c r="NEI59" s="164"/>
      <c r="NEJ59" s="164"/>
      <c r="NEK59" s="164"/>
      <c r="NEL59" s="164"/>
      <c r="NEM59" s="90"/>
      <c r="NEN59" s="90"/>
      <c r="NEO59" s="89"/>
      <c r="NEP59" s="164"/>
      <c r="NEQ59" s="164"/>
      <c r="NER59" s="164"/>
      <c r="NES59" s="164"/>
      <c r="NET59" s="164"/>
      <c r="NEU59" s="90"/>
      <c r="NEV59" s="90"/>
      <c r="NEW59" s="89"/>
      <c r="NEX59" s="164"/>
      <c r="NEY59" s="164"/>
      <c r="NEZ59" s="164"/>
      <c r="NFA59" s="164"/>
      <c r="NFB59" s="164"/>
      <c r="NFC59" s="90"/>
      <c r="NFD59" s="90"/>
      <c r="NFE59" s="89"/>
      <c r="NFF59" s="164"/>
      <c r="NFG59" s="164"/>
      <c r="NFH59" s="164"/>
      <c r="NFI59" s="164"/>
      <c r="NFJ59" s="164"/>
      <c r="NFK59" s="90"/>
      <c r="NFL59" s="90"/>
      <c r="NFM59" s="89"/>
      <c r="NFN59" s="164"/>
      <c r="NFO59" s="164"/>
      <c r="NFP59" s="164"/>
      <c r="NFQ59" s="164"/>
      <c r="NFR59" s="164"/>
      <c r="NFS59" s="90"/>
      <c r="NFT59" s="90"/>
      <c r="NFU59" s="89"/>
      <c r="NFV59" s="164"/>
      <c r="NFW59" s="164"/>
      <c r="NFX59" s="164"/>
      <c r="NFY59" s="164"/>
      <c r="NFZ59" s="164"/>
      <c r="NGA59" s="90"/>
      <c r="NGB59" s="90"/>
      <c r="NGC59" s="89"/>
      <c r="NGD59" s="164"/>
      <c r="NGE59" s="164"/>
      <c r="NGF59" s="164"/>
      <c r="NGG59" s="164"/>
      <c r="NGH59" s="164"/>
      <c r="NGI59" s="90"/>
      <c r="NGJ59" s="90"/>
      <c r="NGK59" s="89"/>
      <c r="NGL59" s="164"/>
      <c r="NGM59" s="164"/>
      <c r="NGN59" s="164"/>
      <c r="NGO59" s="164"/>
      <c r="NGP59" s="164"/>
      <c r="NGQ59" s="90"/>
      <c r="NGR59" s="90"/>
      <c r="NGS59" s="89"/>
      <c r="NGT59" s="164"/>
      <c r="NGU59" s="164"/>
      <c r="NGV59" s="164"/>
      <c r="NGW59" s="164"/>
      <c r="NGX59" s="164"/>
      <c r="NGY59" s="90"/>
      <c r="NGZ59" s="90"/>
      <c r="NHA59" s="89"/>
      <c r="NHB59" s="164"/>
      <c r="NHC59" s="164"/>
      <c r="NHD59" s="164"/>
      <c r="NHE59" s="164"/>
      <c r="NHF59" s="164"/>
      <c r="NHG59" s="90"/>
      <c r="NHH59" s="90"/>
      <c r="NHI59" s="89"/>
      <c r="NHJ59" s="164"/>
      <c r="NHK59" s="164"/>
      <c r="NHL59" s="164"/>
      <c r="NHM59" s="164"/>
      <c r="NHN59" s="164"/>
      <c r="NHO59" s="90"/>
      <c r="NHP59" s="90"/>
      <c r="NHQ59" s="89"/>
      <c r="NHR59" s="164"/>
      <c r="NHS59" s="164"/>
      <c r="NHT59" s="164"/>
      <c r="NHU59" s="164"/>
      <c r="NHV59" s="164"/>
      <c r="NHW59" s="90"/>
      <c r="NHX59" s="90"/>
      <c r="NHY59" s="89"/>
      <c r="NHZ59" s="164"/>
      <c r="NIA59" s="164"/>
      <c r="NIB59" s="164"/>
      <c r="NIC59" s="164"/>
      <c r="NID59" s="164"/>
      <c r="NIE59" s="90"/>
      <c r="NIF59" s="90"/>
      <c r="NIG59" s="89"/>
      <c r="NIH59" s="164"/>
      <c r="NII59" s="164"/>
      <c r="NIJ59" s="164"/>
      <c r="NIK59" s="164"/>
      <c r="NIL59" s="164"/>
      <c r="NIM59" s="90"/>
      <c r="NIN59" s="90"/>
      <c r="NIO59" s="89"/>
      <c r="NIP59" s="164"/>
      <c r="NIQ59" s="164"/>
      <c r="NIR59" s="164"/>
      <c r="NIS59" s="164"/>
      <c r="NIT59" s="164"/>
      <c r="NIU59" s="90"/>
      <c r="NIV59" s="90"/>
      <c r="NIW59" s="89"/>
      <c r="NIX59" s="164"/>
      <c r="NIY59" s="164"/>
      <c r="NIZ59" s="164"/>
      <c r="NJA59" s="164"/>
      <c r="NJB59" s="164"/>
      <c r="NJC59" s="90"/>
      <c r="NJD59" s="90"/>
      <c r="NJE59" s="89"/>
      <c r="NJF59" s="164"/>
      <c r="NJG59" s="164"/>
      <c r="NJH59" s="164"/>
      <c r="NJI59" s="164"/>
      <c r="NJJ59" s="164"/>
      <c r="NJK59" s="90"/>
      <c r="NJL59" s="90"/>
      <c r="NJM59" s="89"/>
      <c r="NJN59" s="164"/>
      <c r="NJO59" s="164"/>
      <c r="NJP59" s="164"/>
      <c r="NJQ59" s="164"/>
      <c r="NJR59" s="164"/>
      <c r="NJS59" s="90"/>
      <c r="NJT59" s="90"/>
      <c r="NJU59" s="89"/>
      <c r="NJV59" s="164"/>
      <c r="NJW59" s="164"/>
      <c r="NJX59" s="164"/>
      <c r="NJY59" s="164"/>
      <c r="NJZ59" s="164"/>
      <c r="NKA59" s="90"/>
      <c r="NKB59" s="90"/>
      <c r="NKC59" s="89"/>
      <c r="NKD59" s="164"/>
      <c r="NKE59" s="164"/>
      <c r="NKF59" s="164"/>
      <c r="NKG59" s="164"/>
      <c r="NKH59" s="164"/>
      <c r="NKI59" s="90"/>
      <c r="NKJ59" s="90"/>
      <c r="NKK59" s="89"/>
      <c r="NKL59" s="164"/>
      <c r="NKM59" s="164"/>
      <c r="NKN59" s="164"/>
      <c r="NKO59" s="164"/>
      <c r="NKP59" s="164"/>
      <c r="NKQ59" s="90"/>
      <c r="NKR59" s="90"/>
      <c r="NKS59" s="89"/>
      <c r="NKT59" s="164"/>
      <c r="NKU59" s="164"/>
      <c r="NKV59" s="164"/>
      <c r="NKW59" s="164"/>
      <c r="NKX59" s="164"/>
      <c r="NKY59" s="90"/>
      <c r="NKZ59" s="90"/>
      <c r="NLA59" s="89"/>
      <c r="NLB59" s="164"/>
      <c r="NLC59" s="164"/>
      <c r="NLD59" s="164"/>
      <c r="NLE59" s="164"/>
      <c r="NLF59" s="164"/>
      <c r="NLG59" s="90"/>
      <c r="NLH59" s="90"/>
      <c r="NLI59" s="89"/>
      <c r="NLJ59" s="164"/>
      <c r="NLK59" s="164"/>
      <c r="NLL59" s="164"/>
      <c r="NLM59" s="164"/>
      <c r="NLN59" s="164"/>
      <c r="NLO59" s="90"/>
      <c r="NLP59" s="90"/>
      <c r="NLQ59" s="89"/>
      <c r="NLR59" s="164"/>
      <c r="NLS59" s="164"/>
      <c r="NLT59" s="164"/>
      <c r="NLU59" s="164"/>
      <c r="NLV59" s="164"/>
      <c r="NLW59" s="90"/>
      <c r="NLX59" s="90"/>
      <c r="NLY59" s="89"/>
      <c r="NLZ59" s="164"/>
      <c r="NMA59" s="164"/>
      <c r="NMB59" s="164"/>
      <c r="NMC59" s="164"/>
      <c r="NMD59" s="164"/>
      <c r="NME59" s="90"/>
      <c r="NMF59" s="90"/>
      <c r="NMG59" s="89"/>
      <c r="NMH59" s="164"/>
      <c r="NMI59" s="164"/>
      <c r="NMJ59" s="164"/>
      <c r="NMK59" s="164"/>
      <c r="NML59" s="164"/>
      <c r="NMM59" s="90"/>
      <c r="NMN59" s="90"/>
      <c r="NMO59" s="89"/>
      <c r="NMP59" s="164"/>
      <c r="NMQ59" s="164"/>
      <c r="NMR59" s="164"/>
      <c r="NMS59" s="164"/>
      <c r="NMT59" s="164"/>
      <c r="NMU59" s="90"/>
      <c r="NMV59" s="90"/>
      <c r="NMW59" s="89"/>
      <c r="NMX59" s="164"/>
      <c r="NMY59" s="164"/>
      <c r="NMZ59" s="164"/>
      <c r="NNA59" s="164"/>
      <c r="NNB59" s="164"/>
      <c r="NNC59" s="90"/>
      <c r="NND59" s="90"/>
      <c r="NNE59" s="89"/>
      <c r="NNF59" s="164"/>
      <c r="NNG59" s="164"/>
      <c r="NNH59" s="164"/>
      <c r="NNI59" s="164"/>
      <c r="NNJ59" s="164"/>
      <c r="NNK59" s="90"/>
      <c r="NNL59" s="90"/>
      <c r="NNM59" s="89"/>
      <c r="NNN59" s="164"/>
      <c r="NNO59" s="164"/>
      <c r="NNP59" s="164"/>
      <c r="NNQ59" s="164"/>
      <c r="NNR59" s="164"/>
      <c r="NNS59" s="90"/>
      <c r="NNT59" s="90"/>
      <c r="NNU59" s="89"/>
      <c r="NNV59" s="164"/>
      <c r="NNW59" s="164"/>
      <c r="NNX59" s="164"/>
      <c r="NNY59" s="164"/>
      <c r="NNZ59" s="164"/>
      <c r="NOA59" s="90"/>
      <c r="NOB59" s="90"/>
      <c r="NOC59" s="89"/>
      <c r="NOD59" s="164"/>
      <c r="NOE59" s="164"/>
      <c r="NOF59" s="164"/>
      <c r="NOG59" s="164"/>
      <c r="NOH59" s="164"/>
      <c r="NOI59" s="90"/>
      <c r="NOJ59" s="90"/>
      <c r="NOK59" s="89"/>
      <c r="NOL59" s="164"/>
      <c r="NOM59" s="164"/>
      <c r="NON59" s="164"/>
      <c r="NOO59" s="164"/>
      <c r="NOP59" s="164"/>
      <c r="NOQ59" s="90"/>
      <c r="NOR59" s="90"/>
      <c r="NOS59" s="89"/>
      <c r="NOT59" s="164"/>
      <c r="NOU59" s="164"/>
      <c r="NOV59" s="164"/>
      <c r="NOW59" s="164"/>
      <c r="NOX59" s="164"/>
      <c r="NOY59" s="90"/>
      <c r="NOZ59" s="90"/>
      <c r="NPA59" s="89"/>
      <c r="NPB59" s="164"/>
      <c r="NPC59" s="164"/>
      <c r="NPD59" s="164"/>
      <c r="NPE59" s="164"/>
      <c r="NPF59" s="164"/>
      <c r="NPG59" s="90"/>
      <c r="NPH59" s="90"/>
      <c r="NPI59" s="89"/>
      <c r="NPJ59" s="164"/>
      <c r="NPK59" s="164"/>
      <c r="NPL59" s="164"/>
      <c r="NPM59" s="164"/>
      <c r="NPN59" s="164"/>
      <c r="NPO59" s="90"/>
      <c r="NPP59" s="90"/>
      <c r="NPQ59" s="89"/>
      <c r="NPR59" s="164"/>
      <c r="NPS59" s="164"/>
      <c r="NPT59" s="164"/>
      <c r="NPU59" s="164"/>
      <c r="NPV59" s="164"/>
      <c r="NPW59" s="90"/>
      <c r="NPX59" s="90"/>
      <c r="NPY59" s="89"/>
      <c r="NPZ59" s="164"/>
      <c r="NQA59" s="164"/>
      <c r="NQB59" s="164"/>
      <c r="NQC59" s="164"/>
      <c r="NQD59" s="164"/>
      <c r="NQE59" s="90"/>
      <c r="NQF59" s="90"/>
      <c r="NQG59" s="89"/>
      <c r="NQH59" s="164"/>
      <c r="NQI59" s="164"/>
      <c r="NQJ59" s="164"/>
      <c r="NQK59" s="164"/>
      <c r="NQL59" s="164"/>
      <c r="NQM59" s="90"/>
      <c r="NQN59" s="90"/>
      <c r="NQO59" s="89"/>
      <c r="NQP59" s="164"/>
      <c r="NQQ59" s="164"/>
      <c r="NQR59" s="164"/>
      <c r="NQS59" s="164"/>
      <c r="NQT59" s="164"/>
      <c r="NQU59" s="90"/>
      <c r="NQV59" s="90"/>
      <c r="NQW59" s="89"/>
      <c r="NQX59" s="164"/>
      <c r="NQY59" s="164"/>
      <c r="NQZ59" s="164"/>
      <c r="NRA59" s="164"/>
      <c r="NRB59" s="164"/>
      <c r="NRC59" s="90"/>
      <c r="NRD59" s="90"/>
      <c r="NRE59" s="89"/>
      <c r="NRF59" s="164"/>
      <c r="NRG59" s="164"/>
      <c r="NRH59" s="164"/>
      <c r="NRI59" s="164"/>
      <c r="NRJ59" s="164"/>
      <c r="NRK59" s="90"/>
      <c r="NRL59" s="90"/>
      <c r="NRM59" s="89"/>
      <c r="NRN59" s="164"/>
      <c r="NRO59" s="164"/>
      <c r="NRP59" s="164"/>
      <c r="NRQ59" s="164"/>
      <c r="NRR59" s="164"/>
      <c r="NRS59" s="90"/>
      <c r="NRT59" s="90"/>
      <c r="NRU59" s="89"/>
      <c r="NRV59" s="164"/>
      <c r="NRW59" s="164"/>
      <c r="NRX59" s="164"/>
      <c r="NRY59" s="164"/>
      <c r="NRZ59" s="164"/>
      <c r="NSA59" s="90"/>
      <c r="NSB59" s="90"/>
      <c r="NSC59" s="89"/>
      <c r="NSD59" s="164"/>
      <c r="NSE59" s="164"/>
      <c r="NSF59" s="164"/>
      <c r="NSG59" s="164"/>
      <c r="NSH59" s="164"/>
      <c r="NSI59" s="90"/>
      <c r="NSJ59" s="90"/>
      <c r="NSK59" s="89"/>
      <c r="NSL59" s="164"/>
      <c r="NSM59" s="164"/>
      <c r="NSN59" s="164"/>
      <c r="NSO59" s="164"/>
      <c r="NSP59" s="164"/>
      <c r="NSQ59" s="90"/>
      <c r="NSR59" s="90"/>
      <c r="NSS59" s="89"/>
      <c r="NST59" s="164"/>
      <c r="NSU59" s="164"/>
      <c r="NSV59" s="164"/>
      <c r="NSW59" s="164"/>
      <c r="NSX59" s="164"/>
      <c r="NSY59" s="90"/>
      <c r="NSZ59" s="90"/>
      <c r="NTA59" s="89"/>
      <c r="NTB59" s="164"/>
      <c r="NTC59" s="164"/>
      <c r="NTD59" s="164"/>
      <c r="NTE59" s="164"/>
      <c r="NTF59" s="164"/>
      <c r="NTG59" s="90"/>
      <c r="NTH59" s="90"/>
      <c r="NTI59" s="89"/>
      <c r="NTJ59" s="164"/>
      <c r="NTK59" s="164"/>
      <c r="NTL59" s="164"/>
      <c r="NTM59" s="164"/>
      <c r="NTN59" s="164"/>
      <c r="NTO59" s="90"/>
      <c r="NTP59" s="90"/>
      <c r="NTQ59" s="89"/>
      <c r="NTR59" s="164"/>
      <c r="NTS59" s="164"/>
      <c r="NTT59" s="164"/>
      <c r="NTU59" s="164"/>
      <c r="NTV59" s="164"/>
      <c r="NTW59" s="90"/>
      <c r="NTX59" s="90"/>
      <c r="NTY59" s="89"/>
      <c r="NTZ59" s="164"/>
      <c r="NUA59" s="164"/>
      <c r="NUB59" s="164"/>
      <c r="NUC59" s="164"/>
      <c r="NUD59" s="164"/>
      <c r="NUE59" s="90"/>
      <c r="NUF59" s="90"/>
      <c r="NUG59" s="89"/>
      <c r="NUH59" s="164"/>
      <c r="NUI59" s="164"/>
      <c r="NUJ59" s="164"/>
      <c r="NUK59" s="164"/>
      <c r="NUL59" s="164"/>
      <c r="NUM59" s="90"/>
      <c r="NUN59" s="90"/>
      <c r="NUO59" s="89"/>
      <c r="NUP59" s="164"/>
      <c r="NUQ59" s="164"/>
      <c r="NUR59" s="164"/>
      <c r="NUS59" s="164"/>
      <c r="NUT59" s="164"/>
      <c r="NUU59" s="90"/>
      <c r="NUV59" s="90"/>
      <c r="NUW59" s="89"/>
      <c r="NUX59" s="164"/>
      <c r="NUY59" s="164"/>
      <c r="NUZ59" s="164"/>
      <c r="NVA59" s="164"/>
      <c r="NVB59" s="164"/>
      <c r="NVC59" s="90"/>
      <c r="NVD59" s="90"/>
      <c r="NVE59" s="89"/>
      <c r="NVF59" s="164"/>
      <c r="NVG59" s="164"/>
      <c r="NVH59" s="164"/>
      <c r="NVI59" s="164"/>
      <c r="NVJ59" s="164"/>
      <c r="NVK59" s="90"/>
      <c r="NVL59" s="90"/>
      <c r="NVM59" s="89"/>
      <c r="NVN59" s="164"/>
      <c r="NVO59" s="164"/>
      <c r="NVP59" s="164"/>
      <c r="NVQ59" s="164"/>
      <c r="NVR59" s="164"/>
      <c r="NVS59" s="90"/>
      <c r="NVT59" s="90"/>
      <c r="NVU59" s="89"/>
      <c r="NVV59" s="164"/>
      <c r="NVW59" s="164"/>
      <c r="NVX59" s="164"/>
      <c r="NVY59" s="164"/>
      <c r="NVZ59" s="164"/>
      <c r="NWA59" s="90"/>
      <c r="NWB59" s="90"/>
      <c r="NWC59" s="89"/>
      <c r="NWD59" s="164"/>
      <c r="NWE59" s="164"/>
      <c r="NWF59" s="164"/>
      <c r="NWG59" s="164"/>
      <c r="NWH59" s="164"/>
      <c r="NWI59" s="90"/>
      <c r="NWJ59" s="90"/>
      <c r="NWK59" s="89"/>
      <c r="NWL59" s="164"/>
      <c r="NWM59" s="164"/>
      <c r="NWN59" s="164"/>
      <c r="NWO59" s="164"/>
      <c r="NWP59" s="164"/>
      <c r="NWQ59" s="90"/>
      <c r="NWR59" s="90"/>
      <c r="NWS59" s="89"/>
      <c r="NWT59" s="164"/>
      <c r="NWU59" s="164"/>
      <c r="NWV59" s="164"/>
      <c r="NWW59" s="164"/>
      <c r="NWX59" s="164"/>
      <c r="NWY59" s="90"/>
      <c r="NWZ59" s="90"/>
      <c r="NXA59" s="89"/>
      <c r="NXB59" s="164"/>
      <c r="NXC59" s="164"/>
      <c r="NXD59" s="164"/>
      <c r="NXE59" s="164"/>
      <c r="NXF59" s="164"/>
      <c r="NXG59" s="90"/>
      <c r="NXH59" s="90"/>
      <c r="NXI59" s="89"/>
      <c r="NXJ59" s="164"/>
      <c r="NXK59" s="164"/>
      <c r="NXL59" s="164"/>
      <c r="NXM59" s="164"/>
      <c r="NXN59" s="164"/>
      <c r="NXO59" s="90"/>
      <c r="NXP59" s="90"/>
      <c r="NXQ59" s="89"/>
      <c r="NXR59" s="164"/>
      <c r="NXS59" s="164"/>
      <c r="NXT59" s="164"/>
      <c r="NXU59" s="164"/>
      <c r="NXV59" s="164"/>
      <c r="NXW59" s="90"/>
      <c r="NXX59" s="90"/>
      <c r="NXY59" s="89"/>
      <c r="NXZ59" s="164"/>
      <c r="NYA59" s="164"/>
      <c r="NYB59" s="164"/>
      <c r="NYC59" s="164"/>
      <c r="NYD59" s="164"/>
      <c r="NYE59" s="90"/>
      <c r="NYF59" s="90"/>
      <c r="NYG59" s="89"/>
      <c r="NYH59" s="164"/>
      <c r="NYI59" s="164"/>
      <c r="NYJ59" s="164"/>
      <c r="NYK59" s="164"/>
      <c r="NYL59" s="164"/>
      <c r="NYM59" s="90"/>
      <c r="NYN59" s="90"/>
      <c r="NYO59" s="89"/>
      <c r="NYP59" s="164"/>
      <c r="NYQ59" s="164"/>
      <c r="NYR59" s="164"/>
      <c r="NYS59" s="164"/>
      <c r="NYT59" s="164"/>
      <c r="NYU59" s="90"/>
      <c r="NYV59" s="90"/>
      <c r="NYW59" s="89"/>
      <c r="NYX59" s="164"/>
      <c r="NYY59" s="164"/>
      <c r="NYZ59" s="164"/>
      <c r="NZA59" s="164"/>
      <c r="NZB59" s="164"/>
      <c r="NZC59" s="90"/>
      <c r="NZD59" s="90"/>
      <c r="NZE59" s="89"/>
      <c r="NZF59" s="164"/>
      <c r="NZG59" s="164"/>
      <c r="NZH59" s="164"/>
      <c r="NZI59" s="164"/>
      <c r="NZJ59" s="164"/>
      <c r="NZK59" s="90"/>
      <c r="NZL59" s="90"/>
      <c r="NZM59" s="89"/>
      <c r="NZN59" s="164"/>
      <c r="NZO59" s="164"/>
      <c r="NZP59" s="164"/>
      <c r="NZQ59" s="164"/>
      <c r="NZR59" s="164"/>
      <c r="NZS59" s="90"/>
      <c r="NZT59" s="90"/>
      <c r="NZU59" s="89"/>
      <c r="NZV59" s="164"/>
      <c r="NZW59" s="164"/>
      <c r="NZX59" s="164"/>
      <c r="NZY59" s="164"/>
      <c r="NZZ59" s="164"/>
      <c r="OAA59" s="90"/>
      <c r="OAB59" s="90"/>
      <c r="OAC59" s="89"/>
      <c r="OAD59" s="164"/>
      <c r="OAE59" s="164"/>
      <c r="OAF59" s="164"/>
      <c r="OAG59" s="164"/>
      <c r="OAH59" s="164"/>
      <c r="OAI59" s="90"/>
      <c r="OAJ59" s="90"/>
      <c r="OAK59" s="89"/>
      <c r="OAL59" s="164"/>
      <c r="OAM59" s="164"/>
      <c r="OAN59" s="164"/>
      <c r="OAO59" s="164"/>
      <c r="OAP59" s="164"/>
      <c r="OAQ59" s="90"/>
      <c r="OAR59" s="90"/>
      <c r="OAS59" s="89"/>
      <c r="OAT59" s="164"/>
      <c r="OAU59" s="164"/>
      <c r="OAV59" s="164"/>
      <c r="OAW59" s="164"/>
      <c r="OAX59" s="164"/>
      <c r="OAY59" s="90"/>
      <c r="OAZ59" s="90"/>
      <c r="OBA59" s="89"/>
      <c r="OBB59" s="164"/>
      <c r="OBC59" s="164"/>
      <c r="OBD59" s="164"/>
      <c r="OBE59" s="164"/>
      <c r="OBF59" s="164"/>
      <c r="OBG59" s="90"/>
      <c r="OBH59" s="90"/>
      <c r="OBI59" s="89"/>
      <c r="OBJ59" s="164"/>
      <c r="OBK59" s="164"/>
      <c r="OBL59" s="164"/>
      <c r="OBM59" s="164"/>
      <c r="OBN59" s="164"/>
      <c r="OBO59" s="90"/>
      <c r="OBP59" s="90"/>
      <c r="OBQ59" s="89"/>
      <c r="OBR59" s="164"/>
      <c r="OBS59" s="164"/>
      <c r="OBT59" s="164"/>
      <c r="OBU59" s="164"/>
      <c r="OBV59" s="164"/>
      <c r="OBW59" s="90"/>
      <c r="OBX59" s="90"/>
      <c r="OBY59" s="89"/>
      <c r="OBZ59" s="164"/>
      <c r="OCA59" s="164"/>
      <c r="OCB59" s="164"/>
      <c r="OCC59" s="164"/>
      <c r="OCD59" s="164"/>
      <c r="OCE59" s="90"/>
      <c r="OCF59" s="90"/>
      <c r="OCG59" s="89"/>
      <c r="OCH59" s="164"/>
      <c r="OCI59" s="164"/>
      <c r="OCJ59" s="164"/>
      <c r="OCK59" s="164"/>
      <c r="OCL59" s="164"/>
      <c r="OCM59" s="90"/>
      <c r="OCN59" s="90"/>
      <c r="OCO59" s="89"/>
      <c r="OCP59" s="164"/>
      <c r="OCQ59" s="164"/>
      <c r="OCR59" s="164"/>
      <c r="OCS59" s="164"/>
      <c r="OCT59" s="164"/>
      <c r="OCU59" s="90"/>
      <c r="OCV59" s="90"/>
      <c r="OCW59" s="89"/>
      <c r="OCX59" s="164"/>
      <c r="OCY59" s="164"/>
      <c r="OCZ59" s="164"/>
      <c r="ODA59" s="164"/>
      <c r="ODB59" s="164"/>
      <c r="ODC59" s="90"/>
      <c r="ODD59" s="90"/>
      <c r="ODE59" s="89"/>
      <c r="ODF59" s="164"/>
      <c r="ODG59" s="164"/>
      <c r="ODH59" s="164"/>
      <c r="ODI59" s="164"/>
      <c r="ODJ59" s="164"/>
      <c r="ODK59" s="90"/>
      <c r="ODL59" s="90"/>
      <c r="ODM59" s="89"/>
      <c r="ODN59" s="164"/>
      <c r="ODO59" s="164"/>
      <c r="ODP59" s="164"/>
      <c r="ODQ59" s="164"/>
      <c r="ODR59" s="164"/>
      <c r="ODS59" s="90"/>
      <c r="ODT59" s="90"/>
      <c r="ODU59" s="89"/>
      <c r="ODV59" s="164"/>
      <c r="ODW59" s="164"/>
      <c r="ODX59" s="164"/>
      <c r="ODY59" s="164"/>
      <c r="ODZ59" s="164"/>
      <c r="OEA59" s="90"/>
      <c r="OEB59" s="90"/>
      <c r="OEC59" s="89"/>
      <c r="OED59" s="164"/>
      <c r="OEE59" s="164"/>
      <c r="OEF59" s="164"/>
      <c r="OEG59" s="164"/>
      <c r="OEH59" s="164"/>
      <c r="OEI59" s="90"/>
      <c r="OEJ59" s="90"/>
      <c r="OEK59" s="89"/>
      <c r="OEL59" s="164"/>
      <c r="OEM59" s="164"/>
      <c r="OEN59" s="164"/>
      <c r="OEO59" s="164"/>
      <c r="OEP59" s="164"/>
      <c r="OEQ59" s="90"/>
      <c r="OER59" s="90"/>
      <c r="OES59" s="89"/>
      <c r="OET59" s="164"/>
      <c r="OEU59" s="164"/>
      <c r="OEV59" s="164"/>
      <c r="OEW59" s="164"/>
      <c r="OEX59" s="164"/>
      <c r="OEY59" s="90"/>
      <c r="OEZ59" s="90"/>
      <c r="OFA59" s="89"/>
      <c r="OFB59" s="164"/>
      <c r="OFC59" s="164"/>
      <c r="OFD59" s="164"/>
      <c r="OFE59" s="164"/>
      <c r="OFF59" s="164"/>
      <c r="OFG59" s="90"/>
      <c r="OFH59" s="90"/>
      <c r="OFI59" s="89"/>
      <c r="OFJ59" s="164"/>
      <c r="OFK59" s="164"/>
      <c r="OFL59" s="164"/>
      <c r="OFM59" s="164"/>
      <c r="OFN59" s="164"/>
      <c r="OFO59" s="90"/>
      <c r="OFP59" s="90"/>
      <c r="OFQ59" s="89"/>
      <c r="OFR59" s="164"/>
      <c r="OFS59" s="164"/>
      <c r="OFT59" s="164"/>
      <c r="OFU59" s="164"/>
      <c r="OFV59" s="164"/>
      <c r="OFW59" s="90"/>
      <c r="OFX59" s="90"/>
      <c r="OFY59" s="89"/>
      <c r="OFZ59" s="164"/>
      <c r="OGA59" s="164"/>
      <c r="OGB59" s="164"/>
      <c r="OGC59" s="164"/>
      <c r="OGD59" s="164"/>
      <c r="OGE59" s="90"/>
      <c r="OGF59" s="90"/>
      <c r="OGG59" s="89"/>
      <c r="OGH59" s="164"/>
      <c r="OGI59" s="164"/>
      <c r="OGJ59" s="164"/>
      <c r="OGK59" s="164"/>
      <c r="OGL59" s="164"/>
      <c r="OGM59" s="90"/>
      <c r="OGN59" s="90"/>
      <c r="OGO59" s="89"/>
      <c r="OGP59" s="164"/>
      <c r="OGQ59" s="164"/>
      <c r="OGR59" s="164"/>
      <c r="OGS59" s="164"/>
      <c r="OGT59" s="164"/>
      <c r="OGU59" s="90"/>
      <c r="OGV59" s="90"/>
      <c r="OGW59" s="89"/>
      <c r="OGX59" s="164"/>
      <c r="OGY59" s="164"/>
      <c r="OGZ59" s="164"/>
      <c r="OHA59" s="164"/>
      <c r="OHB59" s="164"/>
      <c r="OHC59" s="90"/>
      <c r="OHD59" s="90"/>
      <c r="OHE59" s="89"/>
      <c r="OHF59" s="164"/>
      <c r="OHG59" s="164"/>
      <c r="OHH59" s="164"/>
      <c r="OHI59" s="164"/>
      <c r="OHJ59" s="164"/>
      <c r="OHK59" s="90"/>
      <c r="OHL59" s="90"/>
      <c r="OHM59" s="89"/>
      <c r="OHN59" s="164"/>
      <c r="OHO59" s="164"/>
      <c r="OHP59" s="164"/>
      <c r="OHQ59" s="164"/>
      <c r="OHR59" s="164"/>
      <c r="OHS59" s="90"/>
      <c r="OHT59" s="90"/>
      <c r="OHU59" s="89"/>
      <c r="OHV59" s="164"/>
      <c r="OHW59" s="164"/>
      <c r="OHX59" s="164"/>
      <c r="OHY59" s="164"/>
      <c r="OHZ59" s="164"/>
      <c r="OIA59" s="90"/>
      <c r="OIB59" s="90"/>
      <c r="OIC59" s="89"/>
      <c r="OID59" s="164"/>
      <c r="OIE59" s="164"/>
      <c r="OIF59" s="164"/>
      <c r="OIG59" s="164"/>
      <c r="OIH59" s="164"/>
      <c r="OII59" s="90"/>
      <c r="OIJ59" s="90"/>
      <c r="OIK59" s="89"/>
      <c r="OIL59" s="164"/>
      <c r="OIM59" s="164"/>
      <c r="OIN59" s="164"/>
      <c r="OIO59" s="164"/>
      <c r="OIP59" s="164"/>
      <c r="OIQ59" s="90"/>
      <c r="OIR59" s="90"/>
      <c r="OIS59" s="89"/>
      <c r="OIT59" s="164"/>
      <c r="OIU59" s="164"/>
      <c r="OIV59" s="164"/>
      <c r="OIW59" s="164"/>
      <c r="OIX59" s="164"/>
      <c r="OIY59" s="90"/>
      <c r="OIZ59" s="90"/>
      <c r="OJA59" s="89"/>
      <c r="OJB59" s="164"/>
      <c r="OJC59" s="164"/>
      <c r="OJD59" s="164"/>
      <c r="OJE59" s="164"/>
      <c r="OJF59" s="164"/>
      <c r="OJG59" s="90"/>
      <c r="OJH59" s="90"/>
      <c r="OJI59" s="89"/>
      <c r="OJJ59" s="164"/>
      <c r="OJK59" s="164"/>
      <c r="OJL59" s="164"/>
      <c r="OJM59" s="164"/>
      <c r="OJN59" s="164"/>
      <c r="OJO59" s="90"/>
      <c r="OJP59" s="90"/>
      <c r="OJQ59" s="89"/>
      <c r="OJR59" s="164"/>
      <c r="OJS59" s="164"/>
      <c r="OJT59" s="164"/>
      <c r="OJU59" s="164"/>
      <c r="OJV59" s="164"/>
      <c r="OJW59" s="90"/>
      <c r="OJX59" s="90"/>
      <c r="OJY59" s="89"/>
      <c r="OJZ59" s="164"/>
      <c r="OKA59" s="164"/>
      <c r="OKB59" s="164"/>
      <c r="OKC59" s="164"/>
      <c r="OKD59" s="164"/>
      <c r="OKE59" s="90"/>
      <c r="OKF59" s="90"/>
      <c r="OKG59" s="89"/>
      <c r="OKH59" s="164"/>
      <c r="OKI59" s="164"/>
      <c r="OKJ59" s="164"/>
      <c r="OKK59" s="164"/>
      <c r="OKL59" s="164"/>
      <c r="OKM59" s="90"/>
      <c r="OKN59" s="90"/>
      <c r="OKO59" s="89"/>
      <c r="OKP59" s="164"/>
      <c r="OKQ59" s="164"/>
      <c r="OKR59" s="164"/>
      <c r="OKS59" s="164"/>
      <c r="OKT59" s="164"/>
      <c r="OKU59" s="90"/>
      <c r="OKV59" s="90"/>
      <c r="OKW59" s="89"/>
      <c r="OKX59" s="164"/>
      <c r="OKY59" s="164"/>
      <c r="OKZ59" s="164"/>
      <c r="OLA59" s="164"/>
      <c r="OLB59" s="164"/>
      <c r="OLC59" s="90"/>
      <c r="OLD59" s="90"/>
      <c r="OLE59" s="89"/>
      <c r="OLF59" s="164"/>
      <c r="OLG59" s="164"/>
      <c r="OLH59" s="164"/>
      <c r="OLI59" s="164"/>
      <c r="OLJ59" s="164"/>
      <c r="OLK59" s="90"/>
      <c r="OLL59" s="90"/>
      <c r="OLM59" s="89"/>
      <c r="OLN59" s="164"/>
      <c r="OLO59" s="164"/>
      <c r="OLP59" s="164"/>
      <c r="OLQ59" s="164"/>
      <c r="OLR59" s="164"/>
      <c r="OLS59" s="90"/>
      <c r="OLT59" s="90"/>
      <c r="OLU59" s="89"/>
      <c r="OLV59" s="164"/>
      <c r="OLW59" s="164"/>
      <c r="OLX59" s="164"/>
      <c r="OLY59" s="164"/>
      <c r="OLZ59" s="164"/>
      <c r="OMA59" s="90"/>
      <c r="OMB59" s="90"/>
      <c r="OMC59" s="89"/>
      <c r="OMD59" s="164"/>
      <c r="OME59" s="164"/>
      <c r="OMF59" s="164"/>
      <c r="OMG59" s="164"/>
      <c r="OMH59" s="164"/>
      <c r="OMI59" s="90"/>
      <c r="OMJ59" s="90"/>
      <c r="OMK59" s="89"/>
      <c r="OML59" s="164"/>
      <c r="OMM59" s="164"/>
      <c r="OMN59" s="164"/>
      <c r="OMO59" s="164"/>
      <c r="OMP59" s="164"/>
      <c r="OMQ59" s="90"/>
      <c r="OMR59" s="90"/>
      <c r="OMS59" s="89"/>
      <c r="OMT59" s="164"/>
      <c r="OMU59" s="164"/>
      <c r="OMV59" s="164"/>
      <c r="OMW59" s="164"/>
      <c r="OMX59" s="164"/>
      <c r="OMY59" s="90"/>
      <c r="OMZ59" s="90"/>
      <c r="ONA59" s="89"/>
      <c r="ONB59" s="164"/>
      <c r="ONC59" s="164"/>
      <c r="OND59" s="164"/>
      <c r="ONE59" s="164"/>
      <c r="ONF59" s="164"/>
      <c r="ONG59" s="90"/>
      <c r="ONH59" s="90"/>
      <c r="ONI59" s="89"/>
      <c r="ONJ59" s="164"/>
      <c r="ONK59" s="164"/>
      <c r="ONL59" s="164"/>
      <c r="ONM59" s="164"/>
      <c r="ONN59" s="164"/>
      <c r="ONO59" s="90"/>
      <c r="ONP59" s="90"/>
      <c r="ONQ59" s="89"/>
      <c r="ONR59" s="164"/>
      <c r="ONS59" s="164"/>
      <c r="ONT59" s="164"/>
      <c r="ONU59" s="164"/>
      <c r="ONV59" s="164"/>
      <c r="ONW59" s="90"/>
      <c r="ONX59" s="90"/>
      <c r="ONY59" s="89"/>
      <c r="ONZ59" s="164"/>
      <c r="OOA59" s="164"/>
      <c r="OOB59" s="164"/>
      <c r="OOC59" s="164"/>
      <c r="OOD59" s="164"/>
      <c r="OOE59" s="90"/>
      <c r="OOF59" s="90"/>
      <c r="OOG59" s="89"/>
      <c r="OOH59" s="164"/>
      <c r="OOI59" s="164"/>
      <c r="OOJ59" s="164"/>
      <c r="OOK59" s="164"/>
      <c r="OOL59" s="164"/>
      <c r="OOM59" s="90"/>
      <c r="OON59" s="90"/>
      <c r="OOO59" s="89"/>
      <c r="OOP59" s="164"/>
      <c r="OOQ59" s="164"/>
      <c r="OOR59" s="164"/>
      <c r="OOS59" s="164"/>
      <c r="OOT59" s="164"/>
      <c r="OOU59" s="90"/>
      <c r="OOV59" s="90"/>
      <c r="OOW59" s="89"/>
      <c r="OOX59" s="164"/>
      <c r="OOY59" s="164"/>
      <c r="OOZ59" s="164"/>
      <c r="OPA59" s="164"/>
      <c r="OPB59" s="164"/>
      <c r="OPC59" s="90"/>
      <c r="OPD59" s="90"/>
      <c r="OPE59" s="89"/>
      <c r="OPF59" s="164"/>
      <c r="OPG59" s="164"/>
      <c r="OPH59" s="164"/>
      <c r="OPI59" s="164"/>
      <c r="OPJ59" s="164"/>
      <c r="OPK59" s="90"/>
      <c r="OPL59" s="90"/>
      <c r="OPM59" s="89"/>
      <c r="OPN59" s="164"/>
      <c r="OPO59" s="164"/>
      <c r="OPP59" s="164"/>
      <c r="OPQ59" s="164"/>
      <c r="OPR59" s="164"/>
      <c r="OPS59" s="90"/>
      <c r="OPT59" s="90"/>
      <c r="OPU59" s="89"/>
      <c r="OPV59" s="164"/>
      <c r="OPW59" s="164"/>
      <c r="OPX59" s="164"/>
      <c r="OPY59" s="164"/>
      <c r="OPZ59" s="164"/>
      <c r="OQA59" s="90"/>
      <c r="OQB59" s="90"/>
      <c r="OQC59" s="89"/>
      <c r="OQD59" s="164"/>
      <c r="OQE59" s="164"/>
      <c r="OQF59" s="164"/>
      <c r="OQG59" s="164"/>
      <c r="OQH59" s="164"/>
      <c r="OQI59" s="90"/>
      <c r="OQJ59" s="90"/>
      <c r="OQK59" s="89"/>
      <c r="OQL59" s="164"/>
      <c r="OQM59" s="164"/>
      <c r="OQN59" s="164"/>
      <c r="OQO59" s="164"/>
      <c r="OQP59" s="164"/>
      <c r="OQQ59" s="90"/>
      <c r="OQR59" s="90"/>
      <c r="OQS59" s="89"/>
      <c r="OQT59" s="164"/>
      <c r="OQU59" s="164"/>
      <c r="OQV59" s="164"/>
      <c r="OQW59" s="164"/>
      <c r="OQX59" s="164"/>
      <c r="OQY59" s="90"/>
      <c r="OQZ59" s="90"/>
      <c r="ORA59" s="89"/>
      <c r="ORB59" s="164"/>
      <c r="ORC59" s="164"/>
      <c r="ORD59" s="164"/>
      <c r="ORE59" s="164"/>
      <c r="ORF59" s="164"/>
      <c r="ORG59" s="90"/>
      <c r="ORH59" s="90"/>
      <c r="ORI59" s="89"/>
      <c r="ORJ59" s="164"/>
      <c r="ORK59" s="164"/>
      <c r="ORL59" s="164"/>
      <c r="ORM59" s="164"/>
      <c r="ORN59" s="164"/>
      <c r="ORO59" s="90"/>
      <c r="ORP59" s="90"/>
      <c r="ORQ59" s="89"/>
      <c r="ORR59" s="164"/>
      <c r="ORS59" s="164"/>
      <c r="ORT59" s="164"/>
      <c r="ORU59" s="164"/>
      <c r="ORV59" s="164"/>
      <c r="ORW59" s="90"/>
      <c r="ORX59" s="90"/>
      <c r="ORY59" s="89"/>
      <c r="ORZ59" s="164"/>
      <c r="OSA59" s="164"/>
      <c r="OSB59" s="164"/>
      <c r="OSC59" s="164"/>
      <c r="OSD59" s="164"/>
      <c r="OSE59" s="90"/>
      <c r="OSF59" s="90"/>
      <c r="OSG59" s="89"/>
      <c r="OSH59" s="164"/>
      <c r="OSI59" s="164"/>
      <c r="OSJ59" s="164"/>
      <c r="OSK59" s="164"/>
      <c r="OSL59" s="164"/>
      <c r="OSM59" s="90"/>
      <c r="OSN59" s="90"/>
      <c r="OSO59" s="89"/>
      <c r="OSP59" s="164"/>
      <c r="OSQ59" s="164"/>
      <c r="OSR59" s="164"/>
      <c r="OSS59" s="164"/>
      <c r="OST59" s="164"/>
      <c r="OSU59" s="90"/>
      <c r="OSV59" s="90"/>
      <c r="OSW59" s="89"/>
      <c r="OSX59" s="164"/>
      <c r="OSY59" s="164"/>
      <c r="OSZ59" s="164"/>
      <c r="OTA59" s="164"/>
      <c r="OTB59" s="164"/>
      <c r="OTC59" s="90"/>
      <c r="OTD59" s="90"/>
      <c r="OTE59" s="89"/>
      <c r="OTF59" s="164"/>
      <c r="OTG59" s="164"/>
      <c r="OTH59" s="164"/>
      <c r="OTI59" s="164"/>
      <c r="OTJ59" s="164"/>
      <c r="OTK59" s="90"/>
      <c r="OTL59" s="90"/>
      <c r="OTM59" s="89"/>
      <c r="OTN59" s="164"/>
      <c r="OTO59" s="164"/>
      <c r="OTP59" s="164"/>
      <c r="OTQ59" s="164"/>
      <c r="OTR59" s="164"/>
      <c r="OTS59" s="90"/>
      <c r="OTT59" s="90"/>
      <c r="OTU59" s="89"/>
      <c r="OTV59" s="164"/>
      <c r="OTW59" s="164"/>
      <c r="OTX59" s="164"/>
      <c r="OTY59" s="164"/>
      <c r="OTZ59" s="164"/>
      <c r="OUA59" s="90"/>
      <c r="OUB59" s="90"/>
      <c r="OUC59" s="89"/>
      <c r="OUD59" s="164"/>
      <c r="OUE59" s="164"/>
      <c r="OUF59" s="164"/>
      <c r="OUG59" s="164"/>
      <c r="OUH59" s="164"/>
      <c r="OUI59" s="90"/>
      <c r="OUJ59" s="90"/>
      <c r="OUK59" s="89"/>
      <c r="OUL59" s="164"/>
      <c r="OUM59" s="164"/>
      <c r="OUN59" s="164"/>
      <c r="OUO59" s="164"/>
      <c r="OUP59" s="164"/>
      <c r="OUQ59" s="90"/>
      <c r="OUR59" s="90"/>
      <c r="OUS59" s="89"/>
      <c r="OUT59" s="164"/>
      <c r="OUU59" s="164"/>
      <c r="OUV59" s="164"/>
      <c r="OUW59" s="164"/>
      <c r="OUX59" s="164"/>
      <c r="OUY59" s="90"/>
      <c r="OUZ59" s="90"/>
      <c r="OVA59" s="89"/>
      <c r="OVB59" s="164"/>
      <c r="OVC59" s="164"/>
      <c r="OVD59" s="164"/>
      <c r="OVE59" s="164"/>
      <c r="OVF59" s="164"/>
      <c r="OVG59" s="90"/>
      <c r="OVH59" s="90"/>
      <c r="OVI59" s="89"/>
      <c r="OVJ59" s="164"/>
      <c r="OVK59" s="164"/>
      <c r="OVL59" s="164"/>
      <c r="OVM59" s="164"/>
      <c r="OVN59" s="164"/>
      <c r="OVO59" s="90"/>
      <c r="OVP59" s="90"/>
      <c r="OVQ59" s="89"/>
      <c r="OVR59" s="164"/>
      <c r="OVS59" s="164"/>
      <c r="OVT59" s="164"/>
      <c r="OVU59" s="164"/>
      <c r="OVV59" s="164"/>
      <c r="OVW59" s="90"/>
      <c r="OVX59" s="90"/>
      <c r="OVY59" s="89"/>
      <c r="OVZ59" s="164"/>
      <c r="OWA59" s="164"/>
      <c r="OWB59" s="164"/>
      <c r="OWC59" s="164"/>
      <c r="OWD59" s="164"/>
      <c r="OWE59" s="90"/>
      <c r="OWF59" s="90"/>
      <c r="OWG59" s="89"/>
      <c r="OWH59" s="164"/>
      <c r="OWI59" s="164"/>
      <c r="OWJ59" s="164"/>
      <c r="OWK59" s="164"/>
      <c r="OWL59" s="164"/>
      <c r="OWM59" s="90"/>
      <c r="OWN59" s="90"/>
      <c r="OWO59" s="89"/>
      <c r="OWP59" s="164"/>
      <c r="OWQ59" s="164"/>
      <c r="OWR59" s="164"/>
      <c r="OWS59" s="164"/>
      <c r="OWT59" s="164"/>
      <c r="OWU59" s="90"/>
      <c r="OWV59" s="90"/>
      <c r="OWW59" s="89"/>
      <c r="OWX59" s="164"/>
      <c r="OWY59" s="164"/>
      <c r="OWZ59" s="164"/>
      <c r="OXA59" s="164"/>
      <c r="OXB59" s="164"/>
      <c r="OXC59" s="90"/>
      <c r="OXD59" s="90"/>
      <c r="OXE59" s="89"/>
      <c r="OXF59" s="164"/>
      <c r="OXG59" s="164"/>
      <c r="OXH59" s="164"/>
      <c r="OXI59" s="164"/>
      <c r="OXJ59" s="164"/>
      <c r="OXK59" s="90"/>
      <c r="OXL59" s="90"/>
      <c r="OXM59" s="89"/>
      <c r="OXN59" s="164"/>
      <c r="OXO59" s="164"/>
      <c r="OXP59" s="164"/>
      <c r="OXQ59" s="164"/>
      <c r="OXR59" s="164"/>
      <c r="OXS59" s="90"/>
      <c r="OXT59" s="90"/>
      <c r="OXU59" s="89"/>
      <c r="OXV59" s="164"/>
      <c r="OXW59" s="164"/>
      <c r="OXX59" s="164"/>
      <c r="OXY59" s="164"/>
      <c r="OXZ59" s="164"/>
      <c r="OYA59" s="90"/>
      <c r="OYB59" s="90"/>
      <c r="OYC59" s="89"/>
      <c r="OYD59" s="164"/>
      <c r="OYE59" s="164"/>
      <c r="OYF59" s="164"/>
      <c r="OYG59" s="164"/>
      <c r="OYH59" s="164"/>
      <c r="OYI59" s="90"/>
      <c r="OYJ59" s="90"/>
      <c r="OYK59" s="89"/>
      <c r="OYL59" s="164"/>
      <c r="OYM59" s="164"/>
      <c r="OYN59" s="164"/>
      <c r="OYO59" s="164"/>
      <c r="OYP59" s="164"/>
      <c r="OYQ59" s="90"/>
      <c r="OYR59" s="90"/>
      <c r="OYS59" s="89"/>
      <c r="OYT59" s="164"/>
      <c r="OYU59" s="164"/>
      <c r="OYV59" s="164"/>
      <c r="OYW59" s="164"/>
      <c r="OYX59" s="164"/>
      <c r="OYY59" s="90"/>
      <c r="OYZ59" s="90"/>
      <c r="OZA59" s="89"/>
      <c r="OZB59" s="164"/>
      <c r="OZC59" s="164"/>
      <c r="OZD59" s="164"/>
      <c r="OZE59" s="164"/>
      <c r="OZF59" s="164"/>
      <c r="OZG59" s="90"/>
      <c r="OZH59" s="90"/>
      <c r="OZI59" s="89"/>
      <c r="OZJ59" s="164"/>
      <c r="OZK59" s="164"/>
      <c r="OZL59" s="164"/>
      <c r="OZM59" s="164"/>
      <c r="OZN59" s="164"/>
      <c r="OZO59" s="90"/>
      <c r="OZP59" s="90"/>
      <c r="OZQ59" s="89"/>
      <c r="OZR59" s="164"/>
      <c r="OZS59" s="164"/>
      <c r="OZT59" s="164"/>
      <c r="OZU59" s="164"/>
      <c r="OZV59" s="164"/>
      <c r="OZW59" s="90"/>
      <c r="OZX59" s="90"/>
      <c r="OZY59" s="89"/>
      <c r="OZZ59" s="164"/>
      <c r="PAA59" s="164"/>
      <c r="PAB59" s="164"/>
      <c r="PAC59" s="164"/>
      <c r="PAD59" s="164"/>
      <c r="PAE59" s="90"/>
      <c r="PAF59" s="90"/>
      <c r="PAG59" s="89"/>
      <c r="PAH59" s="164"/>
      <c r="PAI59" s="164"/>
      <c r="PAJ59" s="164"/>
      <c r="PAK59" s="164"/>
      <c r="PAL59" s="164"/>
      <c r="PAM59" s="90"/>
      <c r="PAN59" s="90"/>
      <c r="PAO59" s="89"/>
      <c r="PAP59" s="164"/>
      <c r="PAQ59" s="164"/>
      <c r="PAR59" s="164"/>
      <c r="PAS59" s="164"/>
      <c r="PAT59" s="164"/>
      <c r="PAU59" s="90"/>
      <c r="PAV59" s="90"/>
      <c r="PAW59" s="89"/>
      <c r="PAX59" s="164"/>
      <c r="PAY59" s="164"/>
      <c r="PAZ59" s="164"/>
      <c r="PBA59" s="164"/>
      <c r="PBB59" s="164"/>
      <c r="PBC59" s="90"/>
      <c r="PBD59" s="90"/>
      <c r="PBE59" s="89"/>
      <c r="PBF59" s="164"/>
      <c r="PBG59" s="164"/>
      <c r="PBH59" s="164"/>
      <c r="PBI59" s="164"/>
      <c r="PBJ59" s="164"/>
      <c r="PBK59" s="90"/>
      <c r="PBL59" s="90"/>
      <c r="PBM59" s="89"/>
      <c r="PBN59" s="164"/>
      <c r="PBO59" s="164"/>
      <c r="PBP59" s="164"/>
      <c r="PBQ59" s="164"/>
      <c r="PBR59" s="164"/>
      <c r="PBS59" s="90"/>
      <c r="PBT59" s="90"/>
      <c r="PBU59" s="89"/>
      <c r="PBV59" s="164"/>
      <c r="PBW59" s="164"/>
      <c r="PBX59" s="164"/>
      <c r="PBY59" s="164"/>
      <c r="PBZ59" s="164"/>
      <c r="PCA59" s="90"/>
      <c r="PCB59" s="90"/>
      <c r="PCC59" s="89"/>
      <c r="PCD59" s="164"/>
      <c r="PCE59" s="164"/>
      <c r="PCF59" s="164"/>
      <c r="PCG59" s="164"/>
      <c r="PCH59" s="164"/>
      <c r="PCI59" s="90"/>
      <c r="PCJ59" s="90"/>
      <c r="PCK59" s="89"/>
      <c r="PCL59" s="164"/>
      <c r="PCM59" s="164"/>
      <c r="PCN59" s="164"/>
      <c r="PCO59" s="164"/>
      <c r="PCP59" s="164"/>
      <c r="PCQ59" s="90"/>
      <c r="PCR59" s="90"/>
      <c r="PCS59" s="89"/>
      <c r="PCT59" s="164"/>
      <c r="PCU59" s="164"/>
      <c r="PCV59" s="164"/>
      <c r="PCW59" s="164"/>
      <c r="PCX59" s="164"/>
      <c r="PCY59" s="90"/>
      <c r="PCZ59" s="90"/>
      <c r="PDA59" s="89"/>
      <c r="PDB59" s="164"/>
      <c r="PDC59" s="164"/>
      <c r="PDD59" s="164"/>
      <c r="PDE59" s="164"/>
      <c r="PDF59" s="164"/>
      <c r="PDG59" s="90"/>
      <c r="PDH59" s="90"/>
      <c r="PDI59" s="89"/>
      <c r="PDJ59" s="164"/>
      <c r="PDK59" s="164"/>
      <c r="PDL59" s="164"/>
      <c r="PDM59" s="164"/>
      <c r="PDN59" s="164"/>
      <c r="PDO59" s="90"/>
      <c r="PDP59" s="90"/>
      <c r="PDQ59" s="89"/>
      <c r="PDR59" s="164"/>
      <c r="PDS59" s="164"/>
      <c r="PDT59" s="164"/>
      <c r="PDU59" s="164"/>
      <c r="PDV59" s="164"/>
      <c r="PDW59" s="90"/>
      <c r="PDX59" s="90"/>
      <c r="PDY59" s="89"/>
      <c r="PDZ59" s="164"/>
      <c r="PEA59" s="164"/>
      <c r="PEB59" s="164"/>
      <c r="PEC59" s="164"/>
      <c r="PED59" s="164"/>
      <c r="PEE59" s="90"/>
      <c r="PEF59" s="90"/>
      <c r="PEG59" s="89"/>
      <c r="PEH59" s="164"/>
      <c r="PEI59" s="164"/>
      <c r="PEJ59" s="164"/>
      <c r="PEK59" s="164"/>
      <c r="PEL59" s="164"/>
      <c r="PEM59" s="90"/>
      <c r="PEN59" s="90"/>
      <c r="PEO59" s="89"/>
      <c r="PEP59" s="164"/>
      <c r="PEQ59" s="164"/>
      <c r="PER59" s="164"/>
      <c r="PES59" s="164"/>
      <c r="PET59" s="164"/>
      <c r="PEU59" s="90"/>
      <c r="PEV59" s="90"/>
      <c r="PEW59" s="89"/>
      <c r="PEX59" s="164"/>
      <c r="PEY59" s="164"/>
      <c r="PEZ59" s="164"/>
      <c r="PFA59" s="164"/>
      <c r="PFB59" s="164"/>
      <c r="PFC59" s="90"/>
      <c r="PFD59" s="90"/>
      <c r="PFE59" s="89"/>
      <c r="PFF59" s="164"/>
      <c r="PFG59" s="164"/>
      <c r="PFH59" s="164"/>
      <c r="PFI59" s="164"/>
      <c r="PFJ59" s="164"/>
      <c r="PFK59" s="90"/>
      <c r="PFL59" s="90"/>
      <c r="PFM59" s="89"/>
      <c r="PFN59" s="164"/>
      <c r="PFO59" s="164"/>
      <c r="PFP59" s="164"/>
      <c r="PFQ59" s="164"/>
      <c r="PFR59" s="164"/>
      <c r="PFS59" s="90"/>
      <c r="PFT59" s="90"/>
      <c r="PFU59" s="89"/>
      <c r="PFV59" s="164"/>
      <c r="PFW59" s="164"/>
      <c r="PFX59" s="164"/>
      <c r="PFY59" s="164"/>
      <c r="PFZ59" s="164"/>
      <c r="PGA59" s="90"/>
      <c r="PGB59" s="90"/>
      <c r="PGC59" s="89"/>
      <c r="PGD59" s="164"/>
      <c r="PGE59" s="164"/>
      <c r="PGF59" s="164"/>
      <c r="PGG59" s="164"/>
      <c r="PGH59" s="164"/>
      <c r="PGI59" s="90"/>
      <c r="PGJ59" s="90"/>
      <c r="PGK59" s="89"/>
      <c r="PGL59" s="164"/>
      <c r="PGM59" s="164"/>
      <c r="PGN59" s="164"/>
      <c r="PGO59" s="164"/>
      <c r="PGP59" s="164"/>
      <c r="PGQ59" s="90"/>
      <c r="PGR59" s="90"/>
      <c r="PGS59" s="89"/>
      <c r="PGT59" s="164"/>
      <c r="PGU59" s="164"/>
      <c r="PGV59" s="164"/>
      <c r="PGW59" s="164"/>
      <c r="PGX59" s="164"/>
      <c r="PGY59" s="90"/>
      <c r="PGZ59" s="90"/>
      <c r="PHA59" s="89"/>
      <c r="PHB59" s="164"/>
      <c r="PHC59" s="164"/>
      <c r="PHD59" s="164"/>
      <c r="PHE59" s="164"/>
      <c r="PHF59" s="164"/>
      <c r="PHG59" s="90"/>
      <c r="PHH59" s="90"/>
      <c r="PHI59" s="89"/>
      <c r="PHJ59" s="164"/>
      <c r="PHK59" s="164"/>
      <c r="PHL59" s="164"/>
      <c r="PHM59" s="164"/>
      <c r="PHN59" s="164"/>
      <c r="PHO59" s="90"/>
      <c r="PHP59" s="90"/>
      <c r="PHQ59" s="89"/>
      <c r="PHR59" s="164"/>
      <c r="PHS59" s="164"/>
      <c r="PHT59" s="164"/>
      <c r="PHU59" s="164"/>
      <c r="PHV59" s="164"/>
      <c r="PHW59" s="90"/>
      <c r="PHX59" s="90"/>
      <c r="PHY59" s="89"/>
      <c r="PHZ59" s="164"/>
      <c r="PIA59" s="164"/>
      <c r="PIB59" s="164"/>
      <c r="PIC59" s="164"/>
      <c r="PID59" s="164"/>
      <c r="PIE59" s="90"/>
      <c r="PIF59" s="90"/>
      <c r="PIG59" s="89"/>
      <c r="PIH59" s="164"/>
      <c r="PII59" s="164"/>
      <c r="PIJ59" s="164"/>
      <c r="PIK59" s="164"/>
      <c r="PIL59" s="164"/>
      <c r="PIM59" s="90"/>
      <c r="PIN59" s="90"/>
      <c r="PIO59" s="89"/>
      <c r="PIP59" s="164"/>
      <c r="PIQ59" s="164"/>
      <c r="PIR59" s="164"/>
      <c r="PIS59" s="164"/>
      <c r="PIT59" s="164"/>
      <c r="PIU59" s="90"/>
      <c r="PIV59" s="90"/>
      <c r="PIW59" s="89"/>
      <c r="PIX59" s="164"/>
      <c r="PIY59" s="164"/>
      <c r="PIZ59" s="164"/>
      <c r="PJA59" s="164"/>
      <c r="PJB59" s="164"/>
      <c r="PJC59" s="90"/>
      <c r="PJD59" s="90"/>
      <c r="PJE59" s="89"/>
      <c r="PJF59" s="164"/>
      <c r="PJG59" s="164"/>
      <c r="PJH59" s="164"/>
      <c r="PJI59" s="164"/>
      <c r="PJJ59" s="164"/>
      <c r="PJK59" s="90"/>
      <c r="PJL59" s="90"/>
      <c r="PJM59" s="89"/>
      <c r="PJN59" s="164"/>
      <c r="PJO59" s="164"/>
      <c r="PJP59" s="164"/>
      <c r="PJQ59" s="164"/>
      <c r="PJR59" s="164"/>
      <c r="PJS59" s="90"/>
      <c r="PJT59" s="90"/>
      <c r="PJU59" s="89"/>
      <c r="PJV59" s="164"/>
      <c r="PJW59" s="164"/>
      <c r="PJX59" s="164"/>
      <c r="PJY59" s="164"/>
      <c r="PJZ59" s="164"/>
      <c r="PKA59" s="90"/>
      <c r="PKB59" s="90"/>
      <c r="PKC59" s="89"/>
      <c r="PKD59" s="164"/>
      <c r="PKE59" s="164"/>
      <c r="PKF59" s="164"/>
      <c r="PKG59" s="164"/>
      <c r="PKH59" s="164"/>
      <c r="PKI59" s="90"/>
      <c r="PKJ59" s="90"/>
      <c r="PKK59" s="89"/>
      <c r="PKL59" s="164"/>
      <c r="PKM59" s="164"/>
      <c r="PKN59" s="164"/>
      <c r="PKO59" s="164"/>
      <c r="PKP59" s="164"/>
      <c r="PKQ59" s="90"/>
      <c r="PKR59" s="90"/>
      <c r="PKS59" s="89"/>
      <c r="PKT59" s="164"/>
      <c r="PKU59" s="164"/>
      <c r="PKV59" s="164"/>
      <c r="PKW59" s="164"/>
      <c r="PKX59" s="164"/>
      <c r="PKY59" s="90"/>
      <c r="PKZ59" s="90"/>
      <c r="PLA59" s="89"/>
      <c r="PLB59" s="164"/>
      <c r="PLC59" s="164"/>
      <c r="PLD59" s="164"/>
      <c r="PLE59" s="164"/>
      <c r="PLF59" s="164"/>
      <c r="PLG59" s="90"/>
      <c r="PLH59" s="90"/>
      <c r="PLI59" s="89"/>
      <c r="PLJ59" s="164"/>
      <c r="PLK59" s="164"/>
      <c r="PLL59" s="164"/>
      <c r="PLM59" s="164"/>
      <c r="PLN59" s="164"/>
      <c r="PLO59" s="90"/>
      <c r="PLP59" s="90"/>
      <c r="PLQ59" s="89"/>
      <c r="PLR59" s="164"/>
      <c r="PLS59" s="164"/>
      <c r="PLT59" s="164"/>
      <c r="PLU59" s="164"/>
      <c r="PLV59" s="164"/>
      <c r="PLW59" s="90"/>
      <c r="PLX59" s="90"/>
      <c r="PLY59" s="89"/>
      <c r="PLZ59" s="164"/>
      <c r="PMA59" s="164"/>
      <c r="PMB59" s="164"/>
      <c r="PMC59" s="164"/>
      <c r="PMD59" s="164"/>
      <c r="PME59" s="90"/>
      <c r="PMF59" s="90"/>
      <c r="PMG59" s="89"/>
      <c r="PMH59" s="164"/>
      <c r="PMI59" s="164"/>
      <c r="PMJ59" s="164"/>
      <c r="PMK59" s="164"/>
      <c r="PML59" s="164"/>
      <c r="PMM59" s="90"/>
      <c r="PMN59" s="90"/>
      <c r="PMO59" s="89"/>
      <c r="PMP59" s="164"/>
      <c r="PMQ59" s="164"/>
      <c r="PMR59" s="164"/>
      <c r="PMS59" s="164"/>
      <c r="PMT59" s="164"/>
      <c r="PMU59" s="90"/>
      <c r="PMV59" s="90"/>
      <c r="PMW59" s="89"/>
      <c r="PMX59" s="164"/>
      <c r="PMY59" s="164"/>
      <c r="PMZ59" s="164"/>
      <c r="PNA59" s="164"/>
      <c r="PNB59" s="164"/>
      <c r="PNC59" s="90"/>
      <c r="PND59" s="90"/>
      <c r="PNE59" s="89"/>
      <c r="PNF59" s="164"/>
      <c r="PNG59" s="164"/>
      <c r="PNH59" s="164"/>
      <c r="PNI59" s="164"/>
      <c r="PNJ59" s="164"/>
      <c r="PNK59" s="90"/>
      <c r="PNL59" s="90"/>
      <c r="PNM59" s="89"/>
      <c r="PNN59" s="164"/>
      <c r="PNO59" s="164"/>
      <c r="PNP59" s="164"/>
      <c r="PNQ59" s="164"/>
      <c r="PNR59" s="164"/>
      <c r="PNS59" s="90"/>
      <c r="PNT59" s="90"/>
      <c r="PNU59" s="89"/>
      <c r="PNV59" s="164"/>
      <c r="PNW59" s="164"/>
      <c r="PNX59" s="164"/>
      <c r="PNY59" s="164"/>
      <c r="PNZ59" s="164"/>
      <c r="POA59" s="90"/>
      <c r="POB59" s="90"/>
      <c r="POC59" s="89"/>
      <c r="POD59" s="164"/>
      <c r="POE59" s="164"/>
      <c r="POF59" s="164"/>
      <c r="POG59" s="164"/>
      <c r="POH59" s="164"/>
      <c r="POI59" s="90"/>
      <c r="POJ59" s="90"/>
      <c r="POK59" s="89"/>
      <c r="POL59" s="164"/>
      <c r="POM59" s="164"/>
      <c r="PON59" s="164"/>
      <c r="POO59" s="164"/>
      <c r="POP59" s="164"/>
      <c r="POQ59" s="90"/>
      <c r="POR59" s="90"/>
      <c r="POS59" s="89"/>
      <c r="POT59" s="164"/>
      <c r="POU59" s="164"/>
      <c r="POV59" s="164"/>
      <c r="POW59" s="164"/>
      <c r="POX59" s="164"/>
      <c r="POY59" s="90"/>
      <c r="POZ59" s="90"/>
      <c r="PPA59" s="89"/>
      <c r="PPB59" s="164"/>
      <c r="PPC59" s="164"/>
      <c r="PPD59" s="164"/>
      <c r="PPE59" s="164"/>
      <c r="PPF59" s="164"/>
      <c r="PPG59" s="90"/>
      <c r="PPH59" s="90"/>
      <c r="PPI59" s="89"/>
      <c r="PPJ59" s="164"/>
      <c r="PPK59" s="164"/>
      <c r="PPL59" s="164"/>
      <c r="PPM59" s="164"/>
      <c r="PPN59" s="164"/>
      <c r="PPO59" s="90"/>
      <c r="PPP59" s="90"/>
      <c r="PPQ59" s="89"/>
      <c r="PPR59" s="164"/>
      <c r="PPS59" s="164"/>
      <c r="PPT59" s="164"/>
      <c r="PPU59" s="164"/>
      <c r="PPV59" s="164"/>
      <c r="PPW59" s="90"/>
      <c r="PPX59" s="90"/>
      <c r="PPY59" s="89"/>
      <c r="PPZ59" s="164"/>
      <c r="PQA59" s="164"/>
      <c r="PQB59" s="164"/>
      <c r="PQC59" s="164"/>
      <c r="PQD59" s="164"/>
      <c r="PQE59" s="90"/>
      <c r="PQF59" s="90"/>
      <c r="PQG59" s="89"/>
      <c r="PQH59" s="164"/>
      <c r="PQI59" s="164"/>
      <c r="PQJ59" s="164"/>
      <c r="PQK59" s="164"/>
      <c r="PQL59" s="164"/>
      <c r="PQM59" s="90"/>
      <c r="PQN59" s="90"/>
      <c r="PQO59" s="89"/>
      <c r="PQP59" s="164"/>
      <c r="PQQ59" s="164"/>
      <c r="PQR59" s="164"/>
      <c r="PQS59" s="164"/>
      <c r="PQT59" s="164"/>
      <c r="PQU59" s="90"/>
      <c r="PQV59" s="90"/>
      <c r="PQW59" s="89"/>
      <c r="PQX59" s="164"/>
      <c r="PQY59" s="164"/>
      <c r="PQZ59" s="164"/>
      <c r="PRA59" s="164"/>
      <c r="PRB59" s="164"/>
      <c r="PRC59" s="90"/>
      <c r="PRD59" s="90"/>
      <c r="PRE59" s="89"/>
      <c r="PRF59" s="164"/>
      <c r="PRG59" s="164"/>
      <c r="PRH59" s="164"/>
      <c r="PRI59" s="164"/>
      <c r="PRJ59" s="164"/>
      <c r="PRK59" s="90"/>
      <c r="PRL59" s="90"/>
      <c r="PRM59" s="89"/>
      <c r="PRN59" s="164"/>
      <c r="PRO59" s="164"/>
      <c r="PRP59" s="164"/>
      <c r="PRQ59" s="164"/>
      <c r="PRR59" s="164"/>
      <c r="PRS59" s="90"/>
      <c r="PRT59" s="90"/>
      <c r="PRU59" s="89"/>
      <c r="PRV59" s="164"/>
      <c r="PRW59" s="164"/>
      <c r="PRX59" s="164"/>
      <c r="PRY59" s="164"/>
      <c r="PRZ59" s="164"/>
      <c r="PSA59" s="90"/>
      <c r="PSB59" s="90"/>
      <c r="PSC59" s="89"/>
      <c r="PSD59" s="164"/>
      <c r="PSE59" s="164"/>
      <c r="PSF59" s="164"/>
      <c r="PSG59" s="164"/>
      <c r="PSH59" s="164"/>
      <c r="PSI59" s="90"/>
      <c r="PSJ59" s="90"/>
      <c r="PSK59" s="89"/>
      <c r="PSL59" s="164"/>
      <c r="PSM59" s="164"/>
      <c r="PSN59" s="164"/>
      <c r="PSO59" s="164"/>
      <c r="PSP59" s="164"/>
      <c r="PSQ59" s="90"/>
      <c r="PSR59" s="90"/>
      <c r="PSS59" s="89"/>
      <c r="PST59" s="164"/>
      <c r="PSU59" s="164"/>
      <c r="PSV59" s="164"/>
      <c r="PSW59" s="164"/>
      <c r="PSX59" s="164"/>
      <c r="PSY59" s="90"/>
      <c r="PSZ59" s="90"/>
      <c r="PTA59" s="89"/>
      <c r="PTB59" s="164"/>
      <c r="PTC59" s="164"/>
      <c r="PTD59" s="164"/>
      <c r="PTE59" s="164"/>
      <c r="PTF59" s="164"/>
      <c r="PTG59" s="90"/>
      <c r="PTH59" s="90"/>
      <c r="PTI59" s="89"/>
      <c r="PTJ59" s="164"/>
      <c r="PTK59" s="164"/>
      <c r="PTL59" s="164"/>
      <c r="PTM59" s="164"/>
      <c r="PTN59" s="164"/>
      <c r="PTO59" s="90"/>
      <c r="PTP59" s="90"/>
      <c r="PTQ59" s="89"/>
      <c r="PTR59" s="164"/>
      <c r="PTS59" s="164"/>
      <c r="PTT59" s="164"/>
      <c r="PTU59" s="164"/>
      <c r="PTV59" s="164"/>
      <c r="PTW59" s="90"/>
      <c r="PTX59" s="90"/>
      <c r="PTY59" s="89"/>
      <c r="PTZ59" s="164"/>
      <c r="PUA59" s="164"/>
      <c r="PUB59" s="164"/>
      <c r="PUC59" s="164"/>
      <c r="PUD59" s="164"/>
      <c r="PUE59" s="90"/>
      <c r="PUF59" s="90"/>
      <c r="PUG59" s="89"/>
      <c r="PUH59" s="164"/>
      <c r="PUI59" s="164"/>
      <c r="PUJ59" s="164"/>
      <c r="PUK59" s="164"/>
      <c r="PUL59" s="164"/>
      <c r="PUM59" s="90"/>
      <c r="PUN59" s="90"/>
      <c r="PUO59" s="89"/>
      <c r="PUP59" s="164"/>
      <c r="PUQ59" s="164"/>
      <c r="PUR59" s="164"/>
      <c r="PUS59" s="164"/>
      <c r="PUT59" s="164"/>
      <c r="PUU59" s="90"/>
      <c r="PUV59" s="90"/>
      <c r="PUW59" s="89"/>
      <c r="PUX59" s="164"/>
      <c r="PUY59" s="164"/>
      <c r="PUZ59" s="164"/>
      <c r="PVA59" s="164"/>
      <c r="PVB59" s="164"/>
      <c r="PVC59" s="90"/>
      <c r="PVD59" s="90"/>
      <c r="PVE59" s="89"/>
      <c r="PVF59" s="164"/>
      <c r="PVG59" s="164"/>
      <c r="PVH59" s="164"/>
      <c r="PVI59" s="164"/>
      <c r="PVJ59" s="164"/>
      <c r="PVK59" s="90"/>
      <c r="PVL59" s="90"/>
      <c r="PVM59" s="89"/>
      <c r="PVN59" s="164"/>
      <c r="PVO59" s="164"/>
      <c r="PVP59" s="164"/>
      <c r="PVQ59" s="164"/>
      <c r="PVR59" s="164"/>
      <c r="PVS59" s="90"/>
      <c r="PVT59" s="90"/>
      <c r="PVU59" s="89"/>
      <c r="PVV59" s="164"/>
      <c r="PVW59" s="164"/>
      <c r="PVX59" s="164"/>
      <c r="PVY59" s="164"/>
      <c r="PVZ59" s="164"/>
      <c r="PWA59" s="90"/>
      <c r="PWB59" s="90"/>
      <c r="PWC59" s="89"/>
      <c r="PWD59" s="164"/>
      <c r="PWE59" s="164"/>
      <c r="PWF59" s="164"/>
      <c r="PWG59" s="164"/>
      <c r="PWH59" s="164"/>
      <c r="PWI59" s="90"/>
      <c r="PWJ59" s="90"/>
      <c r="PWK59" s="89"/>
      <c r="PWL59" s="164"/>
      <c r="PWM59" s="164"/>
      <c r="PWN59" s="164"/>
      <c r="PWO59" s="164"/>
      <c r="PWP59" s="164"/>
      <c r="PWQ59" s="90"/>
      <c r="PWR59" s="90"/>
      <c r="PWS59" s="89"/>
      <c r="PWT59" s="164"/>
      <c r="PWU59" s="164"/>
      <c r="PWV59" s="164"/>
      <c r="PWW59" s="164"/>
      <c r="PWX59" s="164"/>
      <c r="PWY59" s="90"/>
      <c r="PWZ59" s="90"/>
      <c r="PXA59" s="89"/>
      <c r="PXB59" s="164"/>
      <c r="PXC59" s="164"/>
      <c r="PXD59" s="164"/>
      <c r="PXE59" s="164"/>
      <c r="PXF59" s="164"/>
      <c r="PXG59" s="90"/>
      <c r="PXH59" s="90"/>
      <c r="PXI59" s="89"/>
      <c r="PXJ59" s="164"/>
      <c r="PXK59" s="164"/>
      <c r="PXL59" s="164"/>
      <c r="PXM59" s="164"/>
      <c r="PXN59" s="164"/>
      <c r="PXO59" s="90"/>
      <c r="PXP59" s="90"/>
      <c r="PXQ59" s="89"/>
      <c r="PXR59" s="164"/>
      <c r="PXS59" s="164"/>
      <c r="PXT59" s="164"/>
      <c r="PXU59" s="164"/>
      <c r="PXV59" s="164"/>
      <c r="PXW59" s="90"/>
      <c r="PXX59" s="90"/>
      <c r="PXY59" s="89"/>
      <c r="PXZ59" s="164"/>
      <c r="PYA59" s="164"/>
      <c r="PYB59" s="164"/>
      <c r="PYC59" s="164"/>
      <c r="PYD59" s="164"/>
      <c r="PYE59" s="90"/>
      <c r="PYF59" s="90"/>
      <c r="PYG59" s="89"/>
      <c r="PYH59" s="164"/>
      <c r="PYI59" s="164"/>
      <c r="PYJ59" s="164"/>
      <c r="PYK59" s="164"/>
      <c r="PYL59" s="164"/>
      <c r="PYM59" s="90"/>
      <c r="PYN59" s="90"/>
      <c r="PYO59" s="89"/>
      <c r="PYP59" s="164"/>
      <c r="PYQ59" s="164"/>
      <c r="PYR59" s="164"/>
      <c r="PYS59" s="164"/>
      <c r="PYT59" s="164"/>
      <c r="PYU59" s="90"/>
      <c r="PYV59" s="90"/>
      <c r="PYW59" s="89"/>
      <c r="PYX59" s="164"/>
      <c r="PYY59" s="164"/>
      <c r="PYZ59" s="164"/>
      <c r="PZA59" s="164"/>
      <c r="PZB59" s="164"/>
      <c r="PZC59" s="90"/>
      <c r="PZD59" s="90"/>
      <c r="PZE59" s="89"/>
      <c r="PZF59" s="164"/>
      <c r="PZG59" s="164"/>
      <c r="PZH59" s="164"/>
      <c r="PZI59" s="164"/>
      <c r="PZJ59" s="164"/>
      <c r="PZK59" s="90"/>
      <c r="PZL59" s="90"/>
      <c r="PZM59" s="89"/>
      <c r="PZN59" s="164"/>
      <c r="PZO59" s="164"/>
      <c r="PZP59" s="164"/>
      <c r="PZQ59" s="164"/>
      <c r="PZR59" s="164"/>
      <c r="PZS59" s="90"/>
      <c r="PZT59" s="90"/>
      <c r="PZU59" s="89"/>
      <c r="PZV59" s="164"/>
      <c r="PZW59" s="164"/>
      <c r="PZX59" s="164"/>
      <c r="PZY59" s="164"/>
      <c r="PZZ59" s="164"/>
      <c r="QAA59" s="90"/>
      <c r="QAB59" s="90"/>
      <c r="QAC59" s="89"/>
      <c r="QAD59" s="164"/>
      <c r="QAE59" s="164"/>
      <c r="QAF59" s="164"/>
      <c r="QAG59" s="164"/>
      <c r="QAH59" s="164"/>
      <c r="QAI59" s="90"/>
      <c r="QAJ59" s="90"/>
      <c r="QAK59" s="89"/>
      <c r="QAL59" s="164"/>
      <c r="QAM59" s="164"/>
      <c r="QAN59" s="164"/>
      <c r="QAO59" s="164"/>
      <c r="QAP59" s="164"/>
      <c r="QAQ59" s="90"/>
      <c r="QAR59" s="90"/>
      <c r="QAS59" s="89"/>
      <c r="QAT59" s="164"/>
      <c r="QAU59" s="164"/>
      <c r="QAV59" s="164"/>
      <c r="QAW59" s="164"/>
      <c r="QAX59" s="164"/>
      <c r="QAY59" s="90"/>
      <c r="QAZ59" s="90"/>
      <c r="QBA59" s="89"/>
      <c r="QBB59" s="164"/>
      <c r="QBC59" s="164"/>
      <c r="QBD59" s="164"/>
      <c r="QBE59" s="164"/>
      <c r="QBF59" s="164"/>
      <c r="QBG59" s="90"/>
      <c r="QBH59" s="90"/>
      <c r="QBI59" s="89"/>
      <c r="QBJ59" s="164"/>
      <c r="QBK59" s="164"/>
      <c r="QBL59" s="164"/>
      <c r="QBM59" s="164"/>
      <c r="QBN59" s="164"/>
      <c r="QBO59" s="90"/>
      <c r="QBP59" s="90"/>
      <c r="QBQ59" s="89"/>
      <c r="QBR59" s="164"/>
      <c r="QBS59" s="164"/>
      <c r="QBT59" s="164"/>
      <c r="QBU59" s="164"/>
      <c r="QBV59" s="164"/>
      <c r="QBW59" s="90"/>
      <c r="QBX59" s="90"/>
      <c r="QBY59" s="89"/>
      <c r="QBZ59" s="164"/>
      <c r="QCA59" s="164"/>
      <c r="QCB59" s="164"/>
      <c r="QCC59" s="164"/>
      <c r="QCD59" s="164"/>
      <c r="QCE59" s="90"/>
      <c r="QCF59" s="90"/>
      <c r="QCG59" s="89"/>
      <c r="QCH59" s="164"/>
      <c r="QCI59" s="164"/>
      <c r="QCJ59" s="164"/>
      <c r="QCK59" s="164"/>
      <c r="QCL59" s="164"/>
      <c r="QCM59" s="90"/>
      <c r="QCN59" s="90"/>
      <c r="QCO59" s="89"/>
      <c r="QCP59" s="164"/>
      <c r="QCQ59" s="164"/>
      <c r="QCR59" s="164"/>
      <c r="QCS59" s="164"/>
      <c r="QCT59" s="164"/>
      <c r="QCU59" s="90"/>
      <c r="QCV59" s="90"/>
      <c r="QCW59" s="89"/>
      <c r="QCX59" s="164"/>
      <c r="QCY59" s="164"/>
      <c r="QCZ59" s="164"/>
      <c r="QDA59" s="164"/>
      <c r="QDB59" s="164"/>
      <c r="QDC59" s="90"/>
      <c r="QDD59" s="90"/>
      <c r="QDE59" s="89"/>
      <c r="QDF59" s="164"/>
      <c r="QDG59" s="164"/>
      <c r="QDH59" s="164"/>
      <c r="QDI59" s="164"/>
      <c r="QDJ59" s="164"/>
      <c r="QDK59" s="90"/>
      <c r="QDL59" s="90"/>
      <c r="QDM59" s="89"/>
      <c r="QDN59" s="164"/>
      <c r="QDO59" s="164"/>
      <c r="QDP59" s="164"/>
      <c r="QDQ59" s="164"/>
      <c r="QDR59" s="164"/>
      <c r="QDS59" s="90"/>
      <c r="QDT59" s="90"/>
      <c r="QDU59" s="89"/>
      <c r="QDV59" s="164"/>
      <c r="QDW59" s="164"/>
      <c r="QDX59" s="164"/>
      <c r="QDY59" s="164"/>
      <c r="QDZ59" s="164"/>
      <c r="QEA59" s="90"/>
      <c r="QEB59" s="90"/>
      <c r="QEC59" s="89"/>
      <c r="QED59" s="164"/>
      <c r="QEE59" s="164"/>
      <c r="QEF59" s="164"/>
      <c r="QEG59" s="164"/>
      <c r="QEH59" s="164"/>
      <c r="QEI59" s="90"/>
      <c r="QEJ59" s="90"/>
      <c r="QEK59" s="89"/>
      <c r="QEL59" s="164"/>
      <c r="QEM59" s="164"/>
      <c r="QEN59" s="164"/>
      <c r="QEO59" s="164"/>
      <c r="QEP59" s="164"/>
      <c r="QEQ59" s="90"/>
      <c r="QER59" s="90"/>
      <c r="QES59" s="89"/>
      <c r="QET59" s="164"/>
      <c r="QEU59" s="164"/>
      <c r="QEV59" s="164"/>
      <c r="QEW59" s="164"/>
      <c r="QEX59" s="164"/>
      <c r="QEY59" s="90"/>
      <c r="QEZ59" s="90"/>
      <c r="QFA59" s="89"/>
      <c r="QFB59" s="164"/>
      <c r="QFC59" s="164"/>
      <c r="QFD59" s="164"/>
      <c r="QFE59" s="164"/>
      <c r="QFF59" s="164"/>
      <c r="QFG59" s="90"/>
      <c r="QFH59" s="90"/>
      <c r="QFI59" s="89"/>
      <c r="QFJ59" s="164"/>
      <c r="QFK59" s="164"/>
      <c r="QFL59" s="164"/>
      <c r="QFM59" s="164"/>
      <c r="QFN59" s="164"/>
      <c r="QFO59" s="90"/>
      <c r="QFP59" s="90"/>
      <c r="QFQ59" s="89"/>
      <c r="QFR59" s="164"/>
      <c r="QFS59" s="164"/>
      <c r="QFT59" s="164"/>
      <c r="QFU59" s="164"/>
      <c r="QFV59" s="164"/>
      <c r="QFW59" s="90"/>
      <c r="QFX59" s="90"/>
      <c r="QFY59" s="89"/>
      <c r="QFZ59" s="164"/>
      <c r="QGA59" s="164"/>
      <c r="QGB59" s="164"/>
      <c r="QGC59" s="164"/>
      <c r="QGD59" s="164"/>
      <c r="QGE59" s="90"/>
      <c r="QGF59" s="90"/>
      <c r="QGG59" s="89"/>
      <c r="QGH59" s="164"/>
      <c r="QGI59" s="164"/>
      <c r="QGJ59" s="164"/>
      <c r="QGK59" s="164"/>
      <c r="QGL59" s="164"/>
      <c r="QGM59" s="90"/>
      <c r="QGN59" s="90"/>
      <c r="QGO59" s="89"/>
      <c r="QGP59" s="164"/>
      <c r="QGQ59" s="164"/>
      <c r="QGR59" s="164"/>
      <c r="QGS59" s="164"/>
      <c r="QGT59" s="164"/>
      <c r="QGU59" s="90"/>
      <c r="QGV59" s="90"/>
      <c r="QGW59" s="89"/>
      <c r="QGX59" s="164"/>
      <c r="QGY59" s="164"/>
      <c r="QGZ59" s="164"/>
      <c r="QHA59" s="164"/>
      <c r="QHB59" s="164"/>
      <c r="QHC59" s="90"/>
      <c r="QHD59" s="90"/>
      <c r="QHE59" s="89"/>
      <c r="QHF59" s="164"/>
      <c r="QHG59" s="164"/>
      <c r="QHH59" s="164"/>
      <c r="QHI59" s="164"/>
      <c r="QHJ59" s="164"/>
      <c r="QHK59" s="90"/>
      <c r="QHL59" s="90"/>
      <c r="QHM59" s="89"/>
      <c r="QHN59" s="164"/>
      <c r="QHO59" s="164"/>
      <c r="QHP59" s="164"/>
      <c r="QHQ59" s="164"/>
      <c r="QHR59" s="164"/>
      <c r="QHS59" s="90"/>
      <c r="QHT59" s="90"/>
      <c r="QHU59" s="89"/>
      <c r="QHV59" s="164"/>
      <c r="QHW59" s="164"/>
      <c r="QHX59" s="164"/>
      <c r="QHY59" s="164"/>
      <c r="QHZ59" s="164"/>
      <c r="QIA59" s="90"/>
      <c r="QIB59" s="90"/>
      <c r="QIC59" s="89"/>
      <c r="QID59" s="164"/>
      <c r="QIE59" s="164"/>
      <c r="QIF59" s="164"/>
      <c r="QIG59" s="164"/>
      <c r="QIH59" s="164"/>
      <c r="QII59" s="90"/>
      <c r="QIJ59" s="90"/>
      <c r="QIK59" s="89"/>
      <c r="QIL59" s="164"/>
      <c r="QIM59" s="164"/>
      <c r="QIN59" s="164"/>
      <c r="QIO59" s="164"/>
      <c r="QIP59" s="164"/>
      <c r="QIQ59" s="90"/>
      <c r="QIR59" s="90"/>
      <c r="QIS59" s="89"/>
      <c r="QIT59" s="164"/>
      <c r="QIU59" s="164"/>
      <c r="QIV59" s="164"/>
      <c r="QIW59" s="164"/>
      <c r="QIX59" s="164"/>
      <c r="QIY59" s="90"/>
      <c r="QIZ59" s="90"/>
      <c r="QJA59" s="89"/>
      <c r="QJB59" s="164"/>
      <c r="QJC59" s="164"/>
      <c r="QJD59" s="164"/>
      <c r="QJE59" s="164"/>
      <c r="QJF59" s="164"/>
      <c r="QJG59" s="90"/>
      <c r="QJH59" s="90"/>
      <c r="QJI59" s="89"/>
      <c r="QJJ59" s="164"/>
      <c r="QJK59" s="164"/>
      <c r="QJL59" s="164"/>
      <c r="QJM59" s="164"/>
      <c r="QJN59" s="164"/>
      <c r="QJO59" s="90"/>
      <c r="QJP59" s="90"/>
      <c r="QJQ59" s="89"/>
      <c r="QJR59" s="164"/>
      <c r="QJS59" s="164"/>
      <c r="QJT59" s="164"/>
      <c r="QJU59" s="164"/>
      <c r="QJV59" s="164"/>
      <c r="QJW59" s="90"/>
      <c r="QJX59" s="90"/>
      <c r="QJY59" s="89"/>
      <c r="QJZ59" s="164"/>
      <c r="QKA59" s="164"/>
      <c r="QKB59" s="164"/>
      <c r="QKC59" s="164"/>
      <c r="QKD59" s="164"/>
      <c r="QKE59" s="90"/>
      <c r="QKF59" s="90"/>
      <c r="QKG59" s="89"/>
      <c r="QKH59" s="164"/>
      <c r="QKI59" s="164"/>
      <c r="QKJ59" s="164"/>
      <c r="QKK59" s="164"/>
      <c r="QKL59" s="164"/>
      <c r="QKM59" s="90"/>
      <c r="QKN59" s="90"/>
      <c r="QKO59" s="89"/>
      <c r="QKP59" s="164"/>
      <c r="QKQ59" s="164"/>
      <c r="QKR59" s="164"/>
      <c r="QKS59" s="164"/>
      <c r="QKT59" s="164"/>
      <c r="QKU59" s="90"/>
      <c r="QKV59" s="90"/>
      <c r="QKW59" s="89"/>
      <c r="QKX59" s="164"/>
      <c r="QKY59" s="164"/>
      <c r="QKZ59" s="164"/>
      <c r="QLA59" s="164"/>
      <c r="QLB59" s="164"/>
      <c r="QLC59" s="90"/>
      <c r="QLD59" s="90"/>
      <c r="QLE59" s="89"/>
      <c r="QLF59" s="164"/>
      <c r="QLG59" s="164"/>
      <c r="QLH59" s="164"/>
      <c r="QLI59" s="164"/>
      <c r="QLJ59" s="164"/>
      <c r="QLK59" s="90"/>
      <c r="QLL59" s="90"/>
      <c r="QLM59" s="89"/>
      <c r="QLN59" s="164"/>
      <c r="QLO59" s="164"/>
      <c r="QLP59" s="164"/>
      <c r="QLQ59" s="164"/>
      <c r="QLR59" s="164"/>
      <c r="QLS59" s="90"/>
      <c r="QLT59" s="90"/>
      <c r="QLU59" s="89"/>
      <c r="QLV59" s="164"/>
      <c r="QLW59" s="164"/>
      <c r="QLX59" s="164"/>
      <c r="QLY59" s="164"/>
      <c r="QLZ59" s="164"/>
      <c r="QMA59" s="90"/>
      <c r="QMB59" s="90"/>
      <c r="QMC59" s="89"/>
      <c r="QMD59" s="164"/>
      <c r="QME59" s="164"/>
      <c r="QMF59" s="164"/>
      <c r="QMG59" s="164"/>
      <c r="QMH59" s="164"/>
      <c r="QMI59" s="90"/>
      <c r="QMJ59" s="90"/>
      <c r="QMK59" s="89"/>
      <c r="QML59" s="164"/>
      <c r="QMM59" s="164"/>
      <c r="QMN59" s="164"/>
      <c r="QMO59" s="164"/>
      <c r="QMP59" s="164"/>
      <c r="QMQ59" s="90"/>
      <c r="QMR59" s="90"/>
      <c r="QMS59" s="89"/>
      <c r="QMT59" s="164"/>
      <c r="QMU59" s="164"/>
      <c r="QMV59" s="164"/>
      <c r="QMW59" s="164"/>
      <c r="QMX59" s="164"/>
      <c r="QMY59" s="90"/>
      <c r="QMZ59" s="90"/>
      <c r="QNA59" s="89"/>
      <c r="QNB59" s="164"/>
      <c r="QNC59" s="164"/>
      <c r="QND59" s="164"/>
      <c r="QNE59" s="164"/>
      <c r="QNF59" s="164"/>
      <c r="QNG59" s="90"/>
      <c r="QNH59" s="90"/>
      <c r="QNI59" s="89"/>
      <c r="QNJ59" s="164"/>
      <c r="QNK59" s="164"/>
      <c r="QNL59" s="164"/>
      <c r="QNM59" s="164"/>
      <c r="QNN59" s="164"/>
      <c r="QNO59" s="90"/>
      <c r="QNP59" s="90"/>
      <c r="QNQ59" s="89"/>
      <c r="QNR59" s="164"/>
      <c r="QNS59" s="164"/>
      <c r="QNT59" s="164"/>
      <c r="QNU59" s="164"/>
      <c r="QNV59" s="164"/>
      <c r="QNW59" s="90"/>
      <c r="QNX59" s="90"/>
      <c r="QNY59" s="89"/>
      <c r="QNZ59" s="164"/>
      <c r="QOA59" s="164"/>
      <c r="QOB59" s="164"/>
      <c r="QOC59" s="164"/>
      <c r="QOD59" s="164"/>
      <c r="QOE59" s="90"/>
      <c r="QOF59" s="90"/>
      <c r="QOG59" s="89"/>
      <c r="QOH59" s="164"/>
      <c r="QOI59" s="164"/>
      <c r="QOJ59" s="164"/>
      <c r="QOK59" s="164"/>
      <c r="QOL59" s="164"/>
      <c r="QOM59" s="90"/>
      <c r="QON59" s="90"/>
      <c r="QOO59" s="89"/>
      <c r="QOP59" s="164"/>
      <c r="QOQ59" s="164"/>
      <c r="QOR59" s="164"/>
      <c r="QOS59" s="164"/>
      <c r="QOT59" s="164"/>
      <c r="QOU59" s="90"/>
      <c r="QOV59" s="90"/>
      <c r="QOW59" s="89"/>
      <c r="QOX59" s="164"/>
      <c r="QOY59" s="164"/>
      <c r="QOZ59" s="164"/>
      <c r="QPA59" s="164"/>
      <c r="QPB59" s="164"/>
      <c r="QPC59" s="90"/>
      <c r="QPD59" s="90"/>
      <c r="QPE59" s="89"/>
      <c r="QPF59" s="164"/>
      <c r="QPG59" s="164"/>
      <c r="QPH59" s="164"/>
      <c r="QPI59" s="164"/>
      <c r="QPJ59" s="164"/>
      <c r="QPK59" s="90"/>
      <c r="QPL59" s="90"/>
      <c r="QPM59" s="89"/>
      <c r="QPN59" s="164"/>
      <c r="QPO59" s="164"/>
      <c r="QPP59" s="164"/>
      <c r="QPQ59" s="164"/>
      <c r="QPR59" s="164"/>
      <c r="QPS59" s="90"/>
      <c r="QPT59" s="90"/>
      <c r="QPU59" s="89"/>
      <c r="QPV59" s="164"/>
      <c r="QPW59" s="164"/>
      <c r="QPX59" s="164"/>
      <c r="QPY59" s="164"/>
      <c r="QPZ59" s="164"/>
      <c r="QQA59" s="90"/>
      <c r="QQB59" s="90"/>
      <c r="QQC59" s="89"/>
      <c r="QQD59" s="164"/>
      <c r="QQE59" s="164"/>
      <c r="QQF59" s="164"/>
      <c r="QQG59" s="164"/>
      <c r="QQH59" s="164"/>
      <c r="QQI59" s="90"/>
      <c r="QQJ59" s="90"/>
      <c r="QQK59" s="89"/>
      <c r="QQL59" s="164"/>
      <c r="QQM59" s="164"/>
      <c r="QQN59" s="164"/>
      <c r="QQO59" s="164"/>
      <c r="QQP59" s="164"/>
      <c r="QQQ59" s="90"/>
      <c r="QQR59" s="90"/>
      <c r="QQS59" s="89"/>
      <c r="QQT59" s="164"/>
      <c r="QQU59" s="164"/>
      <c r="QQV59" s="164"/>
      <c r="QQW59" s="164"/>
      <c r="QQX59" s="164"/>
      <c r="QQY59" s="90"/>
      <c r="QQZ59" s="90"/>
      <c r="QRA59" s="89"/>
      <c r="QRB59" s="164"/>
      <c r="QRC59" s="164"/>
      <c r="QRD59" s="164"/>
      <c r="QRE59" s="164"/>
      <c r="QRF59" s="164"/>
      <c r="QRG59" s="90"/>
      <c r="QRH59" s="90"/>
      <c r="QRI59" s="89"/>
      <c r="QRJ59" s="164"/>
      <c r="QRK59" s="164"/>
      <c r="QRL59" s="164"/>
      <c r="QRM59" s="164"/>
      <c r="QRN59" s="164"/>
      <c r="QRO59" s="90"/>
      <c r="QRP59" s="90"/>
      <c r="QRQ59" s="89"/>
      <c r="QRR59" s="164"/>
      <c r="QRS59" s="164"/>
      <c r="QRT59" s="164"/>
      <c r="QRU59" s="164"/>
      <c r="QRV59" s="164"/>
      <c r="QRW59" s="90"/>
      <c r="QRX59" s="90"/>
      <c r="QRY59" s="89"/>
      <c r="QRZ59" s="164"/>
      <c r="QSA59" s="164"/>
      <c r="QSB59" s="164"/>
      <c r="QSC59" s="164"/>
      <c r="QSD59" s="164"/>
      <c r="QSE59" s="90"/>
      <c r="QSF59" s="90"/>
      <c r="QSG59" s="89"/>
      <c r="QSH59" s="164"/>
      <c r="QSI59" s="164"/>
      <c r="QSJ59" s="164"/>
      <c r="QSK59" s="164"/>
      <c r="QSL59" s="164"/>
      <c r="QSM59" s="90"/>
      <c r="QSN59" s="90"/>
      <c r="QSO59" s="89"/>
      <c r="QSP59" s="164"/>
      <c r="QSQ59" s="164"/>
      <c r="QSR59" s="164"/>
      <c r="QSS59" s="164"/>
      <c r="QST59" s="164"/>
      <c r="QSU59" s="90"/>
      <c r="QSV59" s="90"/>
      <c r="QSW59" s="89"/>
      <c r="QSX59" s="164"/>
      <c r="QSY59" s="164"/>
      <c r="QSZ59" s="164"/>
      <c r="QTA59" s="164"/>
      <c r="QTB59" s="164"/>
      <c r="QTC59" s="90"/>
      <c r="QTD59" s="90"/>
      <c r="QTE59" s="89"/>
      <c r="QTF59" s="164"/>
      <c r="QTG59" s="164"/>
      <c r="QTH59" s="164"/>
      <c r="QTI59" s="164"/>
      <c r="QTJ59" s="164"/>
      <c r="QTK59" s="90"/>
      <c r="QTL59" s="90"/>
      <c r="QTM59" s="89"/>
      <c r="QTN59" s="164"/>
      <c r="QTO59" s="164"/>
      <c r="QTP59" s="164"/>
      <c r="QTQ59" s="164"/>
      <c r="QTR59" s="164"/>
      <c r="QTS59" s="90"/>
      <c r="QTT59" s="90"/>
      <c r="QTU59" s="89"/>
      <c r="QTV59" s="164"/>
      <c r="QTW59" s="164"/>
      <c r="QTX59" s="164"/>
      <c r="QTY59" s="164"/>
      <c r="QTZ59" s="164"/>
      <c r="QUA59" s="90"/>
      <c r="QUB59" s="90"/>
      <c r="QUC59" s="89"/>
      <c r="QUD59" s="164"/>
      <c r="QUE59" s="164"/>
      <c r="QUF59" s="164"/>
      <c r="QUG59" s="164"/>
      <c r="QUH59" s="164"/>
      <c r="QUI59" s="90"/>
      <c r="QUJ59" s="90"/>
      <c r="QUK59" s="89"/>
      <c r="QUL59" s="164"/>
      <c r="QUM59" s="164"/>
      <c r="QUN59" s="164"/>
      <c r="QUO59" s="164"/>
      <c r="QUP59" s="164"/>
      <c r="QUQ59" s="90"/>
      <c r="QUR59" s="90"/>
      <c r="QUS59" s="89"/>
      <c r="QUT59" s="164"/>
      <c r="QUU59" s="164"/>
      <c r="QUV59" s="164"/>
      <c r="QUW59" s="164"/>
      <c r="QUX59" s="164"/>
      <c r="QUY59" s="90"/>
      <c r="QUZ59" s="90"/>
      <c r="QVA59" s="89"/>
      <c r="QVB59" s="164"/>
      <c r="QVC59" s="164"/>
      <c r="QVD59" s="164"/>
      <c r="QVE59" s="164"/>
      <c r="QVF59" s="164"/>
      <c r="QVG59" s="90"/>
      <c r="QVH59" s="90"/>
      <c r="QVI59" s="89"/>
      <c r="QVJ59" s="164"/>
      <c r="QVK59" s="164"/>
      <c r="QVL59" s="164"/>
      <c r="QVM59" s="164"/>
      <c r="QVN59" s="164"/>
      <c r="QVO59" s="90"/>
      <c r="QVP59" s="90"/>
      <c r="QVQ59" s="89"/>
      <c r="QVR59" s="164"/>
      <c r="QVS59" s="164"/>
      <c r="QVT59" s="164"/>
      <c r="QVU59" s="164"/>
      <c r="QVV59" s="164"/>
      <c r="QVW59" s="90"/>
      <c r="QVX59" s="90"/>
      <c r="QVY59" s="89"/>
      <c r="QVZ59" s="164"/>
      <c r="QWA59" s="164"/>
      <c r="QWB59" s="164"/>
      <c r="QWC59" s="164"/>
      <c r="QWD59" s="164"/>
      <c r="QWE59" s="90"/>
      <c r="QWF59" s="90"/>
      <c r="QWG59" s="89"/>
      <c r="QWH59" s="164"/>
      <c r="QWI59" s="164"/>
      <c r="QWJ59" s="164"/>
      <c r="QWK59" s="164"/>
      <c r="QWL59" s="164"/>
      <c r="QWM59" s="90"/>
      <c r="QWN59" s="90"/>
      <c r="QWO59" s="89"/>
      <c r="QWP59" s="164"/>
      <c r="QWQ59" s="164"/>
      <c r="QWR59" s="164"/>
      <c r="QWS59" s="164"/>
      <c r="QWT59" s="164"/>
      <c r="QWU59" s="90"/>
      <c r="QWV59" s="90"/>
      <c r="QWW59" s="89"/>
      <c r="QWX59" s="164"/>
      <c r="QWY59" s="164"/>
      <c r="QWZ59" s="164"/>
      <c r="QXA59" s="164"/>
      <c r="QXB59" s="164"/>
      <c r="QXC59" s="90"/>
      <c r="QXD59" s="90"/>
      <c r="QXE59" s="89"/>
      <c r="QXF59" s="164"/>
      <c r="QXG59" s="164"/>
      <c r="QXH59" s="164"/>
      <c r="QXI59" s="164"/>
      <c r="QXJ59" s="164"/>
      <c r="QXK59" s="90"/>
      <c r="QXL59" s="90"/>
      <c r="QXM59" s="89"/>
      <c r="QXN59" s="164"/>
      <c r="QXO59" s="164"/>
      <c r="QXP59" s="164"/>
      <c r="QXQ59" s="164"/>
      <c r="QXR59" s="164"/>
      <c r="QXS59" s="90"/>
      <c r="QXT59" s="90"/>
      <c r="QXU59" s="89"/>
      <c r="QXV59" s="164"/>
      <c r="QXW59" s="164"/>
      <c r="QXX59" s="164"/>
      <c r="QXY59" s="164"/>
      <c r="QXZ59" s="164"/>
      <c r="QYA59" s="90"/>
      <c r="QYB59" s="90"/>
      <c r="QYC59" s="89"/>
      <c r="QYD59" s="164"/>
      <c r="QYE59" s="164"/>
      <c r="QYF59" s="164"/>
      <c r="QYG59" s="164"/>
      <c r="QYH59" s="164"/>
      <c r="QYI59" s="90"/>
      <c r="QYJ59" s="90"/>
      <c r="QYK59" s="89"/>
      <c r="QYL59" s="164"/>
      <c r="QYM59" s="164"/>
      <c r="QYN59" s="164"/>
      <c r="QYO59" s="164"/>
      <c r="QYP59" s="164"/>
      <c r="QYQ59" s="90"/>
      <c r="QYR59" s="90"/>
      <c r="QYS59" s="89"/>
      <c r="QYT59" s="164"/>
      <c r="QYU59" s="164"/>
      <c r="QYV59" s="164"/>
      <c r="QYW59" s="164"/>
      <c r="QYX59" s="164"/>
      <c r="QYY59" s="90"/>
      <c r="QYZ59" s="90"/>
      <c r="QZA59" s="89"/>
      <c r="QZB59" s="164"/>
      <c r="QZC59" s="164"/>
      <c r="QZD59" s="164"/>
      <c r="QZE59" s="164"/>
      <c r="QZF59" s="164"/>
      <c r="QZG59" s="90"/>
      <c r="QZH59" s="90"/>
      <c r="QZI59" s="89"/>
      <c r="QZJ59" s="164"/>
      <c r="QZK59" s="164"/>
      <c r="QZL59" s="164"/>
      <c r="QZM59" s="164"/>
      <c r="QZN59" s="164"/>
      <c r="QZO59" s="90"/>
      <c r="QZP59" s="90"/>
      <c r="QZQ59" s="89"/>
      <c r="QZR59" s="164"/>
      <c r="QZS59" s="164"/>
      <c r="QZT59" s="164"/>
      <c r="QZU59" s="164"/>
      <c r="QZV59" s="164"/>
      <c r="QZW59" s="90"/>
      <c r="QZX59" s="90"/>
      <c r="QZY59" s="89"/>
      <c r="QZZ59" s="164"/>
      <c r="RAA59" s="164"/>
      <c r="RAB59" s="164"/>
      <c r="RAC59" s="164"/>
      <c r="RAD59" s="164"/>
      <c r="RAE59" s="90"/>
      <c r="RAF59" s="90"/>
      <c r="RAG59" s="89"/>
      <c r="RAH59" s="164"/>
      <c r="RAI59" s="164"/>
      <c r="RAJ59" s="164"/>
      <c r="RAK59" s="164"/>
      <c r="RAL59" s="164"/>
      <c r="RAM59" s="90"/>
      <c r="RAN59" s="90"/>
      <c r="RAO59" s="89"/>
      <c r="RAP59" s="164"/>
      <c r="RAQ59" s="164"/>
      <c r="RAR59" s="164"/>
      <c r="RAS59" s="164"/>
      <c r="RAT59" s="164"/>
      <c r="RAU59" s="90"/>
      <c r="RAV59" s="90"/>
      <c r="RAW59" s="89"/>
      <c r="RAX59" s="164"/>
      <c r="RAY59" s="164"/>
      <c r="RAZ59" s="164"/>
      <c r="RBA59" s="164"/>
      <c r="RBB59" s="164"/>
      <c r="RBC59" s="90"/>
      <c r="RBD59" s="90"/>
      <c r="RBE59" s="89"/>
      <c r="RBF59" s="164"/>
      <c r="RBG59" s="164"/>
      <c r="RBH59" s="164"/>
      <c r="RBI59" s="164"/>
      <c r="RBJ59" s="164"/>
      <c r="RBK59" s="90"/>
      <c r="RBL59" s="90"/>
      <c r="RBM59" s="89"/>
      <c r="RBN59" s="164"/>
      <c r="RBO59" s="164"/>
      <c r="RBP59" s="164"/>
      <c r="RBQ59" s="164"/>
      <c r="RBR59" s="164"/>
      <c r="RBS59" s="90"/>
      <c r="RBT59" s="90"/>
      <c r="RBU59" s="89"/>
      <c r="RBV59" s="164"/>
      <c r="RBW59" s="164"/>
      <c r="RBX59" s="164"/>
      <c r="RBY59" s="164"/>
      <c r="RBZ59" s="164"/>
      <c r="RCA59" s="90"/>
      <c r="RCB59" s="90"/>
      <c r="RCC59" s="89"/>
      <c r="RCD59" s="164"/>
      <c r="RCE59" s="164"/>
      <c r="RCF59" s="164"/>
      <c r="RCG59" s="164"/>
      <c r="RCH59" s="164"/>
      <c r="RCI59" s="90"/>
      <c r="RCJ59" s="90"/>
      <c r="RCK59" s="89"/>
      <c r="RCL59" s="164"/>
      <c r="RCM59" s="164"/>
      <c r="RCN59" s="164"/>
      <c r="RCO59" s="164"/>
      <c r="RCP59" s="164"/>
      <c r="RCQ59" s="90"/>
      <c r="RCR59" s="90"/>
      <c r="RCS59" s="89"/>
      <c r="RCT59" s="164"/>
      <c r="RCU59" s="164"/>
      <c r="RCV59" s="164"/>
      <c r="RCW59" s="164"/>
      <c r="RCX59" s="164"/>
      <c r="RCY59" s="90"/>
      <c r="RCZ59" s="90"/>
      <c r="RDA59" s="89"/>
      <c r="RDB59" s="164"/>
      <c r="RDC59" s="164"/>
      <c r="RDD59" s="164"/>
      <c r="RDE59" s="164"/>
      <c r="RDF59" s="164"/>
      <c r="RDG59" s="90"/>
      <c r="RDH59" s="90"/>
      <c r="RDI59" s="89"/>
      <c r="RDJ59" s="164"/>
      <c r="RDK59" s="164"/>
      <c r="RDL59" s="164"/>
      <c r="RDM59" s="164"/>
      <c r="RDN59" s="164"/>
      <c r="RDO59" s="90"/>
      <c r="RDP59" s="90"/>
      <c r="RDQ59" s="89"/>
      <c r="RDR59" s="164"/>
      <c r="RDS59" s="164"/>
      <c r="RDT59" s="164"/>
      <c r="RDU59" s="164"/>
      <c r="RDV59" s="164"/>
      <c r="RDW59" s="90"/>
      <c r="RDX59" s="90"/>
      <c r="RDY59" s="89"/>
      <c r="RDZ59" s="164"/>
      <c r="REA59" s="164"/>
      <c r="REB59" s="164"/>
      <c r="REC59" s="164"/>
      <c r="RED59" s="164"/>
      <c r="REE59" s="90"/>
      <c r="REF59" s="90"/>
      <c r="REG59" s="89"/>
      <c r="REH59" s="164"/>
      <c r="REI59" s="164"/>
      <c r="REJ59" s="164"/>
      <c r="REK59" s="164"/>
      <c r="REL59" s="164"/>
      <c r="REM59" s="90"/>
      <c r="REN59" s="90"/>
      <c r="REO59" s="89"/>
      <c r="REP59" s="164"/>
      <c r="REQ59" s="164"/>
      <c r="RER59" s="164"/>
      <c r="RES59" s="164"/>
      <c r="RET59" s="164"/>
      <c r="REU59" s="90"/>
      <c r="REV59" s="90"/>
      <c r="REW59" s="89"/>
      <c r="REX59" s="164"/>
      <c r="REY59" s="164"/>
      <c r="REZ59" s="164"/>
      <c r="RFA59" s="164"/>
      <c r="RFB59" s="164"/>
      <c r="RFC59" s="90"/>
      <c r="RFD59" s="90"/>
      <c r="RFE59" s="89"/>
      <c r="RFF59" s="164"/>
      <c r="RFG59" s="164"/>
      <c r="RFH59" s="164"/>
      <c r="RFI59" s="164"/>
      <c r="RFJ59" s="164"/>
      <c r="RFK59" s="90"/>
      <c r="RFL59" s="90"/>
      <c r="RFM59" s="89"/>
      <c r="RFN59" s="164"/>
      <c r="RFO59" s="164"/>
      <c r="RFP59" s="164"/>
      <c r="RFQ59" s="164"/>
      <c r="RFR59" s="164"/>
      <c r="RFS59" s="90"/>
      <c r="RFT59" s="90"/>
      <c r="RFU59" s="89"/>
      <c r="RFV59" s="164"/>
      <c r="RFW59" s="164"/>
      <c r="RFX59" s="164"/>
      <c r="RFY59" s="164"/>
      <c r="RFZ59" s="164"/>
      <c r="RGA59" s="90"/>
      <c r="RGB59" s="90"/>
      <c r="RGC59" s="89"/>
      <c r="RGD59" s="164"/>
      <c r="RGE59" s="164"/>
      <c r="RGF59" s="164"/>
      <c r="RGG59" s="164"/>
      <c r="RGH59" s="164"/>
      <c r="RGI59" s="90"/>
      <c r="RGJ59" s="90"/>
      <c r="RGK59" s="89"/>
      <c r="RGL59" s="164"/>
      <c r="RGM59" s="164"/>
      <c r="RGN59" s="164"/>
      <c r="RGO59" s="164"/>
      <c r="RGP59" s="164"/>
      <c r="RGQ59" s="90"/>
      <c r="RGR59" s="90"/>
      <c r="RGS59" s="89"/>
      <c r="RGT59" s="164"/>
      <c r="RGU59" s="164"/>
      <c r="RGV59" s="164"/>
      <c r="RGW59" s="164"/>
      <c r="RGX59" s="164"/>
      <c r="RGY59" s="90"/>
      <c r="RGZ59" s="90"/>
      <c r="RHA59" s="89"/>
      <c r="RHB59" s="164"/>
      <c r="RHC59" s="164"/>
      <c r="RHD59" s="164"/>
      <c r="RHE59" s="164"/>
      <c r="RHF59" s="164"/>
      <c r="RHG59" s="90"/>
      <c r="RHH59" s="90"/>
      <c r="RHI59" s="89"/>
      <c r="RHJ59" s="164"/>
      <c r="RHK59" s="164"/>
      <c r="RHL59" s="164"/>
      <c r="RHM59" s="164"/>
      <c r="RHN59" s="164"/>
      <c r="RHO59" s="90"/>
      <c r="RHP59" s="90"/>
      <c r="RHQ59" s="89"/>
      <c r="RHR59" s="164"/>
      <c r="RHS59" s="164"/>
      <c r="RHT59" s="164"/>
      <c r="RHU59" s="164"/>
      <c r="RHV59" s="164"/>
      <c r="RHW59" s="90"/>
      <c r="RHX59" s="90"/>
      <c r="RHY59" s="89"/>
      <c r="RHZ59" s="164"/>
      <c r="RIA59" s="164"/>
      <c r="RIB59" s="164"/>
      <c r="RIC59" s="164"/>
      <c r="RID59" s="164"/>
      <c r="RIE59" s="90"/>
      <c r="RIF59" s="90"/>
      <c r="RIG59" s="89"/>
      <c r="RIH59" s="164"/>
      <c r="RII59" s="164"/>
      <c r="RIJ59" s="164"/>
      <c r="RIK59" s="164"/>
      <c r="RIL59" s="164"/>
      <c r="RIM59" s="90"/>
      <c r="RIN59" s="90"/>
      <c r="RIO59" s="89"/>
      <c r="RIP59" s="164"/>
      <c r="RIQ59" s="164"/>
      <c r="RIR59" s="164"/>
      <c r="RIS59" s="164"/>
      <c r="RIT59" s="164"/>
      <c r="RIU59" s="90"/>
      <c r="RIV59" s="90"/>
      <c r="RIW59" s="89"/>
      <c r="RIX59" s="164"/>
      <c r="RIY59" s="164"/>
      <c r="RIZ59" s="164"/>
      <c r="RJA59" s="164"/>
      <c r="RJB59" s="164"/>
      <c r="RJC59" s="90"/>
      <c r="RJD59" s="90"/>
      <c r="RJE59" s="89"/>
      <c r="RJF59" s="164"/>
      <c r="RJG59" s="164"/>
      <c r="RJH59" s="164"/>
      <c r="RJI59" s="164"/>
      <c r="RJJ59" s="164"/>
      <c r="RJK59" s="90"/>
      <c r="RJL59" s="90"/>
      <c r="RJM59" s="89"/>
      <c r="RJN59" s="164"/>
      <c r="RJO59" s="164"/>
      <c r="RJP59" s="164"/>
      <c r="RJQ59" s="164"/>
      <c r="RJR59" s="164"/>
      <c r="RJS59" s="90"/>
      <c r="RJT59" s="90"/>
      <c r="RJU59" s="89"/>
      <c r="RJV59" s="164"/>
      <c r="RJW59" s="164"/>
      <c r="RJX59" s="164"/>
      <c r="RJY59" s="164"/>
      <c r="RJZ59" s="164"/>
      <c r="RKA59" s="90"/>
      <c r="RKB59" s="90"/>
      <c r="RKC59" s="89"/>
      <c r="RKD59" s="164"/>
      <c r="RKE59" s="164"/>
      <c r="RKF59" s="164"/>
      <c r="RKG59" s="164"/>
      <c r="RKH59" s="164"/>
      <c r="RKI59" s="90"/>
      <c r="RKJ59" s="90"/>
      <c r="RKK59" s="89"/>
      <c r="RKL59" s="164"/>
      <c r="RKM59" s="164"/>
      <c r="RKN59" s="164"/>
      <c r="RKO59" s="164"/>
      <c r="RKP59" s="164"/>
      <c r="RKQ59" s="90"/>
      <c r="RKR59" s="90"/>
      <c r="RKS59" s="89"/>
      <c r="RKT59" s="164"/>
      <c r="RKU59" s="164"/>
      <c r="RKV59" s="164"/>
      <c r="RKW59" s="164"/>
      <c r="RKX59" s="164"/>
      <c r="RKY59" s="90"/>
      <c r="RKZ59" s="90"/>
      <c r="RLA59" s="89"/>
      <c r="RLB59" s="164"/>
      <c r="RLC59" s="164"/>
      <c r="RLD59" s="164"/>
      <c r="RLE59" s="164"/>
      <c r="RLF59" s="164"/>
      <c r="RLG59" s="90"/>
      <c r="RLH59" s="90"/>
      <c r="RLI59" s="89"/>
      <c r="RLJ59" s="164"/>
      <c r="RLK59" s="164"/>
      <c r="RLL59" s="164"/>
      <c r="RLM59" s="164"/>
      <c r="RLN59" s="164"/>
      <c r="RLO59" s="90"/>
      <c r="RLP59" s="90"/>
      <c r="RLQ59" s="89"/>
      <c r="RLR59" s="164"/>
      <c r="RLS59" s="164"/>
      <c r="RLT59" s="164"/>
      <c r="RLU59" s="164"/>
      <c r="RLV59" s="164"/>
      <c r="RLW59" s="90"/>
      <c r="RLX59" s="90"/>
      <c r="RLY59" s="89"/>
      <c r="RLZ59" s="164"/>
      <c r="RMA59" s="164"/>
      <c r="RMB59" s="164"/>
      <c r="RMC59" s="164"/>
      <c r="RMD59" s="164"/>
      <c r="RME59" s="90"/>
      <c r="RMF59" s="90"/>
      <c r="RMG59" s="89"/>
      <c r="RMH59" s="164"/>
      <c r="RMI59" s="164"/>
      <c r="RMJ59" s="164"/>
      <c r="RMK59" s="164"/>
      <c r="RML59" s="164"/>
      <c r="RMM59" s="90"/>
      <c r="RMN59" s="90"/>
      <c r="RMO59" s="89"/>
      <c r="RMP59" s="164"/>
      <c r="RMQ59" s="164"/>
      <c r="RMR59" s="164"/>
      <c r="RMS59" s="164"/>
      <c r="RMT59" s="164"/>
      <c r="RMU59" s="90"/>
      <c r="RMV59" s="90"/>
      <c r="RMW59" s="89"/>
      <c r="RMX59" s="164"/>
      <c r="RMY59" s="164"/>
      <c r="RMZ59" s="164"/>
      <c r="RNA59" s="164"/>
      <c r="RNB59" s="164"/>
      <c r="RNC59" s="90"/>
      <c r="RND59" s="90"/>
      <c r="RNE59" s="89"/>
      <c r="RNF59" s="164"/>
      <c r="RNG59" s="164"/>
      <c r="RNH59" s="164"/>
      <c r="RNI59" s="164"/>
      <c r="RNJ59" s="164"/>
      <c r="RNK59" s="90"/>
      <c r="RNL59" s="90"/>
      <c r="RNM59" s="89"/>
      <c r="RNN59" s="164"/>
      <c r="RNO59" s="164"/>
      <c r="RNP59" s="164"/>
      <c r="RNQ59" s="164"/>
      <c r="RNR59" s="164"/>
      <c r="RNS59" s="90"/>
      <c r="RNT59" s="90"/>
      <c r="RNU59" s="89"/>
      <c r="RNV59" s="164"/>
      <c r="RNW59" s="164"/>
      <c r="RNX59" s="164"/>
      <c r="RNY59" s="164"/>
      <c r="RNZ59" s="164"/>
      <c r="ROA59" s="90"/>
      <c r="ROB59" s="90"/>
      <c r="ROC59" s="89"/>
      <c r="ROD59" s="164"/>
      <c r="ROE59" s="164"/>
      <c r="ROF59" s="164"/>
      <c r="ROG59" s="164"/>
      <c r="ROH59" s="164"/>
      <c r="ROI59" s="90"/>
      <c r="ROJ59" s="90"/>
      <c r="ROK59" s="89"/>
      <c r="ROL59" s="164"/>
      <c r="ROM59" s="164"/>
      <c r="RON59" s="164"/>
      <c r="ROO59" s="164"/>
      <c r="ROP59" s="164"/>
      <c r="ROQ59" s="90"/>
      <c r="ROR59" s="90"/>
      <c r="ROS59" s="89"/>
      <c r="ROT59" s="164"/>
      <c r="ROU59" s="164"/>
      <c r="ROV59" s="164"/>
      <c r="ROW59" s="164"/>
      <c r="ROX59" s="164"/>
      <c r="ROY59" s="90"/>
      <c r="ROZ59" s="90"/>
      <c r="RPA59" s="89"/>
      <c r="RPB59" s="164"/>
      <c r="RPC59" s="164"/>
      <c r="RPD59" s="164"/>
      <c r="RPE59" s="164"/>
      <c r="RPF59" s="164"/>
      <c r="RPG59" s="90"/>
      <c r="RPH59" s="90"/>
      <c r="RPI59" s="89"/>
      <c r="RPJ59" s="164"/>
      <c r="RPK59" s="164"/>
      <c r="RPL59" s="164"/>
      <c r="RPM59" s="164"/>
      <c r="RPN59" s="164"/>
      <c r="RPO59" s="90"/>
      <c r="RPP59" s="90"/>
      <c r="RPQ59" s="89"/>
      <c r="RPR59" s="164"/>
      <c r="RPS59" s="164"/>
      <c r="RPT59" s="164"/>
      <c r="RPU59" s="164"/>
      <c r="RPV59" s="164"/>
      <c r="RPW59" s="90"/>
      <c r="RPX59" s="90"/>
      <c r="RPY59" s="89"/>
      <c r="RPZ59" s="164"/>
      <c r="RQA59" s="164"/>
      <c r="RQB59" s="164"/>
      <c r="RQC59" s="164"/>
      <c r="RQD59" s="164"/>
      <c r="RQE59" s="90"/>
      <c r="RQF59" s="90"/>
      <c r="RQG59" s="89"/>
      <c r="RQH59" s="164"/>
      <c r="RQI59" s="164"/>
      <c r="RQJ59" s="164"/>
      <c r="RQK59" s="164"/>
      <c r="RQL59" s="164"/>
      <c r="RQM59" s="90"/>
      <c r="RQN59" s="90"/>
      <c r="RQO59" s="89"/>
      <c r="RQP59" s="164"/>
      <c r="RQQ59" s="164"/>
      <c r="RQR59" s="164"/>
      <c r="RQS59" s="164"/>
      <c r="RQT59" s="164"/>
      <c r="RQU59" s="90"/>
      <c r="RQV59" s="90"/>
      <c r="RQW59" s="89"/>
      <c r="RQX59" s="164"/>
      <c r="RQY59" s="164"/>
      <c r="RQZ59" s="164"/>
      <c r="RRA59" s="164"/>
      <c r="RRB59" s="164"/>
      <c r="RRC59" s="90"/>
      <c r="RRD59" s="90"/>
      <c r="RRE59" s="89"/>
      <c r="RRF59" s="164"/>
      <c r="RRG59" s="164"/>
      <c r="RRH59" s="164"/>
      <c r="RRI59" s="164"/>
      <c r="RRJ59" s="164"/>
      <c r="RRK59" s="90"/>
      <c r="RRL59" s="90"/>
      <c r="RRM59" s="89"/>
      <c r="RRN59" s="164"/>
      <c r="RRO59" s="164"/>
      <c r="RRP59" s="164"/>
      <c r="RRQ59" s="164"/>
      <c r="RRR59" s="164"/>
      <c r="RRS59" s="90"/>
      <c r="RRT59" s="90"/>
      <c r="RRU59" s="89"/>
      <c r="RRV59" s="164"/>
      <c r="RRW59" s="164"/>
      <c r="RRX59" s="164"/>
      <c r="RRY59" s="164"/>
      <c r="RRZ59" s="164"/>
      <c r="RSA59" s="90"/>
      <c r="RSB59" s="90"/>
      <c r="RSC59" s="89"/>
      <c r="RSD59" s="164"/>
      <c r="RSE59" s="164"/>
      <c r="RSF59" s="164"/>
      <c r="RSG59" s="164"/>
      <c r="RSH59" s="164"/>
      <c r="RSI59" s="90"/>
      <c r="RSJ59" s="90"/>
      <c r="RSK59" s="89"/>
      <c r="RSL59" s="164"/>
      <c r="RSM59" s="164"/>
      <c r="RSN59" s="164"/>
      <c r="RSO59" s="164"/>
      <c r="RSP59" s="164"/>
      <c r="RSQ59" s="90"/>
      <c r="RSR59" s="90"/>
      <c r="RSS59" s="89"/>
      <c r="RST59" s="164"/>
      <c r="RSU59" s="164"/>
      <c r="RSV59" s="164"/>
      <c r="RSW59" s="164"/>
      <c r="RSX59" s="164"/>
      <c r="RSY59" s="90"/>
      <c r="RSZ59" s="90"/>
      <c r="RTA59" s="89"/>
      <c r="RTB59" s="164"/>
      <c r="RTC59" s="164"/>
      <c r="RTD59" s="164"/>
      <c r="RTE59" s="164"/>
      <c r="RTF59" s="164"/>
      <c r="RTG59" s="90"/>
      <c r="RTH59" s="90"/>
      <c r="RTI59" s="89"/>
      <c r="RTJ59" s="164"/>
      <c r="RTK59" s="164"/>
      <c r="RTL59" s="164"/>
      <c r="RTM59" s="164"/>
      <c r="RTN59" s="164"/>
      <c r="RTO59" s="90"/>
      <c r="RTP59" s="90"/>
      <c r="RTQ59" s="89"/>
      <c r="RTR59" s="164"/>
      <c r="RTS59" s="164"/>
      <c r="RTT59" s="164"/>
      <c r="RTU59" s="164"/>
      <c r="RTV59" s="164"/>
      <c r="RTW59" s="90"/>
      <c r="RTX59" s="90"/>
      <c r="RTY59" s="89"/>
      <c r="RTZ59" s="164"/>
      <c r="RUA59" s="164"/>
      <c r="RUB59" s="164"/>
      <c r="RUC59" s="164"/>
      <c r="RUD59" s="164"/>
      <c r="RUE59" s="90"/>
      <c r="RUF59" s="90"/>
      <c r="RUG59" s="89"/>
      <c r="RUH59" s="164"/>
      <c r="RUI59" s="164"/>
      <c r="RUJ59" s="164"/>
      <c r="RUK59" s="164"/>
      <c r="RUL59" s="164"/>
      <c r="RUM59" s="90"/>
      <c r="RUN59" s="90"/>
      <c r="RUO59" s="89"/>
      <c r="RUP59" s="164"/>
      <c r="RUQ59" s="164"/>
      <c r="RUR59" s="164"/>
      <c r="RUS59" s="164"/>
      <c r="RUT59" s="164"/>
      <c r="RUU59" s="90"/>
      <c r="RUV59" s="90"/>
      <c r="RUW59" s="89"/>
      <c r="RUX59" s="164"/>
      <c r="RUY59" s="164"/>
      <c r="RUZ59" s="164"/>
      <c r="RVA59" s="164"/>
      <c r="RVB59" s="164"/>
      <c r="RVC59" s="90"/>
      <c r="RVD59" s="90"/>
      <c r="RVE59" s="89"/>
      <c r="RVF59" s="164"/>
      <c r="RVG59" s="164"/>
      <c r="RVH59" s="164"/>
      <c r="RVI59" s="164"/>
      <c r="RVJ59" s="164"/>
      <c r="RVK59" s="90"/>
      <c r="RVL59" s="90"/>
      <c r="RVM59" s="89"/>
      <c r="RVN59" s="164"/>
      <c r="RVO59" s="164"/>
      <c r="RVP59" s="164"/>
      <c r="RVQ59" s="164"/>
      <c r="RVR59" s="164"/>
      <c r="RVS59" s="90"/>
      <c r="RVT59" s="90"/>
      <c r="RVU59" s="89"/>
      <c r="RVV59" s="164"/>
      <c r="RVW59" s="164"/>
      <c r="RVX59" s="164"/>
      <c r="RVY59" s="164"/>
      <c r="RVZ59" s="164"/>
      <c r="RWA59" s="90"/>
      <c r="RWB59" s="90"/>
      <c r="RWC59" s="89"/>
      <c r="RWD59" s="164"/>
      <c r="RWE59" s="164"/>
      <c r="RWF59" s="164"/>
      <c r="RWG59" s="164"/>
      <c r="RWH59" s="164"/>
      <c r="RWI59" s="90"/>
      <c r="RWJ59" s="90"/>
      <c r="RWK59" s="89"/>
      <c r="RWL59" s="164"/>
      <c r="RWM59" s="164"/>
      <c r="RWN59" s="164"/>
      <c r="RWO59" s="164"/>
      <c r="RWP59" s="164"/>
      <c r="RWQ59" s="90"/>
      <c r="RWR59" s="90"/>
      <c r="RWS59" s="89"/>
      <c r="RWT59" s="164"/>
      <c r="RWU59" s="164"/>
      <c r="RWV59" s="164"/>
      <c r="RWW59" s="164"/>
      <c r="RWX59" s="164"/>
      <c r="RWY59" s="90"/>
      <c r="RWZ59" s="90"/>
      <c r="RXA59" s="89"/>
      <c r="RXB59" s="164"/>
      <c r="RXC59" s="164"/>
      <c r="RXD59" s="164"/>
      <c r="RXE59" s="164"/>
      <c r="RXF59" s="164"/>
      <c r="RXG59" s="90"/>
      <c r="RXH59" s="90"/>
      <c r="RXI59" s="89"/>
      <c r="RXJ59" s="164"/>
      <c r="RXK59" s="164"/>
      <c r="RXL59" s="164"/>
      <c r="RXM59" s="164"/>
      <c r="RXN59" s="164"/>
      <c r="RXO59" s="90"/>
      <c r="RXP59" s="90"/>
      <c r="RXQ59" s="89"/>
      <c r="RXR59" s="164"/>
      <c r="RXS59" s="164"/>
      <c r="RXT59" s="164"/>
      <c r="RXU59" s="164"/>
      <c r="RXV59" s="164"/>
      <c r="RXW59" s="90"/>
      <c r="RXX59" s="90"/>
      <c r="RXY59" s="89"/>
      <c r="RXZ59" s="164"/>
      <c r="RYA59" s="164"/>
      <c r="RYB59" s="164"/>
      <c r="RYC59" s="164"/>
      <c r="RYD59" s="164"/>
      <c r="RYE59" s="90"/>
      <c r="RYF59" s="90"/>
      <c r="RYG59" s="89"/>
      <c r="RYH59" s="164"/>
      <c r="RYI59" s="164"/>
      <c r="RYJ59" s="164"/>
      <c r="RYK59" s="164"/>
      <c r="RYL59" s="164"/>
      <c r="RYM59" s="90"/>
      <c r="RYN59" s="90"/>
      <c r="RYO59" s="89"/>
      <c r="RYP59" s="164"/>
      <c r="RYQ59" s="164"/>
      <c r="RYR59" s="164"/>
      <c r="RYS59" s="164"/>
      <c r="RYT59" s="164"/>
      <c r="RYU59" s="90"/>
      <c r="RYV59" s="90"/>
      <c r="RYW59" s="89"/>
      <c r="RYX59" s="164"/>
      <c r="RYY59" s="164"/>
      <c r="RYZ59" s="164"/>
      <c r="RZA59" s="164"/>
      <c r="RZB59" s="164"/>
      <c r="RZC59" s="90"/>
      <c r="RZD59" s="90"/>
      <c r="RZE59" s="89"/>
      <c r="RZF59" s="164"/>
      <c r="RZG59" s="164"/>
      <c r="RZH59" s="164"/>
      <c r="RZI59" s="164"/>
      <c r="RZJ59" s="164"/>
      <c r="RZK59" s="90"/>
      <c r="RZL59" s="90"/>
      <c r="RZM59" s="89"/>
      <c r="RZN59" s="164"/>
      <c r="RZO59" s="164"/>
      <c r="RZP59" s="164"/>
      <c r="RZQ59" s="164"/>
      <c r="RZR59" s="164"/>
      <c r="RZS59" s="90"/>
      <c r="RZT59" s="90"/>
      <c r="RZU59" s="89"/>
      <c r="RZV59" s="164"/>
      <c r="RZW59" s="164"/>
      <c r="RZX59" s="164"/>
      <c r="RZY59" s="164"/>
      <c r="RZZ59" s="164"/>
      <c r="SAA59" s="90"/>
      <c r="SAB59" s="90"/>
      <c r="SAC59" s="89"/>
      <c r="SAD59" s="164"/>
      <c r="SAE59" s="164"/>
      <c r="SAF59" s="164"/>
      <c r="SAG59" s="164"/>
      <c r="SAH59" s="164"/>
      <c r="SAI59" s="90"/>
      <c r="SAJ59" s="90"/>
      <c r="SAK59" s="89"/>
      <c r="SAL59" s="164"/>
      <c r="SAM59" s="164"/>
      <c r="SAN59" s="164"/>
      <c r="SAO59" s="164"/>
      <c r="SAP59" s="164"/>
      <c r="SAQ59" s="90"/>
      <c r="SAR59" s="90"/>
      <c r="SAS59" s="89"/>
      <c r="SAT59" s="164"/>
      <c r="SAU59" s="164"/>
      <c r="SAV59" s="164"/>
      <c r="SAW59" s="164"/>
      <c r="SAX59" s="164"/>
      <c r="SAY59" s="90"/>
      <c r="SAZ59" s="90"/>
      <c r="SBA59" s="89"/>
      <c r="SBB59" s="164"/>
      <c r="SBC59" s="164"/>
      <c r="SBD59" s="164"/>
      <c r="SBE59" s="164"/>
      <c r="SBF59" s="164"/>
      <c r="SBG59" s="90"/>
      <c r="SBH59" s="90"/>
      <c r="SBI59" s="89"/>
      <c r="SBJ59" s="164"/>
      <c r="SBK59" s="164"/>
      <c r="SBL59" s="164"/>
      <c r="SBM59" s="164"/>
      <c r="SBN59" s="164"/>
      <c r="SBO59" s="90"/>
      <c r="SBP59" s="90"/>
      <c r="SBQ59" s="89"/>
      <c r="SBR59" s="164"/>
      <c r="SBS59" s="164"/>
      <c r="SBT59" s="164"/>
      <c r="SBU59" s="164"/>
      <c r="SBV59" s="164"/>
      <c r="SBW59" s="90"/>
      <c r="SBX59" s="90"/>
      <c r="SBY59" s="89"/>
      <c r="SBZ59" s="164"/>
      <c r="SCA59" s="164"/>
      <c r="SCB59" s="164"/>
      <c r="SCC59" s="164"/>
      <c r="SCD59" s="164"/>
      <c r="SCE59" s="90"/>
      <c r="SCF59" s="90"/>
      <c r="SCG59" s="89"/>
      <c r="SCH59" s="164"/>
      <c r="SCI59" s="164"/>
      <c r="SCJ59" s="164"/>
      <c r="SCK59" s="164"/>
      <c r="SCL59" s="164"/>
      <c r="SCM59" s="90"/>
      <c r="SCN59" s="90"/>
      <c r="SCO59" s="89"/>
      <c r="SCP59" s="164"/>
      <c r="SCQ59" s="164"/>
      <c r="SCR59" s="164"/>
      <c r="SCS59" s="164"/>
      <c r="SCT59" s="164"/>
      <c r="SCU59" s="90"/>
      <c r="SCV59" s="90"/>
      <c r="SCW59" s="89"/>
      <c r="SCX59" s="164"/>
      <c r="SCY59" s="164"/>
      <c r="SCZ59" s="164"/>
      <c r="SDA59" s="164"/>
      <c r="SDB59" s="164"/>
      <c r="SDC59" s="90"/>
      <c r="SDD59" s="90"/>
      <c r="SDE59" s="89"/>
      <c r="SDF59" s="164"/>
      <c r="SDG59" s="164"/>
      <c r="SDH59" s="164"/>
      <c r="SDI59" s="164"/>
      <c r="SDJ59" s="164"/>
      <c r="SDK59" s="90"/>
      <c r="SDL59" s="90"/>
      <c r="SDM59" s="89"/>
      <c r="SDN59" s="164"/>
      <c r="SDO59" s="164"/>
      <c r="SDP59" s="164"/>
      <c r="SDQ59" s="164"/>
      <c r="SDR59" s="164"/>
      <c r="SDS59" s="90"/>
      <c r="SDT59" s="90"/>
      <c r="SDU59" s="89"/>
      <c r="SDV59" s="164"/>
      <c r="SDW59" s="164"/>
      <c r="SDX59" s="164"/>
      <c r="SDY59" s="164"/>
      <c r="SDZ59" s="164"/>
      <c r="SEA59" s="90"/>
      <c r="SEB59" s="90"/>
      <c r="SEC59" s="89"/>
      <c r="SED59" s="164"/>
      <c r="SEE59" s="164"/>
      <c r="SEF59" s="164"/>
      <c r="SEG59" s="164"/>
      <c r="SEH59" s="164"/>
      <c r="SEI59" s="90"/>
      <c r="SEJ59" s="90"/>
      <c r="SEK59" s="89"/>
      <c r="SEL59" s="164"/>
      <c r="SEM59" s="164"/>
      <c r="SEN59" s="164"/>
      <c r="SEO59" s="164"/>
      <c r="SEP59" s="164"/>
      <c r="SEQ59" s="90"/>
      <c r="SER59" s="90"/>
      <c r="SES59" s="89"/>
      <c r="SET59" s="164"/>
      <c r="SEU59" s="164"/>
      <c r="SEV59" s="164"/>
      <c r="SEW59" s="164"/>
      <c r="SEX59" s="164"/>
      <c r="SEY59" s="90"/>
      <c r="SEZ59" s="90"/>
      <c r="SFA59" s="89"/>
      <c r="SFB59" s="164"/>
      <c r="SFC59" s="164"/>
      <c r="SFD59" s="164"/>
      <c r="SFE59" s="164"/>
      <c r="SFF59" s="164"/>
      <c r="SFG59" s="90"/>
      <c r="SFH59" s="90"/>
      <c r="SFI59" s="89"/>
      <c r="SFJ59" s="164"/>
      <c r="SFK59" s="164"/>
      <c r="SFL59" s="164"/>
      <c r="SFM59" s="164"/>
      <c r="SFN59" s="164"/>
      <c r="SFO59" s="90"/>
      <c r="SFP59" s="90"/>
      <c r="SFQ59" s="89"/>
      <c r="SFR59" s="164"/>
      <c r="SFS59" s="164"/>
      <c r="SFT59" s="164"/>
      <c r="SFU59" s="164"/>
      <c r="SFV59" s="164"/>
      <c r="SFW59" s="90"/>
      <c r="SFX59" s="90"/>
      <c r="SFY59" s="89"/>
      <c r="SFZ59" s="164"/>
      <c r="SGA59" s="164"/>
      <c r="SGB59" s="164"/>
      <c r="SGC59" s="164"/>
      <c r="SGD59" s="164"/>
      <c r="SGE59" s="90"/>
      <c r="SGF59" s="90"/>
      <c r="SGG59" s="89"/>
      <c r="SGH59" s="164"/>
      <c r="SGI59" s="164"/>
      <c r="SGJ59" s="164"/>
      <c r="SGK59" s="164"/>
      <c r="SGL59" s="164"/>
      <c r="SGM59" s="90"/>
      <c r="SGN59" s="90"/>
      <c r="SGO59" s="89"/>
      <c r="SGP59" s="164"/>
      <c r="SGQ59" s="164"/>
      <c r="SGR59" s="164"/>
      <c r="SGS59" s="164"/>
      <c r="SGT59" s="164"/>
      <c r="SGU59" s="90"/>
      <c r="SGV59" s="90"/>
      <c r="SGW59" s="89"/>
      <c r="SGX59" s="164"/>
      <c r="SGY59" s="164"/>
      <c r="SGZ59" s="164"/>
      <c r="SHA59" s="164"/>
      <c r="SHB59" s="164"/>
      <c r="SHC59" s="90"/>
      <c r="SHD59" s="90"/>
      <c r="SHE59" s="89"/>
      <c r="SHF59" s="164"/>
      <c r="SHG59" s="164"/>
      <c r="SHH59" s="164"/>
      <c r="SHI59" s="164"/>
      <c r="SHJ59" s="164"/>
      <c r="SHK59" s="90"/>
      <c r="SHL59" s="90"/>
      <c r="SHM59" s="89"/>
      <c r="SHN59" s="164"/>
      <c r="SHO59" s="164"/>
      <c r="SHP59" s="164"/>
      <c r="SHQ59" s="164"/>
      <c r="SHR59" s="164"/>
      <c r="SHS59" s="90"/>
      <c r="SHT59" s="90"/>
      <c r="SHU59" s="89"/>
      <c r="SHV59" s="164"/>
      <c r="SHW59" s="164"/>
      <c r="SHX59" s="164"/>
      <c r="SHY59" s="164"/>
      <c r="SHZ59" s="164"/>
      <c r="SIA59" s="90"/>
      <c r="SIB59" s="90"/>
      <c r="SIC59" s="89"/>
      <c r="SID59" s="164"/>
      <c r="SIE59" s="164"/>
      <c r="SIF59" s="164"/>
      <c r="SIG59" s="164"/>
      <c r="SIH59" s="164"/>
      <c r="SII59" s="90"/>
      <c r="SIJ59" s="90"/>
      <c r="SIK59" s="89"/>
      <c r="SIL59" s="164"/>
      <c r="SIM59" s="164"/>
      <c r="SIN59" s="164"/>
      <c r="SIO59" s="164"/>
      <c r="SIP59" s="164"/>
      <c r="SIQ59" s="90"/>
      <c r="SIR59" s="90"/>
      <c r="SIS59" s="89"/>
      <c r="SIT59" s="164"/>
      <c r="SIU59" s="164"/>
      <c r="SIV59" s="164"/>
      <c r="SIW59" s="164"/>
      <c r="SIX59" s="164"/>
      <c r="SIY59" s="90"/>
      <c r="SIZ59" s="90"/>
      <c r="SJA59" s="89"/>
      <c r="SJB59" s="164"/>
      <c r="SJC59" s="164"/>
      <c r="SJD59" s="164"/>
      <c r="SJE59" s="164"/>
      <c r="SJF59" s="164"/>
      <c r="SJG59" s="90"/>
      <c r="SJH59" s="90"/>
      <c r="SJI59" s="89"/>
      <c r="SJJ59" s="164"/>
      <c r="SJK59" s="164"/>
      <c r="SJL59" s="164"/>
      <c r="SJM59" s="164"/>
      <c r="SJN59" s="164"/>
      <c r="SJO59" s="90"/>
      <c r="SJP59" s="90"/>
      <c r="SJQ59" s="89"/>
      <c r="SJR59" s="164"/>
      <c r="SJS59" s="164"/>
      <c r="SJT59" s="164"/>
      <c r="SJU59" s="164"/>
      <c r="SJV59" s="164"/>
      <c r="SJW59" s="90"/>
      <c r="SJX59" s="90"/>
      <c r="SJY59" s="89"/>
      <c r="SJZ59" s="164"/>
      <c r="SKA59" s="164"/>
      <c r="SKB59" s="164"/>
      <c r="SKC59" s="164"/>
      <c r="SKD59" s="164"/>
      <c r="SKE59" s="90"/>
      <c r="SKF59" s="90"/>
      <c r="SKG59" s="89"/>
      <c r="SKH59" s="164"/>
      <c r="SKI59" s="164"/>
      <c r="SKJ59" s="164"/>
      <c r="SKK59" s="164"/>
      <c r="SKL59" s="164"/>
      <c r="SKM59" s="90"/>
      <c r="SKN59" s="90"/>
      <c r="SKO59" s="89"/>
      <c r="SKP59" s="164"/>
      <c r="SKQ59" s="164"/>
      <c r="SKR59" s="164"/>
      <c r="SKS59" s="164"/>
      <c r="SKT59" s="164"/>
      <c r="SKU59" s="90"/>
      <c r="SKV59" s="90"/>
      <c r="SKW59" s="89"/>
      <c r="SKX59" s="164"/>
      <c r="SKY59" s="164"/>
      <c r="SKZ59" s="164"/>
      <c r="SLA59" s="164"/>
      <c r="SLB59" s="164"/>
      <c r="SLC59" s="90"/>
      <c r="SLD59" s="90"/>
      <c r="SLE59" s="89"/>
      <c r="SLF59" s="164"/>
      <c r="SLG59" s="164"/>
      <c r="SLH59" s="164"/>
      <c r="SLI59" s="164"/>
      <c r="SLJ59" s="164"/>
      <c r="SLK59" s="90"/>
      <c r="SLL59" s="90"/>
      <c r="SLM59" s="89"/>
      <c r="SLN59" s="164"/>
      <c r="SLO59" s="164"/>
      <c r="SLP59" s="164"/>
      <c r="SLQ59" s="164"/>
      <c r="SLR59" s="164"/>
      <c r="SLS59" s="90"/>
      <c r="SLT59" s="90"/>
      <c r="SLU59" s="89"/>
      <c r="SLV59" s="164"/>
      <c r="SLW59" s="164"/>
      <c r="SLX59" s="164"/>
      <c r="SLY59" s="164"/>
      <c r="SLZ59" s="164"/>
      <c r="SMA59" s="90"/>
      <c r="SMB59" s="90"/>
      <c r="SMC59" s="89"/>
      <c r="SMD59" s="164"/>
      <c r="SME59" s="164"/>
      <c r="SMF59" s="164"/>
      <c r="SMG59" s="164"/>
      <c r="SMH59" s="164"/>
      <c r="SMI59" s="90"/>
      <c r="SMJ59" s="90"/>
      <c r="SMK59" s="89"/>
      <c r="SML59" s="164"/>
      <c r="SMM59" s="164"/>
      <c r="SMN59" s="164"/>
      <c r="SMO59" s="164"/>
      <c r="SMP59" s="164"/>
      <c r="SMQ59" s="90"/>
      <c r="SMR59" s="90"/>
      <c r="SMS59" s="89"/>
      <c r="SMT59" s="164"/>
      <c r="SMU59" s="164"/>
      <c r="SMV59" s="164"/>
      <c r="SMW59" s="164"/>
      <c r="SMX59" s="164"/>
      <c r="SMY59" s="90"/>
      <c r="SMZ59" s="90"/>
      <c r="SNA59" s="89"/>
      <c r="SNB59" s="164"/>
      <c r="SNC59" s="164"/>
      <c r="SND59" s="164"/>
      <c r="SNE59" s="164"/>
      <c r="SNF59" s="164"/>
      <c r="SNG59" s="90"/>
      <c r="SNH59" s="90"/>
      <c r="SNI59" s="89"/>
      <c r="SNJ59" s="164"/>
      <c r="SNK59" s="164"/>
      <c r="SNL59" s="164"/>
      <c r="SNM59" s="164"/>
      <c r="SNN59" s="164"/>
      <c r="SNO59" s="90"/>
      <c r="SNP59" s="90"/>
      <c r="SNQ59" s="89"/>
      <c r="SNR59" s="164"/>
      <c r="SNS59" s="164"/>
      <c r="SNT59" s="164"/>
      <c r="SNU59" s="164"/>
      <c r="SNV59" s="164"/>
      <c r="SNW59" s="90"/>
      <c r="SNX59" s="90"/>
      <c r="SNY59" s="89"/>
      <c r="SNZ59" s="164"/>
      <c r="SOA59" s="164"/>
      <c r="SOB59" s="164"/>
      <c r="SOC59" s="164"/>
      <c r="SOD59" s="164"/>
      <c r="SOE59" s="90"/>
      <c r="SOF59" s="90"/>
      <c r="SOG59" s="89"/>
      <c r="SOH59" s="164"/>
      <c r="SOI59" s="164"/>
      <c r="SOJ59" s="164"/>
      <c r="SOK59" s="164"/>
      <c r="SOL59" s="164"/>
      <c r="SOM59" s="90"/>
      <c r="SON59" s="90"/>
      <c r="SOO59" s="89"/>
      <c r="SOP59" s="164"/>
      <c r="SOQ59" s="164"/>
      <c r="SOR59" s="164"/>
      <c r="SOS59" s="164"/>
      <c r="SOT59" s="164"/>
      <c r="SOU59" s="90"/>
      <c r="SOV59" s="90"/>
      <c r="SOW59" s="89"/>
      <c r="SOX59" s="164"/>
      <c r="SOY59" s="164"/>
      <c r="SOZ59" s="164"/>
      <c r="SPA59" s="164"/>
      <c r="SPB59" s="164"/>
      <c r="SPC59" s="90"/>
      <c r="SPD59" s="90"/>
      <c r="SPE59" s="89"/>
      <c r="SPF59" s="164"/>
      <c r="SPG59" s="164"/>
      <c r="SPH59" s="164"/>
      <c r="SPI59" s="164"/>
      <c r="SPJ59" s="164"/>
      <c r="SPK59" s="90"/>
      <c r="SPL59" s="90"/>
      <c r="SPM59" s="89"/>
      <c r="SPN59" s="164"/>
      <c r="SPO59" s="164"/>
      <c r="SPP59" s="164"/>
      <c r="SPQ59" s="164"/>
      <c r="SPR59" s="164"/>
      <c r="SPS59" s="90"/>
      <c r="SPT59" s="90"/>
      <c r="SPU59" s="89"/>
      <c r="SPV59" s="164"/>
      <c r="SPW59" s="164"/>
      <c r="SPX59" s="164"/>
      <c r="SPY59" s="164"/>
      <c r="SPZ59" s="164"/>
      <c r="SQA59" s="90"/>
      <c r="SQB59" s="90"/>
      <c r="SQC59" s="89"/>
      <c r="SQD59" s="164"/>
      <c r="SQE59" s="164"/>
      <c r="SQF59" s="164"/>
      <c r="SQG59" s="164"/>
      <c r="SQH59" s="164"/>
      <c r="SQI59" s="90"/>
      <c r="SQJ59" s="90"/>
      <c r="SQK59" s="89"/>
      <c r="SQL59" s="164"/>
      <c r="SQM59" s="164"/>
      <c r="SQN59" s="164"/>
      <c r="SQO59" s="164"/>
      <c r="SQP59" s="164"/>
      <c r="SQQ59" s="90"/>
      <c r="SQR59" s="90"/>
      <c r="SQS59" s="89"/>
      <c r="SQT59" s="164"/>
      <c r="SQU59" s="164"/>
      <c r="SQV59" s="164"/>
      <c r="SQW59" s="164"/>
      <c r="SQX59" s="164"/>
      <c r="SQY59" s="90"/>
      <c r="SQZ59" s="90"/>
      <c r="SRA59" s="89"/>
      <c r="SRB59" s="164"/>
      <c r="SRC59" s="164"/>
      <c r="SRD59" s="164"/>
      <c r="SRE59" s="164"/>
      <c r="SRF59" s="164"/>
      <c r="SRG59" s="90"/>
      <c r="SRH59" s="90"/>
      <c r="SRI59" s="89"/>
      <c r="SRJ59" s="164"/>
      <c r="SRK59" s="164"/>
      <c r="SRL59" s="164"/>
      <c r="SRM59" s="164"/>
      <c r="SRN59" s="164"/>
      <c r="SRO59" s="90"/>
      <c r="SRP59" s="90"/>
      <c r="SRQ59" s="89"/>
      <c r="SRR59" s="164"/>
      <c r="SRS59" s="164"/>
      <c r="SRT59" s="164"/>
      <c r="SRU59" s="164"/>
      <c r="SRV59" s="164"/>
      <c r="SRW59" s="90"/>
      <c r="SRX59" s="90"/>
      <c r="SRY59" s="89"/>
      <c r="SRZ59" s="164"/>
      <c r="SSA59" s="164"/>
      <c r="SSB59" s="164"/>
      <c r="SSC59" s="164"/>
      <c r="SSD59" s="164"/>
      <c r="SSE59" s="90"/>
      <c r="SSF59" s="90"/>
      <c r="SSG59" s="89"/>
      <c r="SSH59" s="164"/>
      <c r="SSI59" s="164"/>
      <c r="SSJ59" s="164"/>
      <c r="SSK59" s="164"/>
      <c r="SSL59" s="164"/>
      <c r="SSM59" s="90"/>
      <c r="SSN59" s="90"/>
      <c r="SSO59" s="89"/>
      <c r="SSP59" s="164"/>
      <c r="SSQ59" s="164"/>
      <c r="SSR59" s="164"/>
      <c r="SSS59" s="164"/>
      <c r="SST59" s="164"/>
      <c r="SSU59" s="90"/>
      <c r="SSV59" s="90"/>
      <c r="SSW59" s="89"/>
      <c r="SSX59" s="164"/>
      <c r="SSY59" s="164"/>
      <c r="SSZ59" s="164"/>
      <c r="STA59" s="164"/>
      <c r="STB59" s="164"/>
      <c r="STC59" s="90"/>
      <c r="STD59" s="90"/>
      <c r="STE59" s="89"/>
      <c r="STF59" s="164"/>
      <c r="STG59" s="164"/>
      <c r="STH59" s="164"/>
      <c r="STI59" s="164"/>
      <c r="STJ59" s="164"/>
      <c r="STK59" s="90"/>
      <c r="STL59" s="90"/>
      <c r="STM59" s="89"/>
      <c r="STN59" s="164"/>
      <c r="STO59" s="164"/>
      <c r="STP59" s="164"/>
      <c r="STQ59" s="164"/>
      <c r="STR59" s="164"/>
      <c r="STS59" s="90"/>
      <c r="STT59" s="90"/>
      <c r="STU59" s="89"/>
      <c r="STV59" s="164"/>
      <c r="STW59" s="164"/>
      <c r="STX59" s="164"/>
      <c r="STY59" s="164"/>
      <c r="STZ59" s="164"/>
      <c r="SUA59" s="90"/>
      <c r="SUB59" s="90"/>
      <c r="SUC59" s="89"/>
      <c r="SUD59" s="164"/>
      <c r="SUE59" s="164"/>
      <c r="SUF59" s="164"/>
      <c r="SUG59" s="164"/>
      <c r="SUH59" s="164"/>
      <c r="SUI59" s="90"/>
      <c r="SUJ59" s="90"/>
      <c r="SUK59" s="89"/>
      <c r="SUL59" s="164"/>
      <c r="SUM59" s="164"/>
      <c r="SUN59" s="164"/>
      <c r="SUO59" s="164"/>
      <c r="SUP59" s="164"/>
      <c r="SUQ59" s="90"/>
      <c r="SUR59" s="90"/>
      <c r="SUS59" s="89"/>
      <c r="SUT59" s="164"/>
      <c r="SUU59" s="164"/>
      <c r="SUV59" s="164"/>
      <c r="SUW59" s="164"/>
      <c r="SUX59" s="164"/>
      <c r="SUY59" s="90"/>
      <c r="SUZ59" s="90"/>
      <c r="SVA59" s="89"/>
      <c r="SVB59" s="164"/>
      <c r="SVC59" s="164"/>
      <c r="SVD59" s="164"/>
      <c r="SVE59" s="164"/>
      <c r="SVF59" s="164"/>
      <c r="SVG59" s="90"/>
      <c r="SVH59" s="90"/>
      <c r="SVI59" s="89"/>
      <c r="SVJ59" s="164"/>
      <c r="SVK59" s="164"/>
      <c r="SVL59" s="164"/>
      <c r="SVM59" s="164"/>
      <c r="SVN59" s="164"/>
      <c r="SVO59" s="90"/>
      <c r="SVP59" s="90"/>
      <c r="SVQ59" s="89"/>
      <c r="SVR59" s="164"/>
      <c r="SVS59" s="164"/>
      <c r="SVT59" s="164"/>
      <c r="SVU59" s="164"/>
      <c r="SVV59" s="164"/>
      <c r="SVW59" s="90"/>
      <c r="SVX59" s="90"/>
      <c r="SVY59" s="89"/>
      <c r="SVZ59" s="164"/>
      <c r="SWA59" s="164"/>
      <c r="SWB59" s="164"/>
      <c r="SWC59" s="164"/>
      <c r="SWD59" s="164"/>
      <c r="SWE59" s="90"/>
      <c r="SWF59" s="90"/>
      <c r="SWG59" s="89"/>
      <c r="SWH59" s="164"/>
      <c r="SWI59" s="164"/>
      <c r="SWJ59" s="164"/>
      <c r="SWK59" s="164"/>
      <c r="SWL59" s="164"/>
      <c r="SWM59" s="90"/>
      <c r="SWN59" s="90"/>
      <c r="SWO59" s="89"/>
      <c r="SWP59" s="164"/>
      <c r="SWQ59" s="164"/>
      <c r="SWR59" s="164"/>
      <c r="SWS59" s="164"/>
      <c r="SWT59" s="164"/>
      <c r="SWU59" s="90"/>
      <c r="SWV59" s="90"/>
      <c r="SWW59" s="89"/>
      <c r="SWX59" s="164"/>
      <c r="SWY59" s="164"/>
      <c r="SWZ59" s="164"/>
      <c r="SXA59" s="164"/>
      <c r="SXB59" s="164"/>
      <c r="SXC59" s="90"/>
      <c r="SXD59" s="90"/>
      <c r="SXE59" s="89"/>
      <c r="SXF59" s="164"/>
      <c r="SXG59" s="164"/>
      <c r="SXH59" s="164"/>
      <c r="SXI59" s="164"/>
      <c r="SXJ59" s="164"/>
      <c r="SXK59" s="90"/>
      <c r="SXL59" s="90"/>
      <c r="SXM59" s="89"/>
      <c r="SXN59" s="164"/>
      <c r="SXO59" s="164"/>
      <c r="SXP59" s="164"/>
      <c r="SXQ59" s="164"/>
      <c r="SXR59" s="164"/>
      <c r="SXS59" s="90"/>
      <c r="SXT59" s="90"/>
      <c r="SXU59" s="89"/>
      <c r="SXV59" s="164"/>
      <c r="SXW59" s="164"/>
      <c r="SXX59" s="164"/>
      <c r="SXY59" s="164"/>
      <c r="SXZ59" s="164"/>
      <c r="SYA59" s="90"/>
      <c r="SYB59" s="90"/>
      <c r="SYC59" s="89"/>
      <c r="SYD59" s="164"/>
      <c r="SYE59" s="164"/>
      <c r="SYF59" s="164"/>
      <c r="SYG59" s="164"/>
      <c r="SYH59" s="164"/>
      <c r="SYI59" s="90"/>
      <c r="SYJ59" s="90"/>
      <c r="SYK59" s="89"/>
      <c r="SYL59" s="164"/>
      <c r="SYM59" s="164"/>
      <c r="SYN59" s="164"/>
      <c r="SYO59" s="164"/>
      <c r="SYP59" s="164"/>
      <c r="SYQ59" s="90"/>
      <c r="SYR59" s="90"/>
      <c r="SYS59" s="89"/>
      <c r="SYT59" s="164"/>
      <c r="SYU59" s="164"/>
      <c r="SYV59" s="164"/>
      <c r="SYW59" s="164"/>
      <c r="SYX59" s="164"/>
      <c r="SYY59" s="90"/>
      <c r="SYZ59" s="90"/>
      <c r="SZA59" s="89"/>
      <c r="SZB59" s="164"/>
      <c r="SZC59" s="164"/>
      <c r="SZD59" s="164"/>
      <c r="SZE59" s="164"/>
      <c r="SZF59" s="164"/>
      <c r="SZG59" s="90"/>
      <c r="SZH59" s="90"/>
      <c r="SZI59" s="89"/>
      <c r="SZJ59" s="164"/>
      <c r="SZK59" s="164"/>
      <c r="SZL59" s="164"/>
      <c r="SZM59" s="164"/>
      <c r="SZN59" s="164"/>
      <c r="SZO59" s="90"/>
      <c r="SZP59" s="90"/>
      <c r="SZQ59" s="89"/>
      <c r="SZR59" s="164"/>
      <c r="SZS59" s="164"/>
      <c r="SZT59" s="164"/>
      <c r="SZU59" s="164"/>
      <c r="SZV59" s="164"/>
      <c r="SZW59" s="90"/>
      <c r="SZX59" s="90"/>
      <c r="SZY59" s="89"/>
      <c r="SZZ59" s="164"/>
      <c r="TAA59" s="164"/>
      <c r="TAB59" s="164"/>
      <c r="TAC59" s="164"/>
      <c r="TAD59" s="164"/>
      <c r="TAE59" s="90"/>
      <c r="TAF59" s="90"/>
      <c r="TAG59" s="89"/>
      <c r="TAH59" s="164"/>
      <c r="TAI59" s="164"/>
      <c r="TAJ59" s="164"/>
      <c r="TAK59" s="164"/>
      <c r="TAL59" s="164"/>
      <c r="TAM59" s="90"/>
      <c r="TAN59" s="90"/>
      <c r="TAO59" s="89"/>
      <c r="TAP59" s="164"/>
      <c r="TAQ59" s="164"/>
      <c r="TAR59" s="164"/>
      <c r="TAS59" s="164"/>
      <c r="TAT59" s="164"/>
      <c r="TAU59" s="90"/>
      <c r="TAV59" s="90"/>
      <c r="TAW59" s="89"/>
      <c r="TAX59" s="164"/>
      <c r="TAY59" s="164"/>
      <c r="TAZ59" s="164"/>
      <c r="TBA59" s="164"/>
      <c r="TBB59" s="164"/>
      <c r="TBC59" s="90"/>
      <c r="TBD59" s="90"/>
      <c r="TBE59" s="89"/>
      <c r="TBF59" s="164"/>
      <c r="TBG59" s="164"/>
      <c r="TBH59" s="164"/>
      <c r="TBI59" s="164"/>
      <c r="TBJ59" s="164"/>
      <c r="TBK59" s="90"/>
      <c r="TBL59" s="90"/>
      <c r="TBM59" s="89"/>
      <c r="TBN59" s="164"/>
      <c r="TBO59" s="164"/>
      <c r="TBP59" s="164"/>
      <c r="TBQ59" s="164"/>
      <c r="TBR59" s="164"/>
      <c r="TBS59" s="90"/>
      <c r="TBT59" s="90"/>
      <c r="TBU59" s="89"/>
      <c r="TBV59" s="164"/>
      <c r="TBW59" s="164"/>
      <c r="TBX59" s="164"/>
      <c r="TBY59" s="164"/>
      <c r="TBZ59" s="164"/>
      <c r="TCA59" s="90"/>
      <c r="TCB59" s="90"/>
      <c r="TCC59" s="89"/>
      <c r="TCD59" s="164"/>
      <c r="TCE59" s="164"/>
      <c r="TCF59" s="164"/>
      <c r="TCG59" s="164"/>
      <c r="TCH59" s="164"/>
      <c r="TCI59" s="90"/>
      <c r="TCJ59" s="90"/>
      <c r="TCK59" s="89"/>
      <c r="TCL59" s="164"/>
      <c r="TCM59" s="164"/>
      <c r="TCN59" s="164"/>
      <c r="TCO59" s="164"/>
      <c r="TCP59" s="164"/>
      <c r="TCQ59" s="90"/>
      <c r="TCR59" s="90"/>
      <c r="TCS59" s="89"/>
      <c r="TCT59" s="164"/>
      <c r="TCU59" s="164"/>
      <c r="TCV59" s="164"/>
      <c r="TCW59" s="164"/>
      <c r="TCX59" s="164"/>
      <c r="TCY59" s="90"/>
      <c r="TCZ59" s="90"/>
      <c r="TDA59" s="89"/>
      <c r="TDB59" s="164"/>
      <c r="TDC59" s="164"/>
      <c r="TDD59" s="164"/>
      <c r="TDE59" s="164"/>
      <c r="TDF59" s="164"/>
      <c r="TDG59" s="90"/>
      <c r="TDH59" s="90"/>
      <c r="TDI59" s="89"/>
      <c r="TDJ59" s="164"/>
      <c r="TDK59" s="164"/>
      <c r="TDL59" s="164"/>
      <c r="TDM59" s="164"/>
      <c r="TDN59" s="164"/>
      <c r="TDO59" s="90"/>
      <c r="TDP59" s="90"/>
      <c r="TDQ59" s="89"/>
      <c r="TDR59" s="164"/>
      <c r="TDS59" s="164"/>
      <c r="TDT59" s="164"/>
      <c r="TDU59" s="164"/>
      <c r="TDV59" s="164"/>
      <c r="TDW59" s="90"/>
      <c r="TDX59" s="90"/>
      <c r="TDY59" s="89"/>
      <c r="TDZ59" s="164"/>
      <c r="TEA59" s="164"/>
      <c r="TEB59" s="164"/>
      <c r="TEC59" s="164"/>
      <c r="TED59" s="164"/>
      <c r="TEE59" s="90"/>
      <c r="TEF59" s="90"/>
      <c r="TEG59" s="89"/>
      <c r="TEH59" s="164"/>
      <c r="TEI59" s="164"/>
      <c r="TEJ59" s="164"/>
      <c r="TEK59" s="164"/>
      <c r="TEL59" s="164"/>
      <c r="TEM59" s="90"/>
      <c r="TEN59" s="90"/>
      <c r="TEO59" s="89"/>
      <c r="TEP59" s="164"/>
      <c r="TEQ59" s="164"/>
      <c r="TER59" s="164"/>
      <c r="TES59" s="164"/>
      <c r="TET59" s="164"/>
      <c r="TEU59" s="90"/>
      <c r="TEV59" s="90"/>
      <c r="TEW59" s="89"/>
      <c r="TEX59" s="164"/>
      <c r="TEY59" s="164"/>
      <c r="TEZ59" s="164"/>
      <c r="TFA59" s="164"/>
      <c r="TFB59" s="164"/>
      <c r="TFC59" s="90"/>
      <c r="TFD59" s="90"/>
      <c r="TFE59" s="89"/>
      <c r="TFF59" s="164"/>
      <c r="TFG59" s="164"/>
      <c r="TFH59" s="164"/>
      <c r="TFI59" s="164"/>
      <c r="TFJ59" s="164"/>
      <c r="TFK59" s="90"/>
      <c r="TFL59" s="90"/>
      <c r="TFM59" s="89"/>
      <c r="TFN59" s="164"/>
      <c r="TFO59" s="164"/>
      <c r="TFP59" s="164"/>
      <c r="TFQ59" s="164"/>
      <c r="TFR59" s="164"/>
      <c r="TFS59" s="90"/>
      <c r="TFT59" s="90"/>
      <c r="TFU59" s="89"/>
      <c r="TFV59" s="164"/>
      <c r="TFW59" s="164"/>
      <c r="TFX59" s="164"/>
      <c r="TFY59" s="164"/>
      <c r="TFZ59" s="164"/>
      <c r="TGA59" s="90"/>
      <c r="TGB59" s="90"/>
      <c r="TGC59" s="89"/>
      <c r="TGD59" s="164"/>
      <c r="TGE59" s="164"/>
      <c r="TGF59" s="164"/>
      <c r="TGG59" s="164"/>
      <c r="TGH59" s="164"/>
      <c r="TGI59" s="90"/>
      <c r="TGJ59" s="90"/>
      <c r="TGK59" s="89"/>
      <c r="TGL59" s="164"/>
      <c r="TGM59" s="164"/>
      <c r="TGN59" s="164"/>
      <c r="TGO59" s="164"/>
      <c r="TGP59" s="164"/>
      <c r="TGQ59" s="90"/>
      <c r="TGR59" s="90"/>
      <c r="TGS59" s="89"/>
      <c r="TGT59" s="164"/>
      <c r="TGU59" s="164"/>
      <c r="TGV59" s="164"/>
      <c r="TGW59" s="164"/>
      <c r="TGX59" s="164"/>
      <c r="TGY59" s="90"/>
      <c r="TGZ59" s="90"/>
      <c r="THA59" s="89"/>
      <c r="THB59" s="164"/>
      <c r="THC59" s="164"/>
      <c r="THD59" s="164"/>
      <c r="THE59" s="164"/>
      <c r="THF59" s="164"/>
      <c r="THG59" s="90"/>
      <c r="THH59" s="90"/>
      <c r="THI59" s="89"/>
      <c r="THJ59" s="164"/>
      <c r="THK59" s="164"/>
      <c r="THL59" s="164"/>
      <c r="THM59" s="164"/>
      <c r="THN59" s="164"/>
      <c r="THO59" s="90"/>
      <c r="THP59" s="90"/>
      <c r="THQ59" s="89"/>
      <c r="THR59" s="164"/>
      <c r="THS59" s="164"/>
      <c r="THT59" s="164"/>
      <c r="THU59" s="164"/>
      <c r="THV59" s="164"/>
      <c r="THW59" s="90"/>
      <c r="THX59" s="90"/>
      <c r="THY59" s="89"/>
      <c r="THZ59" s="164"/>
      <c r="TIA59" s="164"/>
      <c r="TIB59" s="164"/>
      <c r="TIC59" s="164"/>
      <c r="TID59" s="164"/>
      <c r="TIE59" s="90"/>
      <c r="TIF59" s="90"/>
      <c r="TIG59" s="89"/>
      <c r="TIH59" s="164"/>
      <c r="TII59" s="164"/>
      <c r="TIJ59" s="164"/>
      <c r="TIK59" s="164"/>
      <c r="TIL59" s="164"/>
      <c r="TIM59" s="90"/>
      <c r="TIN59" s="90"/>
      <c r="TIO59" s="89"/>
      <c r="TIP59" s="164"/>
      <c r="TIQ59" s="164"/>
      <c r="TIR59" s="164"/>
      <c r="TIS59" s="164"/>
      <c r="TIT59" s="164"/>
      <c r="TIU59" s="90"/>
      <c r="TIV59" s="90"/>
      <c r="TIW59" s="89"/>
      <c r="TIX59" s="164"/>
      <c r="TIY59" s="164"/>
      <c r="TIZ59" s="164"/>
      <c r="TJA59" s="164"/>
      <c r="TJB59" s="164"/>
      <c r="TJC59" s="90"/>
      <c r="TJD59" s="90"/>
      <c r="TJE59" s="89"/>
      <c r="TJF59" s="164"/>
      <c r="TJG59" s="164"/>
      <c r="TJH59" s="164"/>
      <c r="TJI59" s="164"/>
      <c r="TJJ59" s="164"/>
      <c r="TJK59" s="90"/>
      <c r="TJL59" s="90"/>
      <c r="TJM59" s="89"/>
      <c r="TJN59" s="164"/>
      <c r="TJO59" s="164"/>
      <c r="TJP59" s="164"/>
      <c r="TJQ59" s="164"/>
      <c r="TJR59" s="164"/>
      <c r="TJS59" s="90"/>
      <c r="TJT59" s="90"/>
      <c r="TJU59" s="89"/>
      <c r="TJV59" s="164"/>
      <c r="TJW59" s="164"/>
      <c r="TJX59" s="164"/>
      <c r="TJY59" s="164"/>
      <c r="TJZ59" s="164"/>
      <c r="TKA59" s="90"/>
      <c r="TKB59" s="90"/>
      <c r="TKC59" s="89"/>
      <c r="TKD59" s="164"/>
      <c r="TKE59" s="164"/>
      <c r="TKF59" s="164"/>
      <c r="TKG59" s="164"/>
      <c r="TKH59" s="164"/>
      <c r="TKI59" s="90"/>
      <c r="TKJ59" s="90"/>
      <c r="TKK59" s="89"/>
      <c r="TKL59" s="164"/>
      <c r="TKM59" s="164"/>
      <c r="TKN59" s="164"/>
      <c r="TKO59" s="164"/>
      <c r="TKP59" s="164"/>
      <c r="TKQ59" s="90"/>
      <c r="TKR59" s="90"/>
      <c r="TKS59" s="89"/>
      <c r="TKT59" s="164"/>
      <c r="TKU59" s="164"/>
      <c r="TKV59" s="164"/>
      <c r="TKW59" s="164"/>
      <c r="TKX59" s="164"/>
      <c r="TKY59" s="90"/>
      <c r="TKZ59" s="90"/>
      <c r="TLA59" s="89"/>
      <c r="TLB59" s="164"/>
      <c r="TLC59" s="164"/>
      <c r="TLD59" s="164"/>
      <c r="TLE59" s="164"/>
      <c r="TLF59" s="164"/>
      <c r="TLG59" s="90"/>
      <c r="TLH59" s="90"/>
      <c r="TLI59" s="89"/>
      <c r="TLJ59" s="164"/>
      <c r="TLK59" s="164"/>
      <c r="TLL59" s="164"/>
      <c r="TLM59" s="164"/>
      <c r="TLN59" s="164"/>
      <c r="TLO59" s="90"/>
      <c r="TLP59" s="90"/>
      <c r="TLQ59" s="89"/>
      <c r="TLR59" s="164"/>
      <c r="TLS59" s="164"/>
      <c r="TLT59" s="164"/>
      <c r="TLU59" s="164"/>
      <c r="TLV59" s="164"/>
      <c r="TLW59" s="90"/>
      <c r="TLX59" s="90"/>
      <c r="TLY59" s="89"/>
      <c r="TLZ59" s="164"/>
      <c r="TMA59" s="164"/>
      <c r="TMB59" s="164"/>
      <c r="TMC59" s="164"/>
      <c r="TMD59" s="164"/>
      <c r="TME59" s="90"/>
      <c r="TMF59" s="90"/>
      <c r="TMG59" s="89"/>
      <c r="TMH59" s="164"/>
      <c r="TMI59" s="164"/>
      <c r="TMJ59" s="164"/>
      <c r="TMK59" s="164"/>
      <c r="TML59" s="164"/>
      <c r="TMM59" s="90"/>
      <c r="TMN59" s="90"/>
      <c r="TMO59" s="89"/>
      <c r="TMP59" s="164"/>
      <c r="TMQ59" s="164"/>
      <c r="TMR59" s="164"/>
      <c r="TMS59" s="164"/>
      <c r="TMT59" s="164"/>
      <c r="TMU59" s="90"/>
      <c r="TMV59" s="90"/>
      <c r="TMW59" s="89"/>
      <c r="TMX59" s="164"/>
      <c r="TMY59" s="164"/>
      <c r="TMZ59" s="164"/>
      <c r="TNA59" s="164"/>
      <c r="TNB59" s="164"/>
      <c r="TNC59" s="90"/>
      <c r="TND59" s="90"/>
      <c r="TNE59" s="89"/>
      <c r="TNF59" s="164"/>
      <c r="TNG59" s="164"/>
      <c r="TNH59" s="164"/>
      <c r="TNI59" s="164"/>
      <c r="TNJ59" s="164"/>
      <c r="TNK59" s="90"/>
      <c r="TNL59" s="90"/>
      <c r="TNM59" s="89"/>
      <c r="TNN59" s="164"/>
      <c r="TNO59" s="164"/>
      <c r="TNP59" s="164"/>
      <c r="TNQ59" s="164"/>
      <c r="TNR59" s="164"/>
      <c r="TNS59" s="90"/>
      <c r="TNT59" s="90"/>
      <c r="TNU59" s="89"/>
      <c r="TNV59" s="164"/>
      <c r="TNW59" s="164"/>
      <c r="TNX59" s="164"/>
      <c r="TNY59" s="164"/>
      <c r="TNZ59" s="164"/>
      <c r="TOA59" s="90"/>
      <c r="TOB59" s="90"/>
      <c r="TOC59" s="89"/>
      <c r="TOD59" s="164"/>
      <c r="TOE59" s="164"/>
      <c r="TOF59" s="164"/>
      <c r="TOG59" s="164"/>
      <c r="TOH59" s="164"/>
      <c r="TOI59" s="90"/>
      <c r="TOJ59" s="90"/>
      <c r="TOK59" s="89"/>
      <c r="TOL59" s="164"/>
      <c r="TOM59" s="164"/>
      <c r="TON59" s="164"/>
      <c r="TOO59" s="164"/>
      <c r="TOP59" s="164"/>
      <c r="TOQ59" s="90"/>
      <c r="TOR59" s="90"/>
      <c r="TOS59" s="89"/>
      <c r="TOT59" s="164"/>
      <c r="TOU59" s="164"/>
      <c r="TOV59" s="164"/>
      <c r="TOW59" s="164"/>
      <c r="TOX59" s="164"/>
      <c r="TOY59" s="90"/>
      <c r="TOZ59" s="90"/>
      <c r="TPA59" s="89"/>
      <c r="TPB59" s="164"/>
      <c r="TPC59" s="164"/>
      <c r="TPD59" s="164"/>
      <c r="TPE59" s="164"/>
      <c r="TPF59" s="164"/>
      <c r="TPG59" s="90"/>
      <c r="TPH59" s="90"/>
      <c r="TPI59" s="89"/>
      <c r="TPJ59" s="164"/>
      <c r="TPK59" s="164"/>
      <c r="TPL59" s="164"/>
      <c r="TPM59" s="164"/>
      <c r="TPN59" s="164"/>
      <c r="TPO59" s="90"/>
      <c r="TPP59" s="90"/>
      <c r="TPQ59" s="89"/>
      <c r="TPR59" s="164"/>
      <c r="TPS59" s="164"/>
      <c r="TPT59" s="164"/>
      <c r="TPU59" s="164"/>
      <c r="TPV59" s="164"/>
      <c r="TPW59" s="90"/>
      <c r="TPX59" s="90"/>
      <c r="TPY59" s="89"/>
      <c r="TPZ59" s="164"/>
      <c r="TQA59" s="164"/>
      <c r="TQB59" s="164"/>
      <c r="TQC59" s="164"/>
      <c r="TQD59" s="164"/>
      <c r="TQE59" s="90"/>
      <c r="TQF59" s="90"/>
      <c r="TQG59" s="89"/>
      <c r="TQH59" s="164"/>
      <c r="TQI59" s="164"/>
      <c r="TQJ59" s="164"/>
      <c r="TQK59" s="164"/>
      <c r="TQL59" s="164"/>
      <c r="TQM59" s="90"/>
      <c r="TQN59" s="90"/>
      <c r="TQO59" s="89"/>
      <c r="TQP59" s="164"/>
      <c r="TQQ59" s="164"/>
      <c r="TQR59" s="164"/>
      <c r="TQS59" s="164"/>
      <c r="TQT59" s="164"/>
      <c r="TQU59" s="90"/>
      <c r="TQV59" s="90"/>
      <c r="TQW59" s="89"/>
      <c r="TQX59" s="164"/>
      <c r="TQY59" s="164"/>
      <c r="TQZ59" s="164"/>
      <c r="TRA59" s="164"/>
      <c r="TRB59" s="164"/>
      <c r="TRC59" s="90"/>
      <c r="TRD59" s="90"/>
      <c r="TRE59" s="89"/>
      <c r="TRF59" s="164"/>
      <c r="TRG59" s="164"/>
      <c r="TRH59" s="164"/>
      <c r="TRI59" s="164"/>
      <c r="TRJ59" s="164"/>
      <c r="TRK59" s="90"/>
      <c r="TRL59" s="90"/>
      <c r="TRM59" s="89"/>
      <c r="TRN59" s="164"/>
      <c r="TRO59" s="164"/>
      <c r="TRP59" s="164"/>
      <c r="TRQ59" s="164"/>
      <c r="TRR59" s="164"/>
      <c r="TRS59" s="90"/>
      <c r="TRT59" s="90"/>
      <c r="TRU59" s="89"/>
      <c r="TRV59" s="164"/>
      <c r="TRW59" s="164"/>
      <c r="TRX59" s="164"/>
      <c r="TRY59" s="164"/>
      <c r="TRZ59" s="164"/>
      <c r="TSA59" s="90"/>
      <c r="TSB59" s="90"/>
      <c r="TSC59" s="89"/>
      <c r="TSD59" s="164"/>
      <c r="TSE59" s="164"/>
      <c r="TSF59" s="164"/>
      <c r="TSG59" s="164"/>
      <c r="TSH59" s="164"/>
      <c r="TSI59" s="90"/>
      <c r="TSJ59" s="90"/>
      <c r="TSK59" s="89"/>
      <c r="TSL59" s="164"/>
      <c r="TSM59" s="164"/>
      <c r="TSN59" s="164"/>
      <c r="TSO59" s="164"/>
      <c r="TSP59" s="164"/>
      <c r="TSQ59" s="90"/>
      <c r="TSR59" s="90"/>
      <c r="TSS59" s="89"/>
      <c r="TST59" s="164"/>
      <c r="TSU59" s="164"/>
      <c r="TSV59" s="164"/>
      <c r="TSW59" s="164"/>
      <c r="TSX59" s="164"/>
      <c r="TSY59" s="90"/>
      <c r="TSZ59" s="90"/>
      <c r="TTA59" s="89"/>
      <c r="TTB59" s="164"/>
      <c r="TTC59" s="164"/>
      <c r="TTD59" s="164"/>
      <c r="TTE59" s="164"/>
      <c r="TTF59" s="164"/>
      <c r="TTG59" s="90"/>
      <c r="TTH59" s="90"/>
      <c r="TTI59" s="89"/>
      <c r="TTJ59" s="164"/>
      <c r="TTK59" s="164"/>
      <c r="TTL59" s="164"/>
      <c r="TTM59" s="164"/>
      <c r="TTN59" s="164"/>
      <c r="TTO59" s="90"/>
      <c r="TTP59" s="90"/>
      <c r="TTQ59" s="89"/>
      <c r="TTR59" s="164"/>
      <c r="TTS59" s="164"/>
      <c r="TTT59" s="164"/>
      <c r="TTU59" s="164"/>
      <c r="TTV59" s="164"/>
      <c r="TTW59" s="90"/>
      <c r="TTX59" s="90"/>
      <c r="TTY59" s="89"/>
      <c r="TTZ59" s="164"/>
      <c r="TUA59" s="164"/>
      <c r="TUB59" s="164"/>
      <c r="TUC59" s="164"/>
      <c r="TUD59" s="164"/>
      <c r="TUE59" s="90"/>
      <c r="TUF59" s="90"/>
      <c r="TUG59" s="89"/>
      <c r="TUH59" s="164"/>
      <c r="TUI59" s="164"/>
      <c r="TUJ59" s="164"/>
      <c r="TUK59" s="164"/>
      <c r="TUL59" s="164"/>
      <c r="TUM59" s="90"/>
      <c r="TUN59" s="90"/>
      <c r="TUO59" s="89"/>
      <c r="TUP59" s="164"/>
      <c r="TUQ59" s="164"/>
      <c r="TUR59" s="164"/>
      <c r="TUS59" s="164"/>
      <c r="TUT59" s="164"/>
      <c r="TUU59" s="90"/>
      <c r="TUV59" s="90"/>
      <c r="TUW59" s="89"/>
      <c r="TUX59" s="164"/>
      <c r="TUY59" s="164"/>
      <c r="TUZ59" s="164"/>
      <c r="TVA59" s="164"/>
      <c r="TVB59" s="164"/>
      <c r="TVC59" s="90"/>
      <c r="TVD59" s="90"/>
      <c r="TVE59" s="89"/>
      <c r="TVF59" s="164"/>
      <c r="TVG59" s="164"/>
      <c r="TVH59" s="164"/>
      <c r="TVI59" s="164"/>
      <c r="TVJ59" s="164"/>
      <c r="TVK59" s="90"/>
      <c r="TVL59" s="90"/>
      <c r="TVM59" s="89"/>
      <c r="TVN59" s="164"/>
      <c r="TVO59" s="164"/>
      <c r="TVP59" s="164"/>
      <c r="TVQ59" s="164"/>
      <c r="TVR59" s="164"/>
      <c r="TVS59" s="90"/>
      <c r="TVT59" s="90"/>
      <c r="TVU59" s="89"/>
      <c r="TVV59" s="164"/>
      <c r="TVW59" s="164"/>
      <c r="TVX59" s="164"/>
      <c r="TVY59" s="164"/>
      <c r="TVZ59" s="164"/>
      <c r="TWA59" s="90"/>
      <c r="TWB59" s="90"/>
      <c r="TWC59" s="89"/>
      <c r="TWD59" s="164"/>
      <c r="TWE59" s="164"/>
      <c r="TWF59" s="164"/>
      <c r="TWG59" s="164"/>
      <c r="TWH59" s="164"/>
      <c r="TWI59" s="90"/>
      <c r="TWJ59" s="90"/>
      <c r="TWK59" s="89"/>
      <c r="TWL59" s="164"/>
      <c r="TWM59" s="164"/>
      <c r="TWN59" s="164"/>
      <c r="TWO59" s="164"/>
      <c r="TWP59" s="164"/>
      <c r="TWQ59" s="90"/>
      <c r="TWR59" s="90"/>
      <c r="TWS59" s="89"/>
      <c r="TWT59" s="164"/>
      <c r="TWU59" s="164"/>
      <c r="TWV59" s="164"/>
      <c r="TWW59" s="164"/>
      <c r="TWX59" s="164"/>
      <c r="TWY59" s="90"/>
      <c r="TWZ59" s="90"/>
      <c r="TXA59" s="89"/>
      <c r="TXB59" s="164"/>
      <c r="TXC59" s="164"/>
      <c r="TXD59" s="164"/>
      <c r="TXE59" s="164"/>
      <c r="TXF59" s="164"/>
      <c r="TXG59" s="90"/>
      <c r="TXH59" s="90"/>
      <c r="TXI59" s="89"/>
      <c r="TXJ59" s="164"/>
      <c r="TXK59" s="164"/>
      <c r="TXL59" s="164"/>
      <c r="TXM59" s="164"/>
      <c r="TXN59" s="164"/>
      <c r="TXO59" s="90"/>
      <c r="TXP59" s="90"/>
      <c r="TXQ59" s="89"/>
      <c r="TXR59" s="164"/>
      <c r="TXS59" s="164"/>
      <c r="TXT59" s="164"/>
      <c r="TXU59" s="164"/>
      <c r="TXV59" s="164"/>
      <c r="TXW59" s="90"/>
      <c r="TXX59" s="90"/>
      <c r="TXY59" s="89"/>
      <c r="TXZ59" s="164"/>
      <c r="TYA59" s="164"/>
      <c r="TYB59" s="164"/>
      <c r="TYC59" s="164"/>
      <c r="TYD59" s="164"/>
      <c r="TYE59" s="90"/>
      <c r="TYF59" s="90"/>
      <c r="TYG59" s="89"/>
      <c r="TYH59" s="164"/>
      <c r="TYI59" s="164"/>
      <c r="TYJ59" s="164"/>
      <c r="TYK59" s="164"/>
      <c r="TYL59" s="164"/>
      <c r="TYM59" s="90"/>
      <c r="TYN59" s="90"/>
      <c r="TYO59" s="89"/>
      <c r="TYP59" s="164"/>
      <c r="TYQ59" s="164"/>
      <c r="TYR59" s="164"/>
      <c r="TYS59" s="164"/>
      <c r="TYT59" s="164"/>
      <c r="TYU59" s="90"/>
      <c r="TYV59" s="90"/>
      <c r="TYW59" s="89"/>
      <c r="TYX59" s="164"/>
      <c r="TYY59" s="164"/>
      <c r="TYZ59" s="164"/>
      <c r="TZA59" s="164"/>
      <c r="TZB59" s="164"/>
      <c r="TZC59" s="90"/>
      <c r="TZD59" s="90"/>
      <c r="TZE59" s="89"/>
      <c r="TZF59" s="164"/>
      <c r="TZG59" s="164"/>
      <c r="TZH59" s="164"/>
      <c r="TZI59" s="164"/>
      <c r="TZJ59" s="164"/>
      <c r="TZK59" s="90"/>
      <c r="TZL59" s="90"/>
      <c r="TZM59" s="89"/>
      <c r="TZN59" s="164"/>
      <c r="TZO59" s="164"/>
      <c r="TZP59" s="164"/>
      <c r="TZQ59" s="164"/>
      <c r="TZR59" s="164"/>
      <c r="TZS59" s="90"/>
      <c r="TZT59" s="90"/>
      <c r="TZU59" s="89"/>
      <c r="TZV59" s="164"/>
      <c r="TZW59" s="164"/>
      <c r="TZX59" s="164"/>
      <c r="TZY59" s="164"/>
      <c r="TZZ59" s="164"/>
      <c r="UAA59" s="90"/>
      <c r="UAB59" s="90"/>
      <c r="UAC59" s="89"/>
      <c r="UAD59" s="164"/>
      <c r="UAE59" s="164"/>
      <c r="UAF59" s="164"/>
      <c r="UAG59" s="164"/>
      <c r="UAH59" s="164"/>
      <c r="UAI59" s="90"/>
      <c r="UAJ59" s="90"/>
      <c r="UAK59" s="89"/>
      <c r="UAL59" s="164"/>
      <c r="UAM59" s="164"/>
      <c r="UAN59" s="164"/>
      <c r="UAO59" s="164"/>
      <c r="UAP59" s="164"/>
      <c r="UAQ59" s="90"/>
      <c r="UAR59" s="90"/>
      <c r="UAS59" s="89"/>
      <c r="UAT59" s="164"/>
      <c r="UAU59" s="164"/>
      <c r="UAV59" s="164"/>
      <c r="UAW59" s="164"/>
      <c r="UAX59" s="164"/>
      <c r="UAY59" s="90"/>
      <c r="UAZ59" s="90"/>
      <c r="UBA59" s="89"/>
      <c r="UBB59" s="164"/>
      <c r="UBC59" s="164"/>
      <c r="UBD59" s="164"/>
      <c r="UBE59" s="164"/>
      <c r="UBF59" s="164"/>
      <c r="UBG59" s="90"/>
      <c r="UBH59" s="90"/>
      <c r="UBI59" s="89"/>
      <c r="UBJ59" s="164"/>
      <c r="UBK59" s="164"/>
      <c r="UBL59" s="164"/>
      <c r="UBM59" s="164"/>
      <c r="UBN59" s="164"/>
      <c r="UBO59" s="90"/>
      <c r="UBP59" s="90"/>
      <c r="UBQ59" s="89"/>
      <c r="UBR59" s="164"/>
      <c r="UBS59" s="164"/>
      <c r="UBT59" s="164"/>
      <c r="UBU59" s="164"/>
      <c r="UBV59" s="164"/>
      <c r="UBW59" s="90"/>
      <c r="UBX59" s="90"/>
      <c r="UBY59" s="89"/>
      <c r="UBZ59" s="164"/>
      <c r="UCA59" s="164"/>
      <c r="UCB59" s="164"/>
      <c r="UCC59" s="164"/>
      <c r="UCD59" s="164"/>
      <c r="UCE59" s="90"/>
      <c r="UCF59" s="90"/>
      <c r="UCG59" s="89"/>
      <c r="UCH59" s="164"/>
      <c r="UCI59" s="164"/>
      <c r="UCJ59" s="164"/>
      <c r="UCK59" s="164"/>
      <c r="UCL59" s="164"/>
      <c r="UCM59" s="90"/>
      <c r="UCN59" s="90"/>
      <c r="UCO59" s="89"/>
      <c r="UCP59" s="164"/>
      <c r="UCQ59" s="164"/>
      <c r="UCR59" s="164"/>
      <c r="UCS59" s="164"/>
      <c r="UCT59" s="164"/>
      <c r="UCU59" s="90"/>
      <c r="UCV59" s="90"/>
      <c r="UCW59" s="89"/>
      <c r="UCX59" s="164"/>
      <c r="UCY59" s="164"/>
      <c r="UCZ59" s="164"/>
      <c r="UDA59" s="164"/>
      <c r="UDB59" s="164"/>
      <c r="UDC59" s="90"/>
      <c r="UDD59" s="90"/>
      <c r="UDE59" s="89"/>
      <c r="UDF59" s="164"/>
      <c r="UDG59" s="164"/>
      <c r="UDH59" s="164"/>
      <c r="UDI59" s="164"/>
      <c r="UDJ59" s="164"/>
      <c r="UDK59" s="90"/>
      <c r="UDL59" s="90"/>
      <c r="UDM59" s="89"/>
      <c r="UDN59" s="164"/>
      <c r="UDO59" s="164"/>
      <c r="UDP59" s="164"/>
      <c r="UDQ59" s="164"/>
      <c r="UDR59" s="164"/>
      <c r="UDS59" s="90"/>
      <c r="UDT59" s="90"/>
      <c r="UDU59" s="89"/>
      <c r="UDV59" s="164"/>
      <c r="UDW59" s="164"/>
      <c r="UDX59" s="164"/>
      <c r="UDY59" s="164"/>
      <c r="UDZ59" s="164"/>
      <c r="UEA59" s="90"/>
      <c r="UEB59" s="90"/>
      <c r="UEC59" s="89"/>
      <c r="UED59" s="164"/>
      <c r="UEE59" s="164"/>
      <c r="UEF59" s="164"/>
      <c r="UEG59" s="164"/>
      <c r="UEH59" s="164"/>
      <c r="UEI59" s="90"/>
      <c r="UEJ59" s="90"/>
      <c r="UEK59" s="89"/>
      <c r="UEL59" s="164"/>
      <c r="UEM59" s="164"/>
      <c r="UEN59" s="164"/>
      <c r="UEO59" s="164"/>
      <c r="UEP59" s="164"/>
      <c r="UEQ59" s="90"/>
      <c r="UER59" s="90"/>
      <c r="UES59" s="89"/>
      <c r="UET59" s="164"/>
      <c r="UEU59" s="164"/>
      <c r="UEV59" s="164"/>
      <c r="UEW59" s="164"/>
      <c r="UEX59" s="164"/>
      <c r="UEY59" s="90"/>
      <c r="UEZ59" s="90"/>
      <c r="UFA59" s="89"/>
      <c r="UFB59" s="164"/>
      <c r="UFC59" s="164"/>
      <c r="UFD59" s="164"/>
      <c r="UFE59" s="164"/>
      <c r="UFF59" s="164"/>
      <c r="UFG59" s="90"/>
      <c r="UFH59" s="90"/>
      <c r="UFI59" s="89"/>
      <c r="UFJ59" s="164"/>
      <c r="UFK59" s="164"/>
      <c r="UFL59" s="164"/>
      <c r="UFM59" s="164"/>
      <c r="UFN59" s="164"/>
      <c r="UFO59" s="90"/>
      <c r="UFP59" s="90"/>
      <c r="UFQ59" s="89"/>
      <c r="UFR59" s="164"/>
      <c r="UFS59" s="164"/>
      <c r="UFT59" s="164"/>
      <c r="UFU59" s="164"/>
      <c r="UFV59" s="164"/>
      <c r="UFW59" s="90"/>
      <c r="UFX59" s="90"/>
      <c r="UFY59" s="89"/>
      <c r="UFZ59" s="164"/>
      <c r="UGA59" s="164"/>
      <c r="UGB59" s="164"/>
      <c r="UGC59" s="164"/>
      <c r="UGD59" s="164"/>
      <c r="UGE59" s="90"/>
      <c r="UGF59" s="90"/>
      <c r="UGG59" s="89"/>
      <c r="UGH59" s="164"/>
      <c r="UGI59" s="164"/>
      <c r="UGJ59" s="164"/>
      <c r="UGK59" s="164"/>
      <c r="UGL59" s="164"/>
      <c r="UGM59" s="90"/>
      <c r="UGN59" s="90"/>
      <c r="UGO59" s="89"/>
      <c r="UGP59" s="164"/>
      <c r="UGQ59" s="164"/>
      <c r="UGR59" s="164"/>
      <c r="UGS59" s="164"/>
      <c r="UGT59" s="164"/>
      <c r="UGU59" s="90"/>
      <c r="UGV59" s="90"/>
      <c r="UGW59" s="89"/>
      <c r="UGX59" s="164"/>
      <c r="UGY59" s="164"/>
      <c r="UGZ59" s="164"/>
      <c r="UHA59" s="164"/>
      <c r="UHB59" s="164"/>
      <c r="UHC59" s="90"/>
      <c r="UHD59" s="90"/>
      <c r="UHE59" s="89"/>
      <c r="UHF59" s="164"/>
      <c r="UHG59" s="164"/>
      <c r="UHH59" s="164"/>
      <c r="UHI59" s="164"/>
      <c r="UHJ59" s="164"/>
      <c r="UHK59" s="90"/>
      <c r="UHL59" s="90"/>
      <c r="UHM59" s="89"/>
      <c r="UHN59" s="164"/>
      <c r="UHO59" s="164"/>
      <c r="UHP59" s="164"/>
      <c r="UHQ59" s="164"/>
      <c r="UHR59" s="164"/>
      <c r="UHS59" s="90"/>
      <c r="UHT59" s="90"/>
      <c r="UHU59" s="89"/>
      <c r="UHV59" s="164"/>
      <c r="UHW59" s="164"/>
      <c r="UHX59" s="164"/>
      <c r="UHY59" s="164"/>
      <c r="UHZ59" s="164"/>
      <c r="UIA59" s="90"/>
      <c r="UIB59" s="90"/>
      <c r="UIC59" s="89"/>
      <c r="UID59" s="164"/>
      <c r="UIE59" s="164"/>
      <c r="UIF59" s="164"/>
      <c r="UIG59" s="164"/>
      <c r="UIH59" s="164"/>
      <c r="UII59" s="90"/>
      <c r="UIJ59" s="90"/>
      <c r="UIK59" s="89"/>
      <c r="UIL59" s="164"/>
      <c r="UIM59" s="164"/>
      <c r="UIN59" s="164"/>
      <c r="UIO59" s="164"/>
      <c r="UIP59" s="164"/>
      <c r="UIQ59" s="90"/>
      <c r="UIR59" s="90"/>
      <c r="UIS59" s="89"/>
      <c r="UIT59" s="164"/>
      <c r="UIU59" s="164"/>
      <c r="UIV59" s="164"/>
      <c r="UIW59" s="164"/>
      <c r="UIX59" s="164"/>
      <c r="UIY59" s="90"/>
      <c r="UIZ59" s="90"/>
      <c r="UJA59" s="89"/>
      <c r="UJB59" s="164"/>
      <c r="UJC59" s="164"/>
      <c r="UJD59" s="164"/>
      <c r="UJE59" s="164"/>
      <c r="UJF59" s="164"/>
      <c r="UJG59" s="90"/>
      <c r="UJH59" s="90"/>
      <c r="UJI59" s="89"/>
      <c r="UJJ59" s="164"/>
      <c r="UJK59" s="164"/>
      <c r="UJL59" s="164"/>
      <c r="UJM59" s="164"/>
      <c r="UJN59" s="164"/>
      <c r="UJO59" s="90"/>
      <c r="UJP59" s="90"/>
      <c r="UJQ59" s="89"/>
      <c r="UJR59" s="164"/>
      <c r="UJS59" s="164"/>
      <c r="UJT59" s="164"/>
      <c r="UJU59" s="164"/>
      <c r="UJV59" s="164"/>
      <c r="UJW59" s="90"/>
      <c r="UJX59" s="90"/>
      <c r="UJY59" s="89"/>
      <c r="UJZ59" s="164"/>
      <c r="UKA59" s="164"/>
      <c r="UKB59" s="164"/>
      <c r="UKC59" s="164"/>
      <c r="UKD59" s="164"/>
      <c r="UKE59" s="90"/>
      <c r="UKF59" s="90"/>
      <c r="UKG59" s="89"/>
      <c r="UKH59" s="164"/>
      <c r="UKI59" s="164"/>
      <c r="UKJ59" s="164"/>
      <c r="UKK59" s="164"/>
      <c r="UKL59" s="164"/>
      <c r="UKM59" s="90"/>
      <c r="UKN59" s="90"/>
      <c r="UKO59" s="89"/>
      <c r="UKP59" s="164"/>
      <c r="UKQ59" s="164"/>
      <c r="UKR59" s="164"/>
      <c r="UKS59" s="164"/>
      <c r="UKT59" s="164"/>
      <c r="UKU59" s="90"/>
      <c r="UKV59" s="90"/>
      <c r="UKW59" s="89"/>
      <c r="UKX59" s="164"/>
      <c r="UKY59" s="164"/>
      <c r="UKZ59" s="164"/>
      <c r="ULA59" s="164"/>
      <c r="ULB59" s="164"/>
      <c r="ULC59" s="90"/>
      <c r="ULD59" s="90"/>
      <c r="ULE59" s="89"/>
      <c r="ULF59" s="164"/>
      <c r="ULG59" s="164"/>
      <c r="ULH59" s="164"/>
      <c r="ULI59" s="164"/>
      <c r="ULJ59" s="164"/>
      <c r="ULK59" s="90"/>
      <c r="ULL59" s="90"/>
      <c r="ULM59" s="89"/>
      <c r="ULN59" s="164"/>
      <c r="ULO59" s="164"/>
      <c r="ULP59" s="164"/>
      <c r="ULQ59" s="164"/>
      <c r="ULR59" s="164"/>
      <c r="ULS59" s="90"/>
      <c r="ULT59" s="90"/>
      <c r="ULU59" s="89"/>
      <c r="ULV59" s="164"/>
      <c r="ULW59" s="164"/>
      <c r="ULX59" s="164"/>
      <c r="ULY59" s="164"/>
      <c r="ULZ59" s="164"/>
      <c r="UMA59" s="90"/>
      <c r="UMB59" s="90"/>
      <c r="UMC59" s="89"/>
      <c r="UMD59" s="164"/>
      <c r="UME59" s="164"/>
      <c r="UMF59" s="164"/>
      <c r="UMG59" s="164"/>
      <c r="UMH59" s="164"/>
      <c r="UMI59" s="90"/>
      <c r="UMJ59" s="90"/>
      <c r="UMK59" s="89"/>
      <c r="UML59" s="164"/>
      <c r="UMM59" s="164"/>
      <c r="UMN59" s="164"/>
      <c r="UMO59" s="164"/>
      <c r="UMP59" s="164"/>
      <c r="UMQ59" s="90"/>
      <c r="UMR59" s="90"/>
      <c r="UMS59" s="89"/>
      <c r="UMT59" s="164"/>
      <c r="UMU59" s="164"/>
      <c r="UMV59" s="164"/>
      <c r="UMW59" s="164"/>
      <c r="UMX59" s="164"/>
      <c r="UMY59" s="90"/>
      <c r="UMZ59" s="90"/>
      <c r="UNA59" s="89"/>
      <c r="UNB59" s="164"/>
      <c r="UNC59" s="164"/>
      <c r="UND59" s="164"/>
      <c r="UNE59" s="164"/>
      <c r="UNF59" s="164"/>
      <c r="UNG59" s="90"/>
      <c r="UNH59" s="90"/>
      <c r="UNI59" s="89"/>
      <c r="UNJ59" s="164"/>
      <c r="UNK59" s="164"/>
      <c r="UNL59" s="164"/>
      <c r="UNM59" s="164"/>
      <c r="UNN59" s="164"/>
      <c r="UNO59" s="90"/>
      <c r="UNP59" s="90"/>
      <c r="UNQ59" s="89"/>
      <c r="UNR59" s="164"/>
      <c r="UNS59" s="164"/>
      <c r="UNT59" s="164"/>
      <c r="UNU59" s="164"/>
      <c r="UNV59" s="164"/>
      <c r="UNW59" s="90"/>
      <c r="UNX59" s="90"/>
      <c r="UNY59" s="89"/>
      <c r="UNZ59" s="164"/>
      <c r="UOA59" s="164"/>
      <c r="UOB59" s="164"/>
      <c r="UOC59" s="164"/>
      <c r="UOD59" s="164"/>
      <c r="UOE59" s="90"/>
      <c r="UOF59" s="90"/>
      <c r="UOG59" s="89"/>
      <c r="UOH59" s="164"/>
      <c r="UOI59" s="164"/>
      <c r="UOJ59" s="164"/>
      <c r="UOK59" s="164"/>
      <c r="UOL59" s="164"/>
      <c r="UOM59" s="90"/>
      <c r="UON59" s="90"/>
      <c r="UOO59" s="89"/>
      <c r="UOP59" s="164"/>
      <c r="UOQ59" s="164"/>
      <c r="UOR59" s="164"/>
      <c r="UOS59" s="164"/>
      <c r="UOT59" s="164"/>
      <c r="UOU59" s="90"/>
      <c r="UOV59" s="90"/>
      <c r="UOW59" s="89"/>
      <c r="UOX59" s="164"/>
      <c r="UOY59" s="164"/>
      <c r="UOZ59" s="164"/>
      <c r="UPA59" s="164"/>
      <c r="UPB59" s="164"/>
      <c r="UPC59" s="90"/>
      <c r="UPD59" s="90"/>
      <c r="UPE59" s="89"/>
      <c r="UPF59" s="164"/>
      <c r="UPG59" s="164"/>
      <c r="UPH59" s="164"/>
      <c r="UPI59" s="164"/>
      <c r="UPJ59" s="164"/>
      <c r="UPK59" s="90"/>
      <c r="UPL59" s="90"/>
      <c r="UPM59" s="89"/>
      <c r="UPN59" s="164"/>
      <c r="UPO59" s="164"/>
      <c r="UPP59" s="164"/>
      <c r="UPQ59" s="164"/>
      <c r="UPR59" s="164"/>
      <c r="UPS59" s="90"/>
      <c r="UPT59" s="90"/>
      <c r="UPU59" s="89"/>
      <c r="UPV59" s="164"/>
      <c r="UPW59" s="164"/>
      <c r="UPX59" s="164"/>
      <c r="UPY59" s="164"/>
      <c r="UPZ59" s="164"/>
      <c r="UQA59" s="90"/>
      <c r="UQB59" s="90"/>
      <c r="UQC59" s="89"/>
      <c r="UQD59" s="164"/>
      <c r="UQE59" s="164"/>
      <c r="UQF59" s="164"/>
      <c r="UQG59" s="164"/>
      <c r="UQH59" s="164"/>
      <c r="UQI59" s="90"/>
      <c r="UQJ59" s="90"/>
      <c r="UQK59" s="89"/>
      <c r="UQL59" s="164"/>
      <c r="UQM59" s="164"/>
      <c r="UQN59" s="164"/>
      <c r="UQO59" s="164"/>
      <c r="UQP59" s="164"/>
      <c r="UQQ59" s="90"/>
      <c r="UQR59" s="90"/>
      <c r="UQS59" s="89"/>
      <c r="UQT59" s="164"/>
      <c r="UQU59" s="164"/>
      <c r="UQV59" s="164"/>
      <c r="UQW59" s="164"/>
      <c r="UQX59" s="164"/>
      <c r="UQY59" s="90"/>
      <c r="UQZ59" s="90"/>
      <c r="URA59" s="89"/>
      <c r="URB59" s="164"/>
      <c r="URC59" s="164"/>
      <c r="URD59" s="164"/>
      <c r="URE59" s="164"/>
      <c r="URF59" s="164"/>
      <c r="URG59" s="90"/>
      <c r="URH59" s="90"/>
      <c r="URI59" s="89"/>
      <c r="URJ59" s="164"/>
      <c r="URK59" s="164"/>
      <c r="URL59" s="164"/>
      <c r="URM59" s="164"/>
      <c r="URN59" s="164"/>
      <c r="URO59" s="90"/>
      <c r="URP59" s="90"/>
      <c r="URQ59" s="89"/>
      <c r="URR59" s="164"/>
      <c r="URS59" s="164"/>
      <c r="URT59" s="164"/>
      <c r="URU59" s="164"/>
      <c r="URV59" s="164"/>
      <c r="URW59" s="90"/>
      <c r="URX59" s="90"/>
      <c r="URY59" s="89"/>
      <c r="URZ59" s="164"/>
      <c r="USA59" s="164"/>
      <c r="USB59" s="164"/>
      <c r="USC59" s="164"/>
      <c r="USD59" s="164"/>
      <c r="USE59" s="90"/>
      <c r="USF59" s="90"/>
      <c r="USG59" s="89"/>
      <c r="USH59" s="164"/>
      <c r="USI59" s="164"/>
      <c r="USJ59" s="164"/>
      <c r="USK59" s="164"/>
      <c r="USL59" s="164"/>
      <c r="USM59" s="90"/>
      <c r="USN59" s="90"/>
      <c r="USO59" s="89"/>
      <c r="USP59" s="164"/>
      <c r="USQ59" s="164"/>
      <c r="USR59" s="164"/>
      <c r="USS59" s="164"/>
      <c r="UST59" s="164"/>
      <c r="USU59" s="90"/>
      <c r="USV59" s="90"/>
      <c r="USW59" s="89"/>
      <c r="USX59" s="164"/>
      <c r="USY59" s="164"/>
      <c r="USZ59" s="164"/>
      <c r="UTA59" s="164"/>
      <c r="UTB59" s="164"/>
      <c r="UTC59" s="90"/>
      <c r="UTD59" s="90"/>
      <c r="UTE59" s="89"/>
      <c r="UTF59" s="164"/>
      <c r="UTG59" s="164"/>
      <c r="UTH59" s="164"/>
      <c r="UTI59" s="164"/>
      <c r="UTJ59" s="164"/>
      <c r="UTK59" s="90"/>
      <c r="UTL59" s="90"/>
      <c r="UTM59" s="89"/>
      <c r="UTN59" s="164"/>
      <c r="UTO59" s="164"/>
      <c r="UTP59" s="164"/>
      <c r="UTQ59" s="164"/>
      <c r="UTR59" s="164"/>
      <c r="UTS59" s="90"/>
      <c r="UTT59" s="90"/>
      <c r="UTU59" s="89"/>
      <c r="UTV59" s="164"/>
      <c r="UTW59" s="164"/>
      <c r="UTX59" s="164"/>
      <c r="UTY59" s="164"/>
      <c r="UTZ59" s="164"/>
      <c r="UUA59" s="90"/>
      <c r="UUB59" s="90"/>
      <c r="UUC59" s="89"/>
      <c r="UUD59" s="164"/>
      <c r="UUE59" s="164"/>
      <c r="UUF59" s="164"/>
      <c r="UUG59" s="164"/>
      <c r="UUH59" s="164"/>
      <c r="UUI59" s="90"/>
      <c r="UUJ59" s="90"/>
      <c r="UUK59" s="89"/>
      <c r="UUL59" s="164"/>
      <c r="UUM59" s="164"/>
      <c r="UUN59" s="164"/>
      <c r="UUO59" s="164"/>
      <c r="UUP59" s="164"/>
      <c r="UUQ59" s="90"/>
      <c r="UUR59" s="90"/>
      <c r="UUS59" s="89"/>
      <c r="UUT59" s="164"/>
      <c r="UUU59" s="164"/>
      <c r="UUV59" s="164"/>
      <c r="UUW59" s="164"/>
      <c r="UUX59" s="164"/>
      <c r="UUY59" s="90"/>
      <c r="UUZ59" s="90"/>
      <c r="UVA59" s="89"/>
      <c r="UVB59" s="164"/>
      <c r="UVC59" s="164"/>
      <c r="UVD59" s="164"/>
      <c r="UVE59" s="164"/>
      <c r="UVF59" s="164"/>
      <c r="UVG59" s="90"/>
      <c r="UVH59" s="90"/>
      <c r="UVI59" s="89"/>
      <c r="UVJ59" s="164"/>
      <c r="UVK59" s="164"/>
      <c r="UVL59" s="164"/>
      <c r="UVM59" s="164"/>
      <c r="UVN59" s="164"/>
      <c r="UVO59" s="90"/>
      <c r="UVP59" s="90"/>
      <c r="UVQ59" s="89"/>
      <c r="UVR59" s="164"/>
      <c r="UVS59" s="164"/>
      <c r="UVT59" s="164"/>
      <c r="UVU59" s="164"/>
      <c r="UVV59" s="164"/>
      <c r="UVW59" s="90"/>
      <c r="UVX59" s="90"/>
      <c r="UVY59" s="89"/>
      <c r="UVZ59" s="164"/>
      <c r="UWA59" s="164"/>
      <c r="UWB59" s="164"/>
      <c r="UWC59" s="164"/>
      <c r="UWD59" s="164"/>
      <c r="UWE59" s="90"/>
      <c r="UWF59" s="90"/>
      <c r="UWG59" s="89"/>
      <c r="UWH59" s="164"/>
      <c r="UWI59" s="164"/>
      <c r="UWJ59" s="164"/>
      <c r="UWK59" s="164"/>
      <c r="UWL59" s="164"/>
      <c r="UWM59" s="90"/>
      <c r="UWN59" s="90"/>
      <c r="UWO59" s="89"/>
      <c r="UWP59" s="164"/>
      <c r="UWQ59" s="164"/>
      <c r="UWR59" s="164"/>
      <c r="UWS59" s="164"/>
      <c r="UWT59" s="164"/>
      <c r="UWU59" s="90"/>
      <c r="UWV59" s="90"/>
      <c r="UWW59" s="89"/>
      <c r="UWX59" s="164"/>
      <c r="UWY59" s="164"/>
      <c r="UWZ59" s="164"/>
      <c r="UXA59" s="164"/>
      <c r="UXB59" s="164"/>
      <c r="UXC59" s="90"/>
      <c r="UXD59" s="90"/>
      <c r="UXE59" s="89"/>
      <c r="UXF59" s="164"/>
      <c r="UXG59" s="164"/>
      <c r="UXH59" s="164"/>
      <c r="UXI59" s="164"/>
      <c r="UXJ59" s="164"/>
      <c r="UXK59" s="90"/>
      <c r="UXL59" s="90"/>
      <c r="UXM59" s="89"/>
      <c r="UXN59" s="164"/>
      <c r="UXO59" s="164"/>
      <c r="UXP59" s="164"/>
      <c r="UXQ59" s="164"/>
      <c r="UXR59" s="164"/>
      <c r="UXS59" s="90"/>
      <c r="UXT59" s="90"/>
      <c r="UXU59" s="89"/>
      <c r="UXV59" s="164"/>
      <c r="UXW59" s="164"/>
      <c r="UXX59" s="164"/>
      <c r="UXY59" s="164"/>
      <c r="UXZ59" s="164"/>
      <c r="UYA59" s="90"/>
      <c r="UYB59" s="90"/>
      <c r="UYC59" s="89"/>
      <c r="UYD59" s="164"/>
      <c r="UYE59" s="164"/>
      <c r="UYF59" s="164"/>
      <c r="UYG59" s="164"/>
      <c r="UYH59" s="164"/>
      <c r="UYI59" s="90"/>
      <c r="UYJ59" s="90"/>
      <c r="UYK59" s="89"/>
      <c r="UYL59" s="164"/>
      <c r="UYM59" s="164"/>
      <c r="UYN59" s="164"/>
      <c r="UYO59" s="164"/>
      <c r="UYP59" s="164"/>
      <c r="UYQ59" s="90"/>
      <c r="UYR59" s="90"/>
      <c r="UYS59" s="89"/>
      <c r="UYT59" s="164"/>
      <c r="UYU59" s="164"/>
      <c r="UYV59" s="164"/>
      <c r="UYW59" s="164"/>
      <c r="UYX59" s="164"/>
      <c r="UYY59" s="90"/>
      <c r="UYZ59" s="90"/>
      <c r="UZA59" s="89"/>
      <c r="UZB59" s="164"/>
      <c r="UZC59" s="164"/>
      <c r="UZD59" s="164"/>
      <c r="UZE59" s="164"/>
      <c r="UZF59" s="164"/>
      <c r="UZG59" s="90"/>
      <c r="UZH59" s="90"/>
      <c r="UZI59" s="89"/>
      <c r="UZJ59" s="164"/>
      <c r="UZK59" s="164"/>
      <c r="UZL59" s="164"/>
      <c r="UZM59" s="164"/>
      <c r="UZN59" s="164"/>
      <c r="UZO59" s="90"/>
      <c r="UZP59" s="90"/>
      <c r="UZQ59" s="89"/>
      <c r="UZR59" s="164"/>
      <c r="UZS59" s="164"/>
      <c r="UZT59" s="164"/>
      <c r="UZU59" s="164"/>
      <c r="UZV59" s="164"/>
      <c r="UZW59" s="90"/>
      <c r="UZX59" s="90"/>
      <c r="UZY59" s="89"/>
      <c r="UZZ59" s="164"/>
      <c r="VAA59" s="164"/>
      <c r="VAB59" s="164"/>
      <c r="VAC59" s="164"/>
      <c r="VAD59" s="164"/>
      <c r="VAE59" s="90"/>
      <c r="VAF59" s="90"/>
      <c r="VAG59" s="89"/>
      <c r="VAH59" s="164"/>
      <c r="VAI59" s="164"/>
      <c r="VAJ59" s="164"/>
      <c r="VAK59" s="164"/>
      <c r="VAL59" s="164"/>
      <c r="VAM59" s="90"/>
      <c r="VAN59" s="90"/>
      <c r="VAO59" s="89"/>
      <c r="VAP59" s="164"/>
      <c r="VAQ59" s="164"/>
      <c r="VAR59" s="164"/>
      <c r="VAS59" s="164"/>
      <c r="VAT59" s="164"/>
      <c r="VAU59" s="90"/>
      <c r="VAV59" s="90"/>
      <c r="VAW59" s="89"/>
      <c r="VAX59" s="164"/>
      <c r="VAY59" s="164"/>
      <c r="VAZ59" s="164"/>
      <c r="VBA59" s="164"/>
      <c r="VBB59" s="164"/>
      <c r="VBC59" s="90"/>
      <c r="VBD59" s="90"/>
      <c r="VBE59" s="89"/>
      <c r="VBF59" s="164"/>
      <c r="VBG59" s="164"/>
      <c r="VBH59" s="164"/>
      <c r="VBI59" s="164"/>
      <c r="VBJ59" s="164"/>
      <c r="VBK59" s="90"/>
      <c r="VBL59" s="90"/>
      <c r="VBM59" s="89"/>
      <c r="VBN59" s="164"/>
      <c r="VBO59" s="164"/>
      <c r="VBP59" s="164"/>
      <c r="VBQ59" s="164"/>
      <c r="VBR59" s="164"/>
      <c r="VBS59" s="90"/>
      <c r="VBT59" s="90"/>
      <c r="VBU59" s="89"/>
      <c r="VBV59" s="164"/>
      <c r="VBW59" s="164"/>
      <c r="VBX59" s="164"/>
      <c r="VBY59" s="164"/>
      <c r="VBZ59" s="164"/>
      <c r="VCA59" s="90"/>
      <c r="VCB59" s="90"/>
      <c r="VCC59" s="89"/>
      <c r="VCD59" s="164"/>
      <c r="VCE59" s="164"/>
      <c r="VCF59" s="164"/>
      <c r="VCG59" s="164"/>
      <c r="VCH59" s="164"/>
      <c r="VCI59" s="90"/>
      <c r="VCJ59" s="90"/>
      <c r="VCK59" s="89"/>
      <c r="VCL59" s="164"/>
      <c r="VCM59" s="164"/>
      <c r="VCN59" s="164"/>
      <c r="VCO59" s="164"/>
      <c r="VCP59" s="164"/>
      <c r="VCQ59" s="90"/>
      <c r="VCR59" s="90"/>
      <c r="VCS59" s="89"/>
      <c r="VCT59" s="164"/>
      <c r="VCU59" s="164"/>
      <c r="VCV59" s="164"/>
      <c r="VCW59" s="164"/>
      <c r="VCX59" s="164"/>
      <c r="VCY59" s="90"/>
      <c r="VCZ59" s="90"/>
      <c r="VDA59" s="89"/>
      <c r="VDB59" s="164"/>
      <c r="VDC59" s="164"/>
      <c r="VDD59" s="164"/>
      <c r="VDE59" s="164"/>
      <c r="VDF59" s="164"/>
      <c r="VDG59" s="90"/>
      <c r="VDH59" s="90"/>
      <c r="VDI59" s="89"/>
      <c r="VDJ59" s="164"/>
      <c r="VDK59" s="164"/>
      <c r="VDL59" s="164"/>
      <c r="VDM59" s="164"/>
      <c r="VDN59" s="164"/>
      <c r="VDO59" s="90"/>
      <c r="VDP59" s="90"/>
      <c r="VDQ59" s="89"/>
      <c r="VDR59" s="164"/>
      <c r="VDS59" s="164"/>
      <c r="VDT59" s="164"/>
      <c r="VDU59" s="164"/>
      <c r="VDV59" s="164"/>
      <c r="VDW59" s="90"/>
      <c r="VDX59" s="90"/>
      <c r="VDY59" s="89"/>
      <c r="VDZ59" s="164"/>
      <c r="VEA59" s="164"/>
      <c r="VEB59" s="164"/>
      <c r="VEC59" s="164"/>
      <c r="VED59" s="164"/>
      <c r="VEE59" s="90"/>
      <c r="VEF59" s="90"/>
      <c r="VEG59" s="89"/>
      <c r="VEH59" s="164"/>
      <c r="VEI59" s="164"/>
      <c r="VEJ59" s="164"/>
      <c r="VEK59" s="164"/>
      <c r="VEL59" s="164"/>
      <c r="VEM59" s="90"/>
      <c r="VEN59" s="90"/>
      <c r="VEO59" s="89"/>
      <c r="VEP59" s="164"/>
      <c r="VEQ59" s="164"/>
      <c r="VER59" s="164"/>
      <c r="VES59" s="164"/>
      <c r="VET59" s="164"/>
      <c r="VEU59" s="90"/>
      <c r="VEV59" s="90"/>
      <c r="VEW59" s="89"/>
      <c r="VEX59" s="164"/>
      <c r="VEY59" s="164"/>
      <c r="VEZ59" s="164"/>
      <c r="VFA59" s="164"/>
      <c r="VFB59" s="164"/>
      <c r="VFC59" s="90"/>
      <c r="VFD59" s="90"/>
      <c r="VFE59" s="89"/>
      <c r="VFF59" s="164"/>
      <c r="VFG59" s="164"/>
      <c r="VFH59" s="164"/>
      <c r="VFI59" s="164"/>
      <c r="VFJ59" s="164"/>
      <c r="VFK59" s="90"/>
      <c r="VFL59" s="90"/>
      <c r="VFM59" s="89"/>
      <c r="VFN59" s="164"/>
      <c r="VFO59" s="164"/>
      <c r="VFP59" s="164"/>
      <c r="VFQ59" s="164"/>
      <c r="VFR59" s="164"/>
      <c r="VFS59" s="90"/>
      <c r="VFT59" s="90"/>
      <c r="VFU59" s="89"/>
      <c r="VFV59" s="164"/>
      <c r="VFW59" s="164"/>
      <c r="VFX59" s="164"/>
      <c r="VFY59" s="164"/>
      <c r="VFZ59" s="164"/>
      <c r="VGA59" s="90"/>
      <c r="VGB59" s="90"/>
      <c r="VGC59" s="89"/>
      <c r="VGD59" s="164"/>
      <c r="VGE59" s="164"/>
      <c r="VGF59" s="164"/>
      <c r="VGG59" s="164"/>
      <c r="VGH59" s="164"/>
      <c r="VGI59" s="90"/>
      <c r="VGJ59" s="90"/>
      <c r="VGK59" s="89"/>
      <c r="VGL59" s="164"/>
      <c r="VGM59" s="164"/>
      <c r="VGN59" s="164"/>
      <c r="VGO59" s="164"/>
      <c r="VGP59" s="164"/>
      <c r="VGQ59" s="90"/>
      <c r="VGR59" s="90"/>
      <c r="VGS59" s="89"/>
      <c r="VGT59" s="164"/>
      <c r="VGU59" s="164"/>
      <c r="VGV59" s="164"/>
      <c r="VGW59" s="164"/>
      <c r="VGX59" s="164"/>
      <c r="VGY59" s="90"/>
      <c r="VGZ59" s="90"/>
      <c r="VHA59" s="89"/>
      <c r="VHB59" s="164"/>
      <c r="VHC59" s="164"/>
      <c r="VHD59" s="164"/>
      <c r="VHE59" s="164"/>
      <c r="VHF59" s="164"/>
      <c r="VHG59" s="90"/>
      <c r="VHH59" s="90"/>
      <c r="VHI59" s="89"/>
      <c r="VHJ59" s="164"/>
      <c r="VHK59" s="164"/>
      <c r="VHL59" s="164"/>
      <c r="VHM59" s="164"/>
      <c r="VHN59" s="164"/>
      <c r="VHO59" s="90"/>
      <c r="VHP59" s="90"/>
      <c r="VHQ59" s="89"/>
      <c r="VHR59" s="164"/>
      <c r="VHS59" s="164"/>
      <c r="VHT59" s="164"/>
      <c r="VHU59" s="164"/>
      <c r="VHV59" s="164"/>
      <c r="VHW59" s="90"/>
      <c r="VHX59" s="90"/>
      <c r="VHY59" s="89"/>
      <c r="VHZ59" s="164"/>
      <c r="VIA59" s="164"/>
      <c r="VIB59" s="164"/>
      <c r="VIC59" s="164"/>
      <c r="VID59" s="164"/>
      <c r="VIE59" s="90"/>
      <c r="VIF59" s="90"/>
      <c r="VIG59" s="89"/>
      <c r="VIH59" s="164"/>
      <c r="VII59" s="164"/>
      <c r="VIJ59" s="164"/>
      <c r="VIK59" s="164"/>
      <c r="VIL59" s="164"/>
      <c r="VIM59" s="90"/>
      <c r="VIN59" s="90"/>
      <c r="VIO59" s="89"/>
      <c r="VIP59" s="164"/>
      <c r="VIQ59" s="164"/>
      <c r="VIR59" s="164"/>
      <c r="VIS59" s="164"/>
      <c r="VIT59" s="164"/>
      <c r="VIU59" s="90"/>
      <c r="VIV59" s="90"/>
      <c r="VIW59" s="89"/>
      <c r="VIX59" s="164"/>
      <c r="VIY59" s="164"/>
      <c r="VIZ59" s="164"/>
      <c r="VJA59" s="164"/>
      <c r="VJB59" s="164"/>
      <c r="VJC59" s="90"/>
      <c r="VJD59" s="90"/>
      <c r="VJE59" s="89"/>
      <c r="VJF59" s="164"/>
      <c r="VJG59" s="164"/>
      <c r="VJH59" s="164"/>
      <c r="VJI59" s="164"/>
      <c r="VJJ59" s="164"/>
      <c r="VJK59" s="90"/>
      <c r="VJL59" s="90"/>
      <c r="VJM59" s="89"/>
      <c r="VJN59" s="164"/>
      <c r="VJO59" s="164"/>
      <c r="VJP59" s="164"/>
      <c r="VJQ59" s="164"/>
      <c r="VJR59" s="164"/>
      <c r="VJS59" s="90"/>
      <c r="VJT59" s="90"/>
      <c r="VJU59" s="89"/>
      <c r="VJV59" s="164"/>
      <c r="VJW59" s="164"/>
      <c r="VJX59" s="164"/>
      <c r="VJY59" s="164"/>
      <c r="VJZ59" s="164"/>
      <c r="VKA59" s="90"/>
      <c r="VKB59" s="90"/>
      <c r="VKC59" s="89"/>
      <c r="VKD59" s="164"/>
      <c r="VKE59" s="164"/>
      <c r="VKF59" s="164"/>
      <c r="VKG59" s="164"/>
      <c r="VKH59" s="164"/>
      <c r="VKI59" s="90"/>
      <c r="VKJ59" s="90"/>
      <c r="VKK59" s="89"/>
      <c r="VKL59" s="164"/>
      <c r="VKM59" s="164"/>
      <c r="VKN59" s="164"/>
      <c r="VKO59" s="164"/>
      <c r="VKP59" s="164"/>
      <c r="VKQ59" s="90"/>
      <c r="VKR59" s="90"/>
      <c r="VKS59" s="89"/>
      <c r="VKT59" s="164"/>
      <c r="VKU59" s="164"/>
      <c r="VKV59" s="164"/>
      <c r="VKW59" s="164"/>
      <c r="VKX59" s="164"/>
      <c r="VKY59" s="90"/>
      <c r="VKZ59" s="90"/>
      <c r="VLA59" s="89"/>
      <c r="VLB59" s="164"/>
      <c r="VLC59" s="164"/>
      <c r="VLD59" s="164"/>
      <c r="VLE59" s="164"/>
      <c r="VLF59" s="164"/>
      <c r="VLG59" s="90"/>
      <c r="VLH59" s="90"/>
      <c r="VLI59" s="89"/>
      <c r="VLJ59" s="164"/>
      <c r="VLK59" s="164"/>
      <c r="VLL59" s="164"/>
      <c r="VLM59" s="164"/>
      <c r="VLN59" s="164"/>
      <c r="VLO59" s="90"/>
      <c r="VLP59" s="90"/>
      <c r="VLQ59" s="89"/>
      <c r="VLR59" s="164"/>
      <c r="VLS59" s="164"/>
      <c r="VLT59" s="164"/>
      <c r="VLU59" s="164"/>
      <c r="VLV59" s="164"/>
      <c r="VLW59" s="90"/>
      <c r="VLX59" s="90"/>
      <c r="VLY59" s="89"/>
      <c r="VLZ59" s="164"/>
      <c r="VMA59" s="164"/>
      <c r="VMB59" s="164"/>
      <c r="VMC59" s="164"/>
      <c r="VMD59" s="164"/>
      <c r="VME59" s="90"/>
      <c r="VMF59" s="90"/>
      <c r="VMG59" s="89"/>
      <c r="VMH59" s="164"/>
      <c r="VMI59" s="164"/>
      <c r="VMJ59" s="164"/>
      <c r="VMK59" s="164"/>
      <c r="VML59" s="164"/>
      <c r="VMM59" s="90"/>
      <c r="VMN59" s="90"/>
      <c r="VMO59" s="89"/>
      <c r="VMP59" s="164"/>
      <c r="VMQ59" s="164"/>
      <c r="VMR59" s="164"/>
      <c r="VMS59" s="164"/>
      <c r="VMT59" s="164"/>
      <c r="VMU59" s="90"/>
      <c r="VMV59" s="90"/>
      <c r="VMW59" s="89"/>
      <c r="VMX59" s="164"/>
      <c r="VMY59" s="164"/>
      <c r="VMZ59" s="164"/>
      <c r="VNA59" s="164"/>
      <c r="VNB59" s="164"/>
      <c r="VNC59" s="90"/>
      <c r="VND59" s="90"/>
      <c r="VNE59" s="89"/>
      <c r="VNF59" s="164"/>
      <c r="VNG59" s="164"/>
      <c r="VNH59" s="164"/>
      <c r="VNI59" s="164"/>
      <c r="VNJ59" s="164"/>
      <c r="VNK59" s="90"/>
      <c r="VNL59" s="90"/>
      <c r="VNM59" s="89"/>
      <c r="VNN59" s="164"/>
      <c r="VNO59" s="164"/>
      <c r="VNP59" s="164"/>
      <c r="VNQ59" s="164"/>
      <c r="VNR59" s="164"/>
      <c r="VNS59" s="90"/>
      <c r="VNT59" s="90"/>
      <c r="VNU59" s="89"/>
      <c r="VNV59" s="164"/>
      <c r="VNW59" s="164"/>
      <c r="VNX59" s="164"/>
      <c r="VNY59" s="164"/>
      <c r="VNZ59" s="164"/>
      <c r="VOA59" s="90"/>
      <c r="VOB59" s="90"/>
      <c r="VOC59" s="89"/>
      <c r="VOD59" s="164"/>
      <c r="VOE59" s="164"/>
      <c r="VOF59" s="164"/>
      <c r="VOG59" s="164"/>
      <c r="VOH59" s="164"/>
      <c r="VOI59" s="90"/>
      <c r="VOJ59" s="90"/>
      <c r="VOK59" s="89"/>
      <c r="VOL59" s="164"/>
      <c r="VOM59" s="164"/>
      <c r="VON59" s="164"/>
      <c r="VOO59" s="164"/>
      <c r="VOP59" s="164"/>
      <c r="VOQ59" s="90"/>
      <c r="VOR59" s="90"/>
      <c r="VOS59" s="89"/>
      <c r="VOT59" s="164"/>
      <c r="VOU59" s="164"/>
      <c r="VOV59" s="164"/>
      <c r="VOW59" s="164"/>
      <c r="VOX59" s="164"/>
      <c r="VOY59" s="90"/>
      <c r="VOZ59" s="90"/>
      <c r="VPA59" s="89"/>
      <c r="VPB59" s="164"/>
      <c r="VPC59" s="164"/>
      <c r="VPD59" s="164"/>
      <c r="VPE59" s="164"/>
      <c r="VPF59" s="164"/>
      <c r="VPG59" s="90"/>
      <c r="VPH59" s="90"/>
      <c r="VPI59" s="89"/>
      <c r="VPJ59" s="164"/>
      <c r="VPK59" s="164"/>
      <c r="VPL59" s="164"/>
      <c r="VPM59" s="164"/>
      <c r="VPN59" s="164"/>
      <c r="VPO59" s="90"/>
      <c r="VPP59" s="90"/>
      <c r="VPQ59" s="89"/>
      <c r="VPR59" s="164"/>
      <c r="VPS59" s="164"/>
      <c r="VPT59" s="164"/>
      <c r="VPU59" s="164"/>
      <c r="VPV59" s="164"/>
      <c r="VPW59" s="90"/>
      <c r="VPX59" s="90"/>
      <c r="VPY59" s="89"/>
      <c r="VPZ59" s="164"/>
      <c r="VQA59" s="164"/>
      <c r="VQB59" s="164"/>
      <c r="VQC59" s="164"/>
      <c r="VQD59" s="164"/>
      <c r="VQE59" s="90"/>
      <c r="VQF59" s="90"/>
      <c r="VQG59" s="89"/>
      <c r="VQH59" s="164"/>
      <c r="VQI59" s="164"/>
      <c r="VQJ59" s="164"/>
      <c r="VQK59" s="164"/>
      <c r="VQL59" s="164"/>
      <c r="VQM59" s="90"/>
      <c r="VQN59" s="90"/>
      <c r="VQO59" s="89"/>
      <c r="VQP59" s="164"/>
      <c r="VQQ59" s="164"/>
      <c r="VQR59" s="164"/>
      <c r="VQS59" s="164"/>
      <c r="VQT59" s="164"/>
      <c r="VQU59" s="90"/>
      <c r="VQV59" s="90"/>
      <c r="VQW59" s="89"/>
      <c r="VQX59" s="164"/>
      <c r="VQY59" s="164"/>
      <c r="VQZ59" s="164"/>
      <c r="VRA59" s="164"/>
      <c r="VRB59" s="164"/>
      <c r="VRC59" s="90"/>
      <c r="VRD59" s="90"/>
      <c r="VRE59" s="89"/>
      <c r="VRF59" s="164"/>
      <c r="VRG59" s="164"/>
      <c r="VRH59" s="164"/>
      <c r="VRI59" s="164"/>
      <c r="VRJ59" s="164"/>
      <c r="VRK59" s="90"/>
      <c r="VRL59" s="90"/>
      <c r="VRM59" s="89"/>
      <c r="VRN59" s="164"/>
      <c r="VRO59" s="164"/>
      <c r="VRP59" s="164"/>
      <c r="VRQ59" s="164"/>
      <c r="VRR59" s="164"/>
      <c r="VRS59" s="90"/>
      <c r="VRT59" s="90"/>
      <c r="VRU59" s="89"/>
      <c r="VRV59" s="164"/>
      <c r="VRW59" s="164"/>
      <c r="VRX59" s="164"/>
      <c r="VRY59" s="164"/>
      <c r="VRZ59" s="164"/>
      <c r="VSA59" s="90"/>
      <c r="VSB59" s="90"/>
      <c r="VSC59" s="89"/>
      <c r="VSD59" s="164"/>
      <c r="VSE59" s="164"/>
      <c r="VSF59" s="164"/>
      <c r="VSG59" s="164"/>
      <c r="VSH59" s="164"/>
      <c r="VSI59" s="90"/>
      <c r="VSJ59" s="90"/>
      <c r="VSK59" s="89"/>
      <c r="VSL59" s="164"/>
      <c r="VSM59" s="164"/>
      <c r="VSN59" s="164"/>
      <c r="VSO59" s="164"/>
      <c r="VSP59" s="164"/>
      <c r="VSQ59" s="90"/>
      <c r="VSR59" s="90"/>
      <c r="VSS59" s="89"/>
      <c r="VST59" s="164"/>
      <c r="VSU59" s="164"/>
      <c r="VSV59" s="164"/>
      <c r="VSW59" s="164"/>
      <c r="VSX59" s="164"/>
      <c r="VSY59" s="90"/>
      <c r="VSZ59" s="90"/>
      <c r="VTA59" s="89"/>
      <c r="VTB59" s="164"/>
      <c r="VTC59" s="164"/>
      <c r="VTD59" s="164"/>
      <c r="VTE59" s="164"/>
      <c r="VTF59" s="164"/>
      <c r="VTG59" s="90"/>
      <c r="VTH59" s="90"/>
      <c r="VTI59" s="89"/>
      <c r="VTJ59" s="164"/>
      <c r="VTK59" s="164"/>
      <c r="VTL59" s="164"/>
      <c r="VTM59" s="164"/>
      <c r="VTN59" s="164"/>
      <c r="VTO59" s="90"/>
      <c r="VTP59" s="90"/>
      <c r="VTQ59" s="89"/>
      <c r="VTR59" s="164"/>
      <c r="VTS59" s="164"/>
      <c r="VTT59" s="164"/>
      <c r="VTU59" s="164"/>
      <c r="VTV59" s="164"/>
      <c r="VTW59" s="90"/>
      <c r="VTX59" s="90"/>
      <c r="VTY59" s="89"/>
      <c r="VTZ59" s="164"/>
      <c r="VUA59" s="164"/>
      <c r="VUB59" s="164"/>
      <c r="VUC59" s="164"/>
      <c r="VUD59" s="164"/>
      <c r="VUE59" s="90"/>
      <c r="VUF59" s="90"/>
      <c r="VUG59" s="89"/>
      <c r="VUH59" s="164"/>
      <c r="VUI59" s="164"/>
      <c r="VUJ59" s="164"/>
      <c r="VUK59" s="164"/>
      <c r="VUL59" s="164"/>
      <c r="VUM59" s="90"/>
      <c r="VUN59" s="90"/>
      <c r="VUO59" s="89"/>
      <c r="VUP59" s="164"/>
      <c r="VUQ59" s="164"/>
      <c r="VUR59" s="164"/>
      <c r="VUS59" s="164"/>
      <c r="VUT59" s="164"/>
      <c r="VUU59" s="90"/>
      <c r="VUV59" s="90"/>
      <c r="VUW59" s="89"/>
      <c r="VUX59" s="164"/>
      <c r="VUY59" s="164"/>
      <c r="VUZ59" s="164"/>
      <c r="VVA59" s="164"/>
      <c r="VVB59" s="164"/>
      <c r="VVC59" s="90"/>
      <c r="VVD59" s="90"/>
      <c r="VVE59" s="89"/>
      <c r="VVF59" s="164"/>
      <c r="VVG59" s="164"/>
      <c r="VVH59" s="164"/>
      <c r="VVI59" s="164"/>
      <c r="VVJ59" s="164"/>
      <c r="VVK59" s="90"/>
      <c r="VVL59" s="90"/>
      <c r="VVM59" s="89"/>
      <c r="VVN59" s="164"/>
      <c r="VVO59" s="164"/>
      <c r="VVP59" s="164"/>
      <c r="VVQ59" s="164"/>
      <c r="VVR59" s="164"/>
      <c r="VVS59" s="90"/>
      <c r="VVT59" s="90"/>
      <c r="VVU59" s="89"/>
      <c r="VVV59" s="164"/>
      <c r="VVW59" s="164"/>
      <c r="VVX59" s="164"/>
      <c r="VVY59" s="164"/>
      <c r="VVZ59" s="164"/>
      <c r="VWA59" s="90"/>
      <c r="VWB59" s="90"/>
      <c r="VWC59" s="89"/>
      <c r="VWD59" s="164"/>
      <c r="VWE59" s="164"/>
      <c r="VWF59" s="164"/>
      <c r="VWG59" s="164"/>
      <c r="VWH59" s="164"/>
      <c r="VWI59" s="90"/>
      <c r="VWJ59" s="90"/>
      <c r="VWK59" s="89"/>
      <c r="VWL59" s="164"/>
      <c r="VWM59" s="164"/>
      <c r="VWN59" s="164"/>
      <c r="VWO59" s="164"/>
      <c r="VWP59" s="164"/>
      <c r="VWQ59" s="90"/>
      <c r="VWR59" s="90"/>
      <c r="VWS59" s="89"/>
      <c r="VWT59" s="164"/>
      <c r="VWU59" s="164"/>
      <c r="VWV59" s="164"/>
      <c r="VWW59" s="164"/>
      <c r="VWX59" s="164"/>
      <c r="VWY59" s="90"/>
      <c r="VWZ59" s="90"/>
      <c r="VXA59" s="89"/>
      <c r="VXB59" s="164"/>
      <c r="VXC59" s="164"/>
      <c r="VXD59" s="164"/>
      <c r="VXE59" s="164"/>
      <c r="VXF59" s="164"/>
      <c r="VXG59" s="90"/>
      <c r="VXH59" s="90"/>
      <c r="VXI59" s="89"/>
      <c r="VXJ59" s="164"/>
      <c r="VXK59" s="164"/>
      <c r="VXL59" s="164"/>
      <c r="VXM59" s="164"/>
      <c r="VXN59" s="164"/>
      <c r="VXO59" s="90"/>
      <c r="VXP59" s="90"/>
      <c r="VXQ59" s="89"/>
      <c r="VXR59" s="164"/>
      <c r="VXS59" s="164"/>
      <c r="VXT59" s="164"/>
      <c r="VXU59" s="164"/>
      <c r="VXV59" s="164"/>
      <c r="VXW59" s="90"/>
      <c r="VXX59" s="90"/>
      <c r="VXY59" s="89"/>
      <c r="VXZ59" s="164"/>
      <c r="VYA59" s="164"/>
      <c r="VYB59" s="164"/>
      <c r="VYC59" s="164"/>
      <c r="VYD59" s="164"/>
      <c r="VYE59" s="90"/>
      <c r="VYF59" s="90"/>
      <c r="VYG59" s="89"/>
      <c r="VYH59" s="164"/>
      <c r="VYI59" s="164"/>
      <c r="VYJ59" s="164"/>
      <c r="VYK59" s="164"/>
      <c r="VYL59" s="164"/>
      <c r="VYM59" s="90"/>
      <c r="VYN59" s="90"/>
      <c r="VYO59" s="89"/>
      <c r="VYP59" s="164"/>
      <c r="VYQ59" s="164"/>
      <c r="VYR59" s="164"/>
      <c r="VYS59" s="164"/>
      <c r="VYT59" s="164"/>
      <c r="VYU59" s="90"/>
      <c r="VYV59" s="90"/>
      <c r="VYW59" s="89"/>
      <c r="VYX59" s="164"/>
      <c r="VYY59" s="164"/>
      <c r="VYZ59" s="164"/>
      <c r="VZA59" s="164"/>
      <c r="VZB59" s="164"/>
      <c r="VZC59" s="90"/>
      <c r="VZD59" s="90"/>
      <c r="VZE59" s="89"/>
      <c r="VZF59" s="164"/>
      <c r="VZG59" s="164"/>
      <c r="VZH59" s="164"/>
      <c r="VZI59" s="164"/>
      <c r="VZJ59" s="164"/>
      <c r="VZK59" s="90"/>
      <c r="VZL59" s="90"/>
      <c r="VZM59" s="89"/>
      <c r="VZN59" s="164"/>
      <c r="VZO59" s="164"/>
      <c r="VZP59" s="164"/>
      <c r="VZQ59" s="164"/>
      <c r="VZR59" s="164"/>
      <c r="VZS59" s="90"/>
      <c r="VZT59" s="90"/>
      <c r="VZU59" s="89"/>
      <c r="VZV59" s="164"/>
      <c r="VZW59" s="164"/>
      <c r="VZX59" s="164"/>
      <c r="VZY59" s="164"/>
      <c r="VZZ59" s="164"/>
      <c r="WAA59" s="90"/>
      <c r="WAB59" s="90"/>
      <c r="WAC59" s="89"/>
      <c r="WAD59" s="164"/>
      <c r="WAE59" s="164"/>
      <c r="WAF59" s="164"/>
      <c r="WAG59" s="164"/>
      <c r="WAH59" s="164"/>
      <c r="WAI59" s="90"/>
      <c r="WAJ59" s="90"/>
      <c r="WAK59" s="89"/>
      <c r="WAL59" s="164"/>
      <c r="WAM59" s="164"/>
      <c r="WAN59" s="164"/>
      <c r="WAO59" s="164"/>
      <c r="WAP59" s="164"/>
      <c r="WAQ59" s="90"/>
      <c r="WAR59" s="90"/>
      <c r="WAS59" s="89"/>
      <c r="WAT59" s="164"/>
      <c r="WAU59" s="164"/>
      <c r="WAV59" s="164"/>
      <c r="WAW59" s="164"/>
      <c r="WAX59" s="164"/>
      <c r="WAY59" s="90"/>
      <c r="WAZ59" s="90"/>
      <c r="WBA59" s="89"/>
      <c r="WBB59" s="164"/>
      <c r="WBC59" s="164"/>
      <c r="WBD59" s="164"/>
      <c r="WBE59" s="164"/>
      <c r="WBF59" s="164"/>
      <c r="WBG59" s="90"/>
      <c r="WBH59" s="90"/>
      <c r="WBI59" s="89"/>
      <c r="WBJ59" s="164"/>
      <c r="WBK59" s="164"/>
      <c r="WBL59" s="164"/>
      <c r="WBM59" s="164"/>
      <c r="WBN59" s="164"/>
      <c r="WBO59" s="90"/>
      <c r="WBP59" s="90"/>
      <c r="WBQ59" s="89"/>
      <c r="WBR59" s="164"/>
      <c r="WBS59" s="164"/>
      <c r="WBT59" s="164"/>
      <c r="WBU59" s="164"/>
      <c r="WBV59" s="164"/>
      <c r="WBW59" s="90"/>
      <c r="WBX59" s="90"/>
      <c r="WBY59" s="89"/>
      <c r="WBZ59" s="164"/>
      <c r="WCA59" s="164"/>
      <c r="WCB59" s="164"/>
      <c r="WCC59" s="164"/>
      <c r="WCD59" s="164"/>
      <c r="WCE59" s="90"/>
      <c r="WCF59" s="90"/>
      <c r="WCG59" s="89"/>
      <c r="WCH59" s="164"/>
      <c r="WCI59" s="164"/>
      <c r="WCJ59" s="164"/>
      <c r="WCK59" s="164"/>
      <c r="WCL59" s="164"/>
      <c r="WCM59" s="90"/>
      <c r="WCN59" s="90"/>
      <c r="WCO59" s="89"/>
      <c r="WCP59" s="164"/>
      <c r="WCQ59" s="164"/>
      <c r="WCR59" s="164"/>
      <c r="WCS59" s="164"/>
      <c r="WCT59" s="164"/>
      <c r="WCU59" s="90"/>
      <c r="WCV59" s="90"/>
      <c r="WCW59" s="89"/>
      <c r="WCX59" s="164"/>
      <c r="WCY59" s="164"/>
      <c r="WCZ59" s="164"/>
      <c r="WDA59" s="164"/>
      <c r="WDB59" s="164"/>
      <c r="WDC59" s="90"/>
      <c r="WDD59" s="90"/>
      <c r="WDE59" s="89"/>
      <c r="WDF59" s="164"/>
      <c r="WDG59" s="164"/>
      <c r="WDH59" s="164"/>
      <c r="WDI59" s="164"/>
      <c r="WDJ59" s="164"/>
      <c r="WDK59" s="90"/>
      <c r="WDL59" s="90"/>
      <c r="WDM59" s="89"/>
      <c r="WDN59" s="164"/>
      <c r="WDO59" s="164"/>
      <c r="WDP59" s="164"/>
      <c r="WDQ59" s="164"/>
      <c r="WDR59" s="164"/>
      <c r="WDS59" s="90"/>
      <c r="WDT59" s="90"/>
      <c r="WDU59" s="89"/>
      <c r="WDV59" s="164"/>
      <c r="WDW59" s="164"/>
      <c r="WDX59" s="164"/>
      <c r="WDY59" s="164"/>
      <c r="WDZ59" s="164"/>
      <c r="WEA59" s="90"/>
      <c r="WEB59" s="90"/>
      <c r="WEC59" s="89"/>
      <c r="WED59" s="164"/>
      <c r="WEE59" s="164"/>
      <c r="WEF59" s="164"/>
      <c r="WEG59" s="164"/>
      <c r="WEH59" s="164"/>
      <c r="WEI59" s="90"/>
      <c r="WEJ59" s="90"/>
      <c r="WEK59" s="89"/>
      <c r="WEL59" s="164"/>
      <c r="WEM59" s="164"/>
      <c r="WEN59" s="164"/>
      <c r="WEO59" s="164"/>
      <c r="WEP59" s="164"/>
      <c r="WEQ59" s="90"/>
      <c r="WER59" s="90"/>
      <c r="WES59" s="89"/>
      <c r="WET59" s="164"/>
      <c r="WEU59" s="164"/>
      <c r="WEV59" s="164"/>
      <c r="WEW59" s="164"/>
      <c r="WEX59" s="164"/>
      <c r="WEY59" s="90"/>
      <c r="WEZ59" s="90"/>
      <c r="WFA59" s="89"/>
      <c r="WFB59" s="164"/>
      <c r="WFC59" s="164"/>
      <c r="WFD59" s="164"/>
      <c r="WFE59" s="164"/>
      <c r="WFF59" s="164"/>
      <c r="WFG59" s="90"/>
      <c r="WFH59" s="90"/>
      <c r="WFI59" s="89"/>
      <c r="WFJ59" s="164"/>
      <c r="WFK59" s="164"/>
      <c r="WFL59" s="164"/>
      <c r="WFM59" s="164"/>
      <c r="WFN59" s="164"/>
      <c r="WFO59" s="90"/>
      <c r="WFP59" s="90"/>
      <c r="WFQ59" s="89"/>
      <c r="WFR59" s="164"/>
      <c r="WFS59" s="164"/>
      <c r="WFT59" s="164"/>
      <c r="WFU59" s="164"/>
      <c r="WFV59" s="164"/>
      <c r="WFW59" s="90"/>
      <c r="WFX59" s="90"/>
      <c r="WFY59" s="89"/>
      <c r="WFZ59" s="164"/>
      <c r="WGA59" s="164"/>
      <c r="WGB59" s="164"/>
      <c r="WGC59" s="164"/>
      <c r="WGD59" s="164"/>
      <c r="WGE59" s="90"/>
      <c r="WGF59" s="90"/>
      <c r="WGG59" s="89"/>
      <c r="WGH59" s="164"/>
      <c r="WGI59" s="164"/>
      <c r="WGJ59" s="164"/>
      <c r="WGK59" s="164"/>
      <c r="WGL59" s="164"/>
      <c r="WGM59" s="90"/>
      <c r="WGN59" s="90"/>
      <c r="WGO59" s="89"/>
      <c r="WGP59" s="164"/>
      <c r="WGQ59" s="164"/>
      <c r="WGR59" s="164"/>
      <c r="WGS59" s="164"/>
      <c r="WGT59" s="164"/>
      <c r="WGU59" s="90"/>
      <c r="WGV59" s="90"/>
      <c r="WGW59" s="89"/>
      <c r="WGX59" s="164"/>
      <c r="WGY59" s="164"/>
      <c r="WGZ59" s="164"/>
      <c r="WHA59" s="164"/>
      <c r="WHB59" s="164"/>
      <c r="WHC59" s="90"/>
      <c r="WHD59" s="90"/>
      <c r="WHE59" s="89"/>
      <c r="WHF59" s="164"/>
      <c r="WHG59" s="164"/>
      <c r="WHH59" s="164"/>
      <c r="WHI59" s="164"/>
      <c r="WHJ59" s="164"/>
      <c r="WHK59" s="90"/>
      <c r="WHL59" s="90"/>
      <c r="WHM59" s="89"/>
      <c r="WHN59" s="164"/>
      <c r="WHO59" s="164"/>
      <c r="WHP59" s="164"/>
      <c r="WHQ59" s="164"/>
      <c r="WHR59" s="164"/>
      <c r="WHS59" s="90"/>
      <c r="WHT59" s="90"/>
      <c r="WHU59" s="89"/>
      <c r="WHV59" s="164"/>
      <c r="WHW59" s="164"/>
      <c r="WHX59" s="164"/>
      <c r="WHY59" s="164"/>
      <c r="WHZ59" s="164"/>
      <c r="WIA59" s="90"/>
      <c r="WIB59" s="90"/>
      <c r="WIC59" s="89"/>
      <c r="WID59" s="164"/>
      <c r="WIE59" s="164"/>
      <c r="WIF59" s="164"/>
      <c r="WIG59" s="164"/>
      <c r="WIH59" s="164"/>
      <c r="WII59" s="90"/>
      <c r="WIJ59" s="90"/>
      <c r="WIK59" s="89"/>
      <c r="WIL59" s="164"/>
      <c r="WIM59" s="164"/>
      <c r="WIN59" s="164"/>
      <c r="WIO59" s="164"/>
      <c r="WIP59" s="164"/>
      <c r="WIQ59" s="90"/>
      <c r="WIR59" s="90"/>
      <c r="WIS59" s="89"/>
      <c r="WIT59" s="164"/>
      <c r="WIU59" s="164"/>
      <c r="WIV59" s="164"/>
      <c r="WIW59" s="164"/>
      <c r="WIX59" s="164"/>
      <c r="WIY59" s="90"/>
      <c r="WIZ59" s="90"/>
      <c r="WJA59" s="89"/>
      <c r="WJB59" s="164"/>
      <c r="WJC59" s="164"/>
      <c r="WJD59" s="164"/>
      <c r="WJE59" s="164"/>
      <c r="WJF59" s="164"/>
      <c r="WJG59" s="90"/>
      <c r="WJH59" s="90"/>
      <c r="WJI59" s="89"/>
      <c r="WJJ59" s="164"/>
      <c r="WJK59" s="164"/>
      <c r="WJL59" s="164"/>
      <c r="WJM59" s="164"/>
      <c r="WJN59" s="164"/>
      <c r="WJO59" s="90"/>
      <c r="WJP59" s="90"/>
      <c r="WJQ59" s="89"/>
      <c r="WJR59" s="164"/>
      <c r="WJS59" s="164"/>
      <c r="WJT59" s="164"/>
      <c r="WJU59" s="164"/>
      <c r="WJV59" s="164"/>
      <c r="WJW59" s="90"/>
      <c r="WJX59" s="90"/>
      <c r="WJY59" s="89"/>
      <c r="WJZ59" s="164"/>
      <c r="WKA59" s="164"/>
      <c r="WKB59" s="164"/>
      <c r="WKC59" s="164"/>
      <c r="WKD59" s="164"/>
      <c r="WKE59" s="90"/>
      <c r="WKF59" s="90"/>
      <c r="WKG59" s="89"/>
      <c r="WKH59" s="164"/>
      <c r="WKI59" s="164"/>
      <c r="WKJ59" s="164"/>
      <c r="WKK59" s="164"/>
      <c r="WKL59" s="164"/>
      <c r="WKM59" s="90"/>
      <c r="WKN59" s="90"/>
      <c r="WKO59" s="89"/>
      <c r="WKP59" s="164"/>
      <c r="WKQ59" s="164"/>
      <c r="WKR59" s="164"/>
      <c r="WKS59" s="164"/>
      <c r="WKT59" s="164"/>
      <c r="WKU59" s="90"/>
      <c r="WKV59" s="90"/>
      <c r="WKW59" s="89"/>
      <c r="WKX59" s="164"/>
      <c r="WKY59" s="164"/>
      <c r="WKZ59" s="164"/>
      <c r="WLA59" s="164"/>
      <c r="WLB59" s="164"/>
      <c r="WLC59" s="90"/>
      <c r="WLD59" s="90"/>
      <c r="WLE59" s="89"/>
      <c r="WLF59" s="164"/>
      <c r="WLG59" s="164"/>
      <c r="WLH59" s="164"/>
      <c r="WLI59" s="164"/>
      <c r="WLJ59" s="164"/>
      <c r="WLK59" s="90"/>
      <c r="WLL59" s="90"/>
      <c r="WLM59" s="89"/>
      <c r="WLN59" s="164"/>
      <c r="WLO59" s="164"/>
      <c r="WLP59" s="164"/>
      <c r="WLQ59" s="164"/>
      <c r="WLR59" s="164"/>
      <c r="WLS59" s="90"/>
      <c r="WLT59" s="90"/>
      <c r="WLU59" s="89"/>
      <c r="WLV59" s="164"/>
      <c r="WLW59" s="164"/>
      <c r="WLX59" s="164"/>
      <c r="WLY59" s="164"/>
      <c r="WLZ59" s="164"/>
      <c r="WMA59" s="90"/>
      <c r="WMB59" s="90"/>
      <c r="WMC59" s="89"/>
      <c r="WMD59" s="164"/>
      <c r="WME59" s="164"/>
      <c r="WMF59" s="164"/>
      <c r="WMG59" s="164"/>
      <c r="WMH59" s="164"/>
      <c r="WMI59" s="90"/>
      <c r="WMJ59" s="90"/>
      <c r="WMK59" s="89"/>
      <c r="WML59" s="164"/>
      <c r="WMM59" s="164"/>
      <c r="WMN59" s="164"/>
      <c r="WMO59" s="164"/>
      <c r="WMP59" s="164"/>
      <c r="WMQ59" s="90"/>
      <c r="WMR59" s="90"/>
      <c r="WMS59" s="89"/>
      <c r="WMT59" s="164"/>
      <c r="WMU59" s="164"/>
      <c r="WMV59" s="164"/>
      <c r="WMW59" s="164"/>
      <c r="WMX59" s="164"/>
      <c r="WMY59" s="90"/>
      <c r="WMZ59" s="90"/>
      <c r="WNA59" s="89"/>
      <c r="WNB59" s="164"/>
      <c r="WNC59" s="164"/>
      <c r="WND59" s="164"/>
      <c r="WNE59" s="164"/>
      <c r="WNF59" s="164"/>
      <c r="WNG59" s="90"/>
      <c r="WNH59" s="90"/>
      <c r="WNI59" s="89"/>
      <c r="WNJ59" s="164"/>
      <c r="WNK59" s="164"/>
      <c r="WNL59" s="164"/>
      <c r="WNM59" s="164"/>
      <c r="WNN59" s="164"/>
      <c r="WNO59" s="90"/>
      <c r="WNP59" s="90"/>
      <c r="WNQ59" s="89"/>
      <c r="WNR59" s="164"/>
      <c r="WNS59" s="164"/>
      <c r="WNT59" s="164"/>
      <c r="WNU59" s="164"/>
      <c r="WNV59" s="164"/>
      <c r="WNW59" s="90"/>
      <c r="WNX59" s="90"/>
      <c r="WNY59" s="89"/>
      <c r="WNZ59" s="164"/>
      <c r="WOA59" s="164"/>
      <c r="WOB59" s="164"/>
      <c r="WOC59" s="164"/>
      <c r="WOD59" s="164"/>
      <c r="WOE59" s="90"/>
      <c r="WOF59" s="90"/>
      <c r="WOG59" s="89"/>
      <c r="WOH59" s="164"/>
      <c r="WOI59" s="164"/>
      <c r="WOJ59" s="164"/>
      <c r="WOK59" s="164"/>
      <c r="WOL59" s="164"/>
      <c r="WOM59" s="90"/>
      <c r="WON59" s="90"/>
      <c r="WOO59" s="89"/>
      <c r="WOP59" s="164"/>
      <c r="WOQ59" s="164"/>
      <c r="WOR59" s="164"/>
      <c r="WOS59" s="164"/>
      <c r="WOT59" s="164"/>
      <c r="WOU59" s="90"/>
      <c r="WOV59" s="90"/>
      <c r="WOW59" s="89"/>
      <c r="WOX59" s="164"/>
      <c r="WOY59" s="164"/>
      <c r="WOZ59" s="164"/>
      <c r="WPA59" s="164"/>
      <c r="WPB59" s="164"/>
      <c r="WPC59" s="90"/>
      <c r="WPD59" s="90"/>
      <c r="WPE59" s="89"/>
      <c r="WPF59" s="164"/>
      <c r="WPG59" s="164"/>
      <c r="WPH59" s="164"/>
      <c r="WPI59" s="164"/>
      <c r="WPJ59" s="164"/>
      <c r="WPK59" s="90"/>
      <c r="WPL59" s="90"/>
      <c r="WPM59" s="89"/>
      <c r="WPN59" s="164"/>
      <c r="WPO59" s="164"/>
      <c r="WPP59" s="164"/>
      <c r="WPQ59" s="164"/>
      <c r="WPR59" s="164"/>
      <c r="WPS59" s="90"/>
      <c r="WPT59" s="90"/>
      <c r="WPU59" s="89"/>
      <c r="WPV59" s="164"/>
      <c r="WPW59" s="164"/>
      <c r="WPX59" s="164"/>
      <c r="WPY59" s="164"/>
      <c r="WPZ59" s="164"/>
      <c r="WQA59" s="90"/>
      <c r="WQB59" s="90"/>
      <c r="WQC59" s="89"/>
      <c r="WQD59" s="164"/>
      <c r="WQE59" s="164"/>
      <c r="WQF59" s="164"/>
      <c r="WQG59" s="164"/>
      <c r="WQH59" s="164"/>
      <c r="WQI59" s="90"/>
      <c r="WQJ59" s="90"/>
      <c r="WQK59" s="89"/>
      <c r="WQL59" s="164"/>
      <c r="WQM59" s="164"/>
      <c r="WQN59" s="164"/>
      <c r="WQO59" s="164"/>
      <c r="WQP59" s="164"/>
      <c r="WQQ59" s="90"/>
      <c r="WQR59" s="90"/>
      <c r="WQS59" s="89"/>
      <c r="WQT59" s="164"/>
      <c r="WQU59" s="164"/>
      <c r="WQV59" s="164"/>
      <c r="WQW59" s="164"/>
      <c r="WQX59" s="164"/>
      <c r="WQY59" s="90"/>
      <c r="WQZ59" s="90"/>
      <c r="WRA59" s="89"/>
      <c r="WRB59" s="164"/>
      <c r="WRC59" s="164"/>
      <c r="WRD59" s="164"/>
      <c r="WRE59" s="164"/>
      <c r="WRF59" s="164"/>
      <c r="WRG59" s="90"/>
      <c r="WRH59" s="90"/>
      <c r="WRI59" s="89"/>
      <c r="WRJ59" s="164"/>
      <c r="WRK59" s="164"/>
      <c r="WRL59" s="164"/>
      <c r="WRM59" s="164"/>
      <c r="WRN59" s="164"/>
      <c r="WRO59" s="90"/>
      <c r="WRP59" s="90"/>
      <c r="WRQ59" s="89"/>
      <c r="WRR59" s="164"/>
      <c r="WRS59" s="164"/>
      <c r="WRT59" s="164"/>
      <c r="WRU59" s="164"/>
      <c r="WRV59" s="164"/>
      <c r="WRW59" s="90"/>
      <c r="WRX59" s="90"/>
      <c r="WRY59" s="89"/>
      <c r="WRZ59" s="164"/>
      <c r="WSA59" s="164"/>
      <c r="WSB59" s="164"/>
      <c r="WSC59" s="164"/>
      <c r="WSD59" s="164"/>
      <c r="WSE59" s="90"/>
      <c r="WSF59" s="90"/>
      <c r="WSG59" s="89"/>
      <c r="WSH59" s="164"/>
      <c r="WSI59" s="164"/>
      <c r="WSJ59" s="164"/>
      <c r="WSK59" s="164"/>
      <c r="WSL59" s="164"/>
      <c r="WSM59" s="90"/>
      <c r="WSN59" s="90"/>
      <c r="WSO59" s="89"/>
      <c r="WSP59" s="164"/>
      <c r="WSQ59" s="164"/>
      <c r="WSR59" s="164"/>
      <c r="WSS59" s="164"/>
      <c r="WST59" s="164"/>
      <c r="WSU59" s="90"/>
      <c r="WSV59" s="90"/>
      <c r="WSW59" s="89"/>
      <c r="WSX59" s="164"/>
      <c r="WSY59" s="164"/>
      <c r="WSZ59" s="164"/>
      <c r="WTA59" s="164"/>
      <c r="WTB59" s="164"/>
      <c r="WTC59" s="90"/>
      <c r="WTD59" s="90"/>
      <c r="WTE59" s="89"/>
      <c r="WTF59" s="164"/>
      <c r="WTG59" s="164"/>
      <c r="WTH59" s="164"/>
      <c r="WTI59" s="164"/>
      <c r="WTJ59" s="164"/>
      <c r="WTK59" s="90"/>
      <c r="WTL59" s="90"/>
      <c r="WTM59" s="89"/>
      <c r="WTN59" s="164"/>
      <c r="WTO59" s="164"/>
      <c r="WTP59" s="164"/>
      <c r="WTQ59" s="164"/>
      <c r="WTR59" s="164"/>
      <c r="WTS59" s="90"/>
      <c r="WTT59" s="90"/>
      <c r="WTU59" s="89"/>
      <c r="WTV59" s="164"/>
      <c r="WTW59" s="164"/>
      <c r="WTX59" s="164"/>
      <c r="WTY59" s="164"/>
      <c r="WTZ59" s="164"/>
      <c r="WUA59" s="90"/>
      <c r="WUB59" s="90"/>
      <c r="WUC59" s="89"/>
      <c r="WUD59" s="164"/>
      <c r="WUE59" s="164"/>
      <c r="WUF59" s="164"/>
      <c r="WUG59" s="164"/>
      <c r="WUH59" s="164"/>
      <c r="WUI59" s="90"/>
      <c r="WUJ59" s="90"/>
      <c r="WUK59" s="89"/>
      <c r="WUL59" s="164"/>
      <c r="WUM59" s="164"/>
      <c r="WUN59" s="164"/>
      <c r="WUO59" s="164"/>
      <c r="WUP59" s="164"/>
      <c r="WUQ59" s="90"/>
      <c r="WUR59" s="90"/>
      <c r="WUS59" s="89"/>
      <c r="WUT59" s="164"/>
      <c r="WUU59" s="164"/>
      <c r="WUV59" s="164"/>
      <c r="WUW59" s="164"/>
      <c r="WUX59" s="164"/>
      <c r="WUY59" s="90"/>
      <c r="WUZ59" s="90"/>
      <c r="WVA59" s="89"/>
      <c r="WVB59" s="164"/>
      <c r="WVC59" s="164"/>
      <c r="WVD59" s="164"/>
      <c r="WVE59" s="164"/>
      <c r="WVF59" s="164"/>
      <c r="WVG59" s="90"/>
      <c r="WVH59" s="90"/>
      <c r="WVI59" s="89"/>
      <c r="WVJ59" s="164"/>
      <c r="WVK59" s="164"/>
      <c r="WVL59" s="164"/>
      <c r="WVM59" s="164"/>
      <c r="WVN59" s="164"/>
      <c r="WVO59" s="90"/>
      <c r="WVP59" s="90"/>
      <c r="WVQ59" s="89"/>
      <c r="WVR59" s="164"/>
      <c r="WVS59" s="164"/>
      <c r="WVT59" s="164"/>
      <c r="WVU59" s="164"/>
      <c r="WVV59" s="164"/>
      <c r="WVW59" s="90"/>
      <c r="WVX59" s="90"/>
      <c r="WVY59" s="89"/>
      <c r="WVZ59" s="164"/>
      <c r="WWA59" s="164"/>
      <c r="WWB59" s="164"/>
      <c r="WWC59" s="164"/>
      <c r="WWD59" s="164"/>
      <c r="WWE59" s="90"/>
      <c r="WWF59" s="90"/>
      <c r="WWG59" s="89"/>
      <c r="WWH59" s="164"/>
      <c r="WWI59" s="164"/>
      <c r="WWJ59" s="164"/>
      <c r="WWK59" s="164"/>
      <c r="WWL59" s="164"/>
      <c r="WWM59" s="90"/>
      <c r="WWN59" s="90"/>
      <c r="WWO59" s="89"/>
      <c r="WWP59" s="164"/>
      <c r="WWQ59" s="164"/>
      <c r="WWR59" s="164"/>
      <c r="WWS59" s="164"/>
      <c r="WWT59" s="164"/>
      <c r="WWU59" s="90"/>
      <c r="WWV59" s="90"/>
      <c r="WWW59" s="89"/>
      <c r="WWX59" s="164"/>
      <c r="WWY59" s="164"/>
      <c r="WWZ59" s="164"/>
      <c r="WXA59" s="164"/>
      <c r="WXB59" s="164"/>
      <c r="WXC59" s="90"/>
      <c r="WXD59" s="90"/>
      <c r="WXE59" s="89"/>
      <c r="WXF59" s="164"/>
      <c r="WXG59" s="164"/>
      <c r="WXH59" s="164"/>
      <c r="WXI59" s="164"/>
      <c r="WXJ59" s="164"/>
      <c r="WXK59" s="90"/>
      <c r="WXL59" s="90"/>
      <c r="WXM59" s="89"/>
      <c r="WXN59" s="164"/>
      <c r="WXO59" s="164"/>
      <c r="WXP59" s="164"/>
      <c r="WXQ59" s="164"/>
      <c r="WXR59" s="164"/>
      <c r="WXS59" s="90"/>
      <c r="WXT59" s="90"/>
      <c r="WXU59" s="89"/>
      <c r="WXV59" s="164"/>
      <c r="WXW59" s="164"/>
      <c r="WXX59" s="164"/>
      <c r="WXY59" s="164"/>
      <c r="WXZ59" s="164"/>
      <c r="WYA59" s="90"/>
      <c r="WYB59" s="90"/>
      <c r="WYC59" s="89"/>
      <c r="WYD59" s="164"/>
      <c r="WYE59" s="164"/>
      <c r="WYF59" s="164"/>
      <c r="WYG59" s="164"/>
      <c r="WYH59" s="164"/>
      <c r="WYI59" s="90"/>
      <c r="WYJ59" s="90"/>
      <c r="WYK59" s="89"/>
      <c r="WYL59" s="164"/>
      <c r="WYM59" s="164"/>
      <c r="WYN59" s="164"/>
      <c r="WYO59" s="164"/>
      <c r="WYP59" s="164"/>
      <c r="WYQ59" s="90"/>
      <c r="WYR59" s="90"/>
      <c r="WYS59" s="89"/>
      <c r="WYT59" s="164"/>
      <c r="WYU59" s="164"/>
      <c r="WYV59" s="164"/>
      <c r="WYW59" s="164"/>
      <c r="WYX59" s="164"/>
      <c r="WYY59" s="90"/>
      <c r="WYZ59" s="90"/>
      <c r="WZA59" s="89"/>
      <c r="WZB59" s="164"/>
      <c r="WZC59" s="164"/>
      <c r="WZD59" s="164"/>
      <c r="WZE59" s="164"/>
      <c r="WZF59" s="164"/>
      <c r="WZG59" s="90"/>
      <c r="WZH59" s="90"/>
      <c r="WZI59" s="89"/>
      <c r="WZJ59" s="164"/>
      <c r="WZK59" s="164"/>
      <c r="WZL59" s="164"/>
      <c r="WZM59" s="164"/>
      <c r="WZN59" s="164"/>
      <c r="WZO59" s="90"/>
      <c r="WZP59" s="90"/>
      <c r="WZQ59" s="89"/>
      <c r="WZR59" s="164"/>
      <c r="WZS59" s="164"/>
      <c r="WZT59" s="164"/>
      <c r="WZU59" s="164"/>
      <c r="WZV59" s="164"/>
      <c r="WZW59" s="90"/>
      <c r="WZX59" s="90"/>
      <c r="WZY59" s="89"/>
      <c r="WZZ59" s="164"/>
      <c r="XAA59" s="164"/>
      <c r="XAB59" s="164"/>
      <c r="XAC59" s="164"/>
      <c r="XAD59" s="164"/>
      <c r="XAE59" s="90"/>
      <c r="XAF59" s="90"/>
      <c r="XAG59" s="89"/>
      <c r="XAH59" s="164"/>
      <c r="XAI59" s="164"/>
      <c r="XAJ59" s="164"/>
      <c r="XAK59" s="164"/>
      <c r="XAL59" s="164"/>
      <c r="XAM59" s="90"/>
      <c r="XAN59" s="90"/>
      <c r="XAO59" s="89"/>
      <c r="XAP59" s="164"/>
      <c r="XAQ59" s="164"/>
      <c r="XAR59" s="164"/>
      <c r="XAS59" s="164"/>
      <c r="XAT59" s="164"/>
      <c r="XAU59" s="90"/>
      <c r="XAV59" s="90"/>
      <c r="XAW59" s="89"/>
      <c r="XAX59" s="164"/>
      <c r="XAY59" s="164"/>
      <c r="XAZ59" s="164"/>
      <c r="XBA59" s="164"/>
      <c r="XBB59" s="164"/>
      <c r="XBC59" s="90"/>
      <c r="XBD59" s="90"/>
      <c r="XBE59" s="89"/>
      <c r="XBF59" s="164"/>
      <c r="XBG59" s="164"/>
      <c r="XBH59" s="164"/>
      <c r="XBI59" s="164"/>
      <c r="XBJ59" s="164"/>
      <c r="XBK59" s="90"/>
      <c r="XBL59" s="90"/>
      <c r="XBM59" s="89"/>
      <c r="XBN59" s="164"/>
      <c r="XBO59" s="164"/>
      <c r="XBP59" s="164"/>
      <c r="XBQ59" s="164"/>
      <c r="XBR59" s="164"/>
      <c r="XBS59" s="90"/>
      <c r="XBT59" s="90"/>
      <c r="XBU59" s="89"/>
      <c r="XBV59" s="164"/>
      <c r="XBW59" s="164"/>
      <c r="XBX59" s="164"/>
      <c r="XBY59" s="164"/>
      <c r="XBZ59" s="164"/>
      <c r="XCA59" s="90"/>
      <c r="XCB59" s="90"/>
      <c r="XCC59" s="89"/>
      <c r="XCD59" s="164"/>
      <c r="XCE59" s="164"/>
      <c r="XCF59" s="164"/>
      <c r="XCG59" s="164"/>
      <c r="XCH59" s="164"/>
      <c r="XCI59" s="90"/>
      <c r="XCJ59" s="90"/>
      <c r="XCK59" s="89"/>
      <c r="XCL59" s="164"/>
      <c r="XCM59" s="164"/>
      <c r="XCN59" s="164"/>
      <c r="XCO59" s="164"/>
      <c r="XCP59" s="164"/>
      <c r="XCQ59" s="90"/>
      <c r="XCR59" s="90"/>
      <c r="XCS59" s="89"/>
      <c r="XCT59" s="164"/>
      <c r="XCU59" s="164"/>
      <c r="XCV59" s="164"/>
      <c r="XCW59" s="164"/>
      <c r="XCX59" s="164"/>
      <c r="XCY59" s="90"/>
      <c r="XCZ59" s="90"/>
      <c r="XDA59" s="89"/>
      <c r="XDB59" s="164"/>
      <c r="XDC59" s="164"/>
      <c r="XDD59" s="164"/>
      <c r="XDE59" s="164"/>
      <c r="XDF59" s="164"/>
      <c r="XDG59" s="90"/>
      <c r="XDH59" s="90"/>
      <c r="XDI59" s="89"/>
      <c r="XDJ59" s="164"/>
      <c r="XDK59" s="164"/>
      <c r="XDL59" s="164"/>
      <c r="XDM59" s="164"/>
      <c r="XDN59" s="164"/>
      <c r="XDO59" s="90"/>
      <c r="XDP59" s="90"/>
      <c r="XDQ59" s="89"/>
      <c r="XDR59" s="164"/>
      <c r="XDS59" s="164"/>
      <c r="XDT59" s="164"/>
      <c r="XDU59" s="164"/>
      <c r="XDV59" s="164"/>
      <c r="XDW59" s="90"/>
      <c r="XDX59" s="90"/>
      <c r="XDY59" s="89"/>
      <c r="XDZ59" s="164"/>
      <c r="XEA59" s="164"/>
      <c r="XEB59" s="164"/>
      <c r="XEC59" s="164"/>
      <c r="XED59" s="164"/>
      <c r="XEE59" s="90"/>
      <c r="XEF59" s="90"/>
      <c r="XEG59" s="89"/>
      <c r="XEH59" s="164"/>
      <c r="XEI59" s="164"/>
      <c r="XEJ59" s="164"/>
      <c r="XEK59" s="164"/>
      <c r="XEL59" s="164"/>
      <c r="XEM59" s="90"/>
      <c r="XEN59" s="90"/>
      <c r="XEO59" s="89"/>
      <c r="XEP59" s="164"/>
      <c r="XEQ59" s="164"/>
      <c r="XER59" s="164"/>
      <c r="XES59" s="164"/>
      <c r="XET59" s="164"/>
      <c r="XEU59" s="90"/>
      <c r="XEV59" s="90"/>
      <c r="XEW59" s="89"/>
      <c r="XEX59" s="164"/>
      <c r="XEY59" s="164"/>
      <c r="XEZ59" s="164"/>
      <c r="XFA59" s="164"/>
      <c r="XFB59" s="164"/>
      <c r="XFC59" s="90"/>
      <c r="XFD59" s="90"/>
    </row>
    <row r="60" spans="1:16384" s="9" customFormat="1" ht="15.75" x14ac:dyDescent="0.2">
      <c r="A60" s="91" t="s">
        <v>78</v>
      </c>
      <c r="B60" s="166" t="s">
        <v>11</v>
      </c>
      <c r="C60" s="166"/>
      <c r="D60" s="166"/>
      <c r="E60" s="166"/>
      <c r="F60" s="166"/>
      <c r="G60" s="92"/>
      <c r="H60" s="92"/>
      <c r="J60" s="8"/>
      <c r="K60" s="8"/>
    </row>
    <row r="61" spans="1:16384" x14ac:dyDescent="0.2">
      <c r="A61" s="93"/>
      <c r="B61" s="94"/>
      <c r="C61" s="95"/>
      <c r="D61" s="37"/>
      <c r="E61" s="83"/>
      <c r="F61" s="84"/>
      <c r="G61" s="85"/>
      <c r="H61" s="85"/>
    </row>
    <row r="62" spans="1:16384" ht="15.75" x14ac:dyDescent="0.2">
      <c r="A62" s="93"/>
      <c r="B62" s="93" t="s">
        <v>121</v>
      </c>
      <c r="C62" s="101">
        <f>C57</f>
        <v>383</v>
      </c>
      <c r="D62" s="100" t="s">
        <v>12</v>
      </c>
      <c r="E62" s="117"/>
      <c r="F62" s="168"/>
      <c r="G62" s="168"/>
      <c r="H62" s="85"/>
    </row>
    <row r="63" spans="1:16384" ht="15.75" x14ac:dyDescent="0.2">
      <c r="A63" s="93"/>
      <c r="B63" s="93" t="s">
        <v>13</v>
      </c>
      <c r="C63" s="101">
        <v>2</v>
      </c>
      <c r="D63" s="100" t="s">
        <v>45</v>
      </c>
      <c r="E63" s="117"/>
      <c r="F63" s="120"/>
      <c r="G63" s="84"/>
      <c r="H63" s="84"/>
    </row>
    <row r="64" spans="1:16384" ht="15.75" x14ac:dyDescent="0.2">
      <c r="A64" s="93"/>
      <c r="B64" s="99" t="s">
        <v>0</v>
      </c>
      <c r="C64" s="97">
        <f>C62*C63</f>
        <v>766</v>
      </c>
      <c r="D64" s="98" t="s">
        <v>12</v>
      </c>
      <c r="E64" s="83"/>
      <c r="F64" s="84"/>
      <c r="G64" s="85"/>
      <c r="H64" s="85"/>
    </row>
    <row r="65" spans="1:11" ht="15.75" thickBot="1" x14ac:dyDescent="0.25">
      <c r="A65" s="93"/>
      <c r="B65" s="94"/>
      <c r="C65" s="95"/>
      <c r="D65" s="37"/>
      <c r="E65" s="83"/>
      <c r="F65" s="84"/>
      <c r="G65" s="85"/>
      <c r="H65" s="85"/>
      <c r="J65" s="9"/>
      <c r="K65" s="9"/>
    </row>
    <row r="66" spans="1:11" s="9" customFormat="1" ht="15.75" customHeight="1" x14ac:dyDescent="0.2">
      <c r="A66" s="91" t="s">
        <v>122</v>
      </c>
      <c r="B66" s="166" t="s">
        <v>38</v>
      </c>
      <c r="C66" s="166"/>
      <c r="D66" s="166"/>
      <c r="E66" s="166"/>
      <c r="F66" s="166"/>
      <c r="G66" s="92"/>
      <c r="H66" s="92"/>
      <c r="J66" s="8"/>
      <c r="K66" s="8"/>
    </row>
    <row r="67" spans="1:11" x14ac:dyDescent="0.2">
      <c r="A67" s="93"/>
      <c r="B67" s="93"/>
      <c r="C67" s="95"/>
      <c r="D67" s="37"/>
      <c r="E67" s="83"/>
      <c r="F67" s="84"/>
      <c r="G67" s="85"/>
      <c r="H67" s="85"/>
    </row>
    <row r="68" spans="1:11" ht="26.25" customHeight="1" x14ac:dyDescent="0.2">
      <c r="A68" s="93"/>
      <c r="B68" s="99" t="s">
        <v>110</v>
      </c>
      <c r="C68" s="97">
        <v>30</v>
      </c>
      <c r="D68" s="122" t="s">
        <v>2</v>
      </c>
      <c r="E68" s="167"/>
      <c r="F68" s="167"/>
      <c r="G68" s="167"/>
      <c r="H68" s="167"/>
      <c r="J68" s="9"/>
      <c r="K68" s="9"/>
    </row>
    <row r="69" spans="1:11" s="9" customFormat="1" ht="15.75" thickBot="1" x14ac:dyDescent="0.25">
      <c r="A69" s="93"/>
      <c r="B69" s="93"/>
      <c r="C69" s="95"/>
      <c r="D69" s="37"/>
      <c r="E69" s="83"/>
      <c r="F69" s="84"/>
      <c r="G69" s="85"/>
      <c r="H69" s="85"/>
    </row>
    <row r="70" spans="1:11" s="9" customFormat="1" ht="15.75" x14ac:dyDescent="0.2">
      <c r="A70" s="91" t="s">
        <v>123</v>
      </c>
      <c r="B70" s="166" t="s">
        <v>385</v>
      </c>
      <c r="C70" s="166"/>
      <c r="D70" s="166"/>
      <c r="E70" s="166"/>
      <c r="F70" s="166"/>
      <c r="G70" s="92"/>
      <c r="H70" s="92"/>
      <c r="J70" s="8"/>
      <c r="K70" s="8"/>
    </row>
    <row r="71" spans="1:11" x14ac:dyDescent="0.2">
      <c r="A71" s="93"/>
      <c r="B71" s="93"/>
      <c r="C71" s="95"/>
      <c r="D71" s="37"/>
      <c r="E71" s="83"/>
      <c r="F71" s="84"/>
      <c r="G71" s="85"/>
      <c r="H71" s="85"/>
    </row>
    <row r="72" spans="1:11" ht="26.25" customHeight="1" x14ac:dyDescent="0.2">
      <c r="A72" s="79"/>
      <c r="B72" s="99" t="s">
        <v>111</v>
      </c>
      <c r="C72" s="97">
        <v>8</v>
      </c>
      <c r="D72" s="122" t="s">
        <v>45</v>
      </c>
      <c r="E72" s="167"/>
      <c r="F72" s="167"/>
      <c r="G72" s="167"/>
      <c r="H72" s="167"/>
      <c r="J72" s="9"/>
      <c r="K72" s="9"/>
    </row>
    <row r="73" spans="1:11" s="9" customFormat="1" ht="15.75" thickBot="1" x14ac:dyDescent="0.25">
      <c r="A73" s="79"/>
      <c r="B73" s="94"/>
      <c r="C73" s="95"/>
      <c r="D73" s="37"/>
      <c r="E73" s="83"/>
      <c r="F73" s="84"/>
      <c r="G73" s="85"/>
      <c r="H73" s="85"/>
    </row>
    <row r="74" spans="1:11" s="9" customFormat="1" ht="15.75" x14ac:dyDescent="0.2">
      <c r="A74" s="91" t="s">
        <v>79</v>
      </c>
      <c r="B74" s="166" t="s">
        <v>386</v>
      </c>
      <c r="C74" s="166"/>
      <c r="D74" s="166"/>
      <c r="E74" s="166"/>
      <c r="F74" s="166"/>
      <c r="G74" s="92"/>
      <c r="H74" s="92"/>
      <c r="J74" s="8"/>
      <c r="K74" s="8"/>
    </row>
    <row r="75" spans="1:11" x14ac:dyDescent="0.2">
      <c r="A75" s="93"/>
      <c r="B75" s="93"/>
      <c r="C75" s="95"/>
      <c r="D75" s="37"/>
      <c r="E75" s="83"/>
      <c r="F75" s="84"/>
      <c r="G75" s="85"/>
      <c r="H75" s="85"/>
    </row>
    <row r="76" spans="1:11" ht="26.25" customHeight="1" x14ac:dyDescent="0.2">
      <c r="A76" s="93"/>
      <c r="B76" s="99" t="s">
        <v>110</v>
      </c>
      <c r="C76" s="97">
        <v>8</v>
      </c>
      <c r="D76" s="122" t="s">
        <v>45</v>
      </c>
      <c r="E76" s="167"/>
      <c r="F76" s="167"/>
      <c r="G76" s="167"/>
      <c r="H76" s="167"/>
      <c r="J76" s="9"/>
      <c r="K76" s="9"/>
    </row>
    <row r="77" spans="1:11" s="9" customFormat="1" ht="15.75" thickBot="1" x14ac:dyDescent="0.25">
      <c r="A77" s="93"/>
      <c r="B77" s="94"/>
      <c r="C77" s="95"/>
      <c r="D77" s="37"/>
      <c r="E77" s="83"/>
      <c r="F77" s="84"/>
      <c r="G77" s="85"/>
      <c r="H77" s="85"/>
    </row>
    <row r="78" spans="1:11" s="9" customFormat="1" ht="15.75" x14ac:dyDescent="0.2">
      <c r="A78" s="91" t="s">
        <v>543</v>
      </c>
      <c r="B78" s="166" t="s">
        <v>73</v>
      </c>
      <c r="C78" s="166"/>
      <c r="D78" s="166"/>
      <c r="E78" s="166"/>
      <c r="F78" s="166"/>
      <c r="G78" s="92"/>
      <c r="H78" s="92"/>
      <c r="J78" s="8"/>
      <c r="K78" s="8"/>
    </row>
    <row r="79" spans="1:11" x14ac:dyDescent="0.2">
      <c r="A79" s="93"/>
      <c r="B79" s="93"/>
      <c r="C79" s="95"/>
      <c r="D79" s="37"/>
      <c r="E79" s="83"/>
      <c r="F79" s="84"/>
      <c r="G79" s="85"/>
      <c r="H79" s="85"/>
    </row>
    <row r="80" spans="1:11" x14ac:dyDescent="0.2">
      <c r="A80" s="79"/>
      <c r="B80" s="94" t="s">
        <v>387</v>
      </c>
      <c r="C80" s="101">
        <v>5</v>
      </c>
      <c r="D80" s="37" t="s">
        <v>45</v>
      </c>
      <c r="E80" s="167"/>
      <c r="F80" s="167"/>
      <c r="G80" s="167"/>
      <c r="H80" s="167"/>
    </row>
    <row r="81" spans="1:16384" x14ac:dyDescent="0.2">
      <c r="A81" s="79"/>
      <c r="B81" s="94" t="s">
        <v>388</v>
      </c>
      <c r="C81" s="101">
        <f>0.5*0.5</f>
        <v>0.25</v>
      </c>
      <c r="D81" s="37" t="s">
        <v>1</v>
      </c>
      <c r="E81" s="123"/>
      <c r="F81" s="123"/>
      <c r="G81" s="123"/>
      <c r="H81" s="123"/>
    </row>
    <row r="82" spans="1:16384" ht="26.25" customHeight="1" x14ac:dyDescent="0.2">
      <c r="A82" s="79"/>
      <c r="B82" s="99" t="s">
        <v>111</v>
      </c>
      <c r="C82" s="97">
        <f>C80*C81</f>
        <v>1.25</v>
      </c>
      <c r="D82" s="122" t="s">
        <v>1</v>
      </c>
      <c r="E82" s="167"/>
      <c r="F82" s="167"/>
      <c r="G82" s="167"/>
      <c r="H82" s="167"/>
      <c r="J82" s="9"/>
      <c r="K82" s="9"/>
    </row>
    <row r="83" spans="1:16384" s="9" customFormat="1" ht="15.75" thickBot="1" x14ac:dyDescent="0.25">
      <c r="A83" s="79"/>
      <c r="B83" s="94"/>
      <c r="C83" s="95"/>
      <c r="D83" s="37"/>
      <c r="E83" s="83"/>
      <c r="F83" s="84"/>
      <c r="G83" s="85"/>
      <c r="H83" s="85"/>
    </row>
    <row r="84" spans="1:16384" s="9" customFormat="1" ht="15.75" x14ac:dyDescent="0.2">
      <c r="A84" s="91" t="s">
        <v>544</v>
      </c>
      <c r="B84" s="166" t="s">
        <v>112</v>
      </c>
      <c r="C84" s="166"/>
      <c r="D84" s="166"/>
      <c r="E84" s="166"/>
      <c r="F84" s="166"/>
      <c r="G84" s="92"/>
      <c r="H84" s="92"/>
      <c r="J84" s="8"/>
      <c r="K84" s="8"/>
    </row>
    <row r="85" spans="1:16384" x14ac:dyDescent="0.2">
      <c r="A85" s="93"/>
      <c r="B85" s="93"/>
      <c r="C85" s="95"/>
      <c r="D85" s="37"/>
      <c r="E85" s="83"/>
      <c r="F85" s="84"/>
      <c r="G85" s="85"/>
      <c r="H85" s="85"/>
    </row>
    <row r="86" spans="1:16384" ht="26.25" customHeight="1" x14ac:dyDescent="0.2">
      <c r="A86" s="93"/>
      <c r="B86" s="99" t="s">
        <v>110</v>
      </c>
      <c r="C86" s="97">
        <v>5</v>
      </c>
      <c r="D86" s="122" t="s">
        <v>2</v>
      </c>
      <c r="E86" s="167"/>
      <c r="F86" s="167"/>
      <c r="G86" s="167"/>
      <c r="H86" s="167"/>
      <c r="J86" s="9"/>
      <c r="K86" s="9"/>
    </row>
    <row r="87" spans="1:16384" s="9" customFormat="1" ht="15.75" thickBot="1" x14ac:dyDescent="0.25">
      <c r="A87" s="93"/>
      <c r="B87" s="94"/>
      <c r="C87" s="95"/>
      <c r="D87" s="37"/>
      <c r="E87" s="83"/>
      <c r="F87" s="84"/>
      <c r="G87" s="85"/>
      <c r="H87" s="85"/>
    </row>
    <row r="88" spans="1:16384" s="9" customFormat="1" ht="30" customHeight="1" thickBot="1" x14ac:dyDescent="0.25">
      <c r="A88" s="89">
        <v>6</v>
      </c>
      <c r="B88" s="164" t="s">
        <v>374</v>
      </c>
      <c r="C88" s="164"/>
      <c r="D88" s="164"/>
      <c r="E88" s="164"/>
      <c r="F88" s="164"/>
      <c r="G88" s="90"/>
      <c r="H88" s="90"/>
      <c r="I88" s="89"/>
      <c r="J88" s="164"/>
      <c r="K88" s="164"/>
      <c r="L88" s="164"/>
      <c r="M88" s="164"/>
      <c r="N88" s="164"/>
      <c r="O88" s="90"/>
      <c r="P88" s="90"/>
      <c r="Q88" s="89"/>
      <c r="R88" s="164"/>
      <c r="S88" s="164"/>
      <c r="T88" s="164"/>
      <c r="U88" s="164"/>
      <c r="V88" s="164"/>
      <c r="W88" s="90"/>
      <c r="X88" s="90"/>
      <c r="Y88" s="89"/>
      <c r="Z88" s="164"/>
      <c r="AA88" s="164"/>
      <c r="AB88" s="164"/>
      <c r="AC88" s="164"/>
      <c r="AD88" s="164"/>
      <c r="AE88" s="90"/>
      <c r="AF88" s="90"/>
      <c r="AG88" s="89"/>
      <c r="AH88" s="164"/>
      <c r="AI88" s="164"/>
      <c r="AJ88" s="164"/>
      <c r="AK88" s="164"/>
      <c r="AL88" s="164"/>
      <c r="AM88" s="90"/>
      <c r="AN88" s="90"/>
      <c r="AO88" s="89"/>
      <c r="AP88" s="164"/>
      <c r="AQ88" s="164"/>
      <c r="AR88" s="164"/>
      <c r="AS88" s="164"/>
      <c r="AT88" s="164"/>
      <c r="AU88" s="90"/>
      <c r="AV88" s="90"/>
      <c r="AW88" s="89"/>
      <c r="AX88" s="164"/>
      <c r="AY88" s="164"/>
      <c r="AZ88" s="164"/>
      <c r="BA88" s="164"/>
      <c r="BB88" s="164"/>
      <c r="BC88" s="90"/>
      <c r="BD88" s="90"/>
      <c r="BE88" s="89"/>
      <c r="BF88" s="164"/>
      <c r="BG88" s="164"/>
      <c r="BH88" s="164"/>
      <c r="BI88" s="164"/>
      <c r="BJ88" s="164"/>
      <c r="BK88" s="90"/>
      <c r="BL88" s="90"/>
      <c r="BM88" s="89"/>
      <c r="BN88" s="164"/>
      <c r="BO88" s="164"/>
      <c r="BP88" s="164"/>
      <c r="BQ88" s="164"/>
      <c r="BR88" s="164"/>
      <c r="BS88" s="90"/>
      <c r="BT88" s="90"/>
      <c r="BU88" s="89"/>
      <c r="BV88" s="164"/>
      <c r="BW88" s="164"/>
      <c r="BX88" s="164"/>
      <c r="BY88" s="164"/>
      <c r="BZ88" s="164"/>
      <c r="CA88" s="90"/>
      <c r="CB88" s="90"/>
      <c r="CC88" s="89"/>
      <c r="CD88" s="164"/>
      <c r="CE88" s="164"/>
      <c r="CF88" s="164"/>
      <c r="CG88" s="164"/>
      <c r="CH88" s="164"/>
      <c r="CI88" s="90"/>
      <c r="CJ88" s="90"/>
      <c r="CK88" s="89"/>
      <c r="CL88" s="164"/>
      <c r="CM88" s="164"/>
      <c r="CN88" s="164"/>
      <c r="CO88" s="164"/>
      <c r="CP88" s="164"/>
      <c r="CQ88" s="90"/>
      <c r="CR88" s="90"/>
      <c r="CS88" s="89"/>
      <c r="CT88" s="164"/>
      <c r="CU88" s="164"/>
      <c r="CV88" s="164"/>
      <c r="CW88" s="164"/>
      <c r="CX88" s="164"/>
      <c r="CY88" s="90"/>
      <c r="CZ88" s="90"/>
      <c r="DA88" s="89"/>
      <c r="DB88" s="164"/>
      <c r="DC88" s="164"/>
      <c r="DD88" s="164"/>
      <c r="DE88" s="164"/>
      <c r="DF88" s="164"/>
      <c r="DG88" s="90"/>
      <c r="DH88" s="90"/>
      <c r="DI88" s="89"/>
      <c r="DJ88" s="164"/>
      <c r="DK88" s="164"/>
      <c r="DL88" s="164"/>
      <c r="DM88" s="164"/>
      <c r="DN88" s="164"/>
      <c r="DO88" s="90"/>
      <c r="DP88" s="90"/>
      <c r="DQ88" s="89"/>
      <c r="DR88" s="164"/>
      <c r="DS88" s="164"/>
      <c r="DT88" s="164"/>
      <c r="DU88" s="164"/>
      <c r="DV88" s="164"/>
      <c r="DW88" s="90"/>
      <c r="DX88" s="90"/>
      <c r="DY88" s="89"/>
      <c r="DZ88" s="164"/>
      <c r="EA88" s="164"/>
      <c r="EB88" s="164"/>
      <c r="EC88" s="164"/>
      <c r="ED88" s="164"/>
      <c r="EE88" s="90"/>
      <c r="EF88" s="90"/>
      <c r="EG88" s="89"/>
      <c r="EH88" s="164"/>
      <c r="EI88" s="164"/>
      <c r="EJ88" s="164"/>
      <c r="EK88" s="164"/>
      <c r="EL88" s="164"/>
      <c r="EM88" s="90"/>
      <c r="EN88" s="90"/>
      <c r="EO88" s="89"/>
      <c r="EP88" s="164"/>
      <c r="EQ88" s="164"/>
      <c r="ER88" s="164"/>
      <c r="ES88" s="164"/>
      <c r="ET88" s="164"/>
      <c r="EU88" s="90"/>
      <c r="EV88" s="90"/>
      <c r="EW88" s="89"/>
      <c r="EX88" s="164"/>
      <c r="EY88" s="164"/>
      <c r="EZ88" s="164"/>
      <c r="FA88" s="164"/>
      <c r="FB88" s="164"/>
      <c r="FC88" s="90"/>
      <c r="FD88" s="90"/>
      <c r="FE88" s="89"/>
      <c r="FF88" s="164"/>
      <c r="FG88" s="164"/>
      <c r="FH88" s="164"/>
      <c r="FI88" s="164"/>
      <c r="FJ88" s="164"/>
      <c r="FK88" s="90"/>
      <c r="FL88" s="90"/>
      <c r="FM88" s="89"/>
      <c r="FN88" s="164"/>
      <c r="FO88" s="164"/>
      <c r="FP88" s="164"/>
      <c r="FQ88" s="164"/>
      <c r="FR88" s="164"/>
      <c r="FS88" s="90"/>
      <c r="FT88" s="90"/>
      <c r="FU88" s="89"/>
      <c r="FV88" s="164"/>
      <c r="FW88" s="164"/>
      <c r="FX88" s="164"/>
      <c r="FY88" s="164"/>
      <c r="FZ88" s="164"/>
      <c r="GA88" s="90"/>
      <c r="GB88" s="90"/>
      <c r="GC88" s="89"/>
      <c r="GD88" s="164"/>
      <c r="GE88" s="164"/>
      <c r="GF88" s="164"/>
      <c r="GG88" s="164"/>
      <c r="GH88" s="164"/>
      <c r="GI88" s="90"/>
      <c r="GJ88" s="90"/>
      <c r="GK88" s="89"/>
      <c r="GL88" s="164"/>
      <c r="GM88" s="164"/>
      <c r="GN88" s="164"/>
      <c r="GO88" s="164"/>
      <c r="GP88" s="164"/>
      <c r="GQ88" s="90"/>
      <c r="GR88" s="90"/>
      <c r="GS88" s="89"/>
      <c r="GT88" s="164"/>
      <c r="GU88" s="164"/>
      <c r="GV88" s="164"/>
      <c r="GW88" s="164"/>
      <c r="GX88" s="164"/>
      <c r="GY88" s="90"/>
      <c r="GZ88" s="90"/>
      <c r="HA88" s="89"/>
      <c r="HB88" s="164"/>
      <c r="HC88" s="164"/>
      <c r="HD88" s="164"/>
      <c r="HE88" s="164"/>
      <c r="HF88" s="164"/>
      <c r="HG88" s="90"/>
      <c r="HH88" s="90"/>
      <c r="HI88" s="89"/>
      <c r="HJ88" s="164"/>
      <c r="HK88" s="164"/>
      <c r="HL88" s="164"/>
      <c r="HM88" s="164"/>
      <c r="HN88" s="164"/>
      <c r="HO88" s="90"/>
      <c r="HP88" s="90"/>
      <c r="HQ88" s="89"/>
      <c r="HR88" s="164"/>
      <c r="HS88" s="164"/>
      <c r="HT88" s="164"/>
      <c r="HU88" s="164"/>
      <c r="HV88" s="164"/>
      <c r="HW88" s="90"/>
      <c r="HX88" s="90"/>
      <c r="HY88" s="89"/>
      <c r="HZ88" s="164"/>
      <c r="IA88" s="164"/>
      <c r="IB88" s="164"/>
      <c r="IC88" s="164"/>
      <c r="ID88" s="164"/>
      <c r="IE88" s="90"/>
      <c r="IF88" s="90"/>
      <c r="IG88" s="89"/>
      <c r="IH88" s="164"/>
      <c r="II88" s="164"/>
      <c r="IJ88" s="164"/>
      <c r="IK88" s="164"/>
      <c r="IL88" s="164"/>
      <c r="IM88" s="90"/>
      <c r="IN88" s="90"/>
      <c r="IO88" s="89"/>
      <c r="IP88" s="164"/>
      <c r="IQ88" s="164"/>
      <c r="IR88" s="164"/>
      <c r="IS88" s="164"/>
      <c r="IT88" s="164"/>
      <c r="IU88" s="90"/>
      <c r="IV88" s="90"/>
      <c r="IW88" s="89"/>
      <c r="IX88" s="164"/>
      <c r="IY88" s="164"/>
      <c r="IZ88" s="164"/>
      <c r="JA88" s="164"/>
      <c r="JB88" s="164"/>
      <c r="JC88" s="90"/>
      <c r="JD88" s="90"/>
      <c r="JE88" s="89"/>
      <c r="JF88" s="164"/>
      <c r="JG88" s="164"/>
      <c r="JH88" s="164"/>
      <c r="JI88" s="164"/>
      <c r="JJ88" s="164"/>
      <c r="JK88" s="90"/>
      <c r="JL88" s="90"/>
      <c r="JM88" s="89"/>
      <c r="JN88" s="164"/>
      <c r="JO88" s="164"/>
      <c r="JP88" s="164"/>
      <c r="JQ88" s="164"/>
      <c r="JR88" s="164"/>
      <c r="JS88" s="90"/>
      <c r="JT88" s="90"/>
      <c r="JU88" s="89"/>
      <c r="JV88" s="164"/>
      <c r="JW88" s="164"/>
      <c r="JX88" s="164"/>
      <c r="JY88" s="164"/>
      <c r="JZ88" s="164"/>
      <c r="KA88" s="90"/>
      <c r="KB88" s="90"/>
      <c r="KC88" s="89"/>
      <c r="KD88" s="164"/>
      <c r="KE88" s="164"/>
      <c r="KF88" s="164"/>
      <c r="KG88" s="164"/>
      <c r="KH88" s="164"/>
      <c r="KI88" s="90"/>
      <c r="KJ88" s="90"/>
      <c r="KK88" s="89"/>
      <c r="KL88" s="164"/>
      <c r="KM88" s="164"/>
      <c r="KN88" s="164"/>
      <c r="KO88" s="164"/>
      <c r="KP88" s="164"/>
      <c r="KQ88" s="90"/>
      <c r="KR88" s="90"/>
      <c r="KS88" s="89"/>
      <c r="KT88" s="164"/>
      <c r="KU88" s="164"/>
      <c r="KV88" s="164"/>
      <c r="KW88" s="164"/>
      <c r="KX88" s="164"/>
      <c r="KY88" s="90"/>
      <c r="KZ88" s="90"/>
      <c r="LA88" s="89"/>
      <c r="LB88" s="164"/>
      <c r="LC88" s="164"/>
      <c r="LD88" s="164"/>
      <c r="LE88" s="164"/>
      <c r="LF88" s="164"/>
      <c r="LG88" s="90"/>
      <c r="LH88" s="90"/>
      <c r="LI88" s="89"/>
      <c r="LJ88" s="164"/>
      <c r="LK88" s="164"/>
      <c r="LL88" s="164"/>
      <c r="LM88" s="164"/>
      <c r="LN88" s="164"/>
      <c r="LO88" s="90"/>
      <c r="LP88" s="90"/>
      <c r="LQ88" s="89"/>
      <c r="LR88" s="164"/>
      <c r="LS88" s="164"/>
      <c r="LT88" s="164"/>
      <c r="LU88" s="164"/>
      <c r="LV88" s="164"/>
      <c r="LW88" s="90"/>
      <c r="LX88" s="90"/>
      <c r="LY88" s="89"/>
      <c r="LZ88" s="164"/>
      <c r="MA88" s="164"/>
      <c r="MB88" s="164"/>
      <c r="MC88" s="164"/>
      <c r="MD88" s="164"/>
      <c r="ME88" s="90"/>
      <c r="MF88" s="90"/>
      <c r="MG88" s="89"/>
      <c r="MH88" s="164"/>
      <c r="MI88" s="164"/>
      <c r="MJ88" s="164"/>
      <c r="MK88" s="164"/>
      <c r="ML88" s="164"/>
      <c r="MM88" s="90"/>
      <c r="MN88" s="90"/>
      <c r="MO88" s="89"/>
      <c r="MP88" s="164"/>
      <c r="MQ88" s="164"/>
      <c r="MR88" s="164"/>
      <c r="MS88" s="164"/>
      <c r="MT88" s="164"/>
      <c r="MU88" s="90"/>
      <c r="MV88" s="90"/>
      <c r="MW88" s="89"/>
      <c r="MX88" s="164"/>
      <c r="MY88" s="164"/>
      <c r="MZ88" s="164"/>
      <c r="NA88" s="164"/>
      <c r="NB88" s="164"/>
      <c r="NC88" s="90"/>
      <c r="ND88" s="90"/>
      <c r="NE88" s="89"/>
      <c r="NF88" s="164"/>
      <c r="NG88" s="164"/>
      <c r="NH88" s="164"/>
      <c r="NI88" s="164"/>
      <c r="NJ88" s="164"/>
      <c r="NK88" s="90"/>
      <c r="NL88" s="90"/>
      <c r="NM88" s="89"/>
      <c r="NN88" s="164"/>
      <c r="NO88" s="164"/>
      <c r="NP88" s="164"/>
      <c r="NQ88" s="164"/>
      <c r="NR88" s="164"/>
      <c r="NS88" s="90"/>
      <c r="NT88" s="90"/>
      <c r="NU88" s="89"/>
      <c r="NV88" s="164"/>
      <c r="NW88" s="164"/>
      <c r="NX88" s="164"/>
      <c r="NY88" s="164"/>
      <c r="NZ88" s="164"/>
      <c r="OA88" s="90"/>
      <c r="OB88" s="90"/>
      <c r="OC88" s="89"/>
      <c r="OD88" s="164"/>
      <c r="OE88" s="164"/>
      <c r="OF88" s="164"/>
      <c r="OG88" s="164"/>
      <c r="OH88" s="164"/>
      <c r="OI88" s="90"/>
      <c r="OJ88" s="90"/>
      <c r="OK88" s="89"/>
      <c r="OL88" s="164"/>
      <c r="OM88" s="164"/>
      <c r="ON88" s="164"/>
      <c r="OO88" s="164"/>
      <c r="OP88" s="164"/>
      <c r="OQ88" s="90"/>
      <c r="OR88" s="90"/>
      <c r="OS88" s="89"/>
      <c r="OT88" s="164"/>
      <c r="OU88" s="164"/>
      <c r="OV88" s="164"/>
      <c r="OW88" s="164"/>
      <c r="OX88" s="164"/>
      <c r="OY88" s="90"/>
      <c r="OZ88" s="90"/>
      <c r="PA88" s="89"/>
      <c r="PB88" s="164"/>
      <c r="PC88" s="164"/>
      <c r="PD88" s="164"/>
      <c r="PE88" s="164"/>
      <c r="PF88" s="164"/>
      <c r="PG88" s="90"/>
      <c r="PH88" s="90"/>
      <c r="PI88" s="89"/>
      <c r="PJ88" s="164"/>
      <c r="PK88" s="164"/>
      <c r="PL88" s="164"/>
      <c r="PM88" s="164"/>
      <c r="PN88" s="164"/>
      <c r="PO88" s="90"/>
      <c r="PP88" s="90"/>
      <c r="PQ88" s="89"/>
      <c r="PR88" s="164"/>
      <c r="PS88" s="164"/>
      <c r="PT88" s="164"/>
      <c r="PU88" s="164"/>
      <c r="PV88" s="164"/>
      <c r="PW88" s="90"/>
      <c r="PX88" s="90"/>
      <c r="PY88" s="89"/>
      <c r="PZ88" s="164"/>
      <c r="QA88" s="164"/>
      <c r="QB88" s="164"/>
      <c r="QC88" s="164"/>
      <c r="QD88" s="164"/>
      <c r="QE88" s="90"/>
      <c r="QF88" s="90"/>
      <c r="QG88" s="89"/>
      <c r="QH88" s="164"/>
      <c r="QI88" s="164"/>
      <c r="QJ88" s="164"/>
      <c r="QK88" s="164"/>
      <c r="QL88" s="164"/>
      <c r="QM88" s="90"/>
      <c r="QN88" s="90"/>
      <c r="QO88" s="89"/>
      <c r="QP88" s="164"/>
      <c r="QQ88" s="164"/>
      <c r="QR88" s="164"/>
      <c r="QS88" s="164"/>
      <c r="QT88" s="164"/>
      <c r="QU88" s="90"/>
      <c r="QV88" s="90"/>
      <c r="QW88" s="89"/>
      <c r="QX88" s="164"/>
      <c r="QY88" s="164"/>
      <c r="QZ88" s="164"/>
      <c r="RA88" s="164"/>
      <c r="RB88" s="164"/>
      <c r="RC88" s="90"/>
      <c r="RD88" s="90"/>
      <c r="RE88" s="89"/>
      <c r="RF88" s="164"/>
      <c r="RG88" s="164"/>
      <c r="RH88" s="164"/>
      <c r="RI88" s="164"/>
      <c r="RJ88" s="164"/>
      <c r="RK88" s="90"/>
      <c r="RL88" s="90"/>
      <c r="RM88" s="89"/>
      <c r="RN88" s="164"/>
      <c r="RO88" s="164"/>
      <c r="RP88" s="164"/>
      <c r="RQ88" s="164"/>
      <c r="RR88" s="164"/>
      <c r="RS88" s="90"/>
      <c r="RT88" s="90"/>
      <c r="RU88" s="89"/>
      <c r="RV88" s="164"/>
      <c r="RW88" s="164"/>
      <c r="RX88" s="164"/>
      <c r="RY88" s="164"/>
      <c r="RZ88" s="164"/>
      <c r="SA88" s="90"/>
      <c r="SB88" s="90"/>
      <c r="SC88" s="89"/>
      <c r="SD88" s="164"/>
      <c r="SE88" s="164"/>
      <c r="SF88" s="164"/>
      <c r="SG88" s="164"/>
      <c r="SH88" s="164"/>
      <c r="SI88" s="90"/>
      <c r="SJ88" s="90"/>
      <c r="SK88" s="89"/>
      <c r="SL88" s="164"/>
      <c r="SM88" s="164"/>
      <c r="SN88" s="164"/>
      <c r="SO88" s="164"/>
      <c r="SP88" s="164"/>
      <c r="SQ88" s="90"/>
      <c r="SR88" s="90"/>
      <c r="SS88" s="89"/>
      <c r="ST88" s="164"/>
      <c r="SU88" s="164"/>
      <c r="SV88" s="164"/>
      <c r="SW88" s="164"/>
      <c r="SX88" s="164"/>
      <c r="SY88" s="90"/>
      <c r="SZ88" s="90"/>
      <c r="TA88" s="89"/>
      <c r="TB88" s="164"/>
      <c r="TC88" s="164"/>
      <c r="TD88" s="164"/>
      <c r="TE88" s="164"/>
      <c r="TF88" s="164"/>
      <c r="TG88" s="90"/>
      <c r="TH88" s="90"/>
      <c r="TI88" s="89"/>
      <c r="TJ88" s="164"/>
      <c r="TK88" s="164"/>
      <c r="TL88" s="164"/>
      <c r="TM88" s="164"/>
      <c r="TN88" s="164"/>
      <c r="TO88" s="90"/>
      <c r="TP88" s="90"/>
      <c r="TQ88" s="89"/>
      <c r="TR88" s="164"/>
      <c r="TS88" s="164"/>
      <c r="TT88" s="164"/>
      <c r="TU88" s="164"/>
      <c r="TV88" s="164"/>
      <c r="TW88" s="90"/>
      <c r="TX88" s="90"/>
      <c r="TY88" s="89"/>
      <c r="TZ88" s="164"/>
      <c r="UA88" s="164"/>
      <c r="UB88" s="164"/>
      <c r="UC88" s="164"/>
      <c r="UD88" s="164"/>
      <c r="UE88" s="90"/>
      <c r="UF88" s="90"/>
      <c r="UG88" s="89"/>
      <c r="UH88" s="164"/>
      <c r="UI88" s="164"/>
      <c r="UJ88" s="164"/>
      <c r="UK88" s="164"/>
      <c r="UL88" s="164"/>
      <c r="UM88" s="90"/>
      <c r="UN88" s="90"/>
      <c r="UO88" s="89"/>
      <c r="UP88" s="164"/>
      <c r="UQ88" s="164"/>
      <c r="UR88" s="164"/>
      <c r="US88" s="164"/>
      <c r="UT88" s="164"/>
      <c r="UU88" s="90"/>
      <c r="UV88" s="90"/>
      <c r="UW88" s="89"/>
      <c r="UX88" s="164"/>
      <c r="UY88" s="164"/>
      <c r="UZ88" s="164"/>
      <c r="VA88" s="164"/>
      <c r="VB88" s="164"/>
      <c r="VC88" s="90"/>
      <c r="VD88" s="90"/>
      <c r="VE88" s="89"/>
      <c r="VF88" s="164"/>
      <c r="VG88" s="164"/>
      <c r="VH88" s="164"/>
      <c r="VI88" s="164"/>
      <c r="VJ88" s="164"/>
      <c r="VK88" s="90"/>
      <c r="VL88" s="90"/>
      <c r="VM88" s="89"/>
      <c r="VN88" s="164"/>
      <c r="VO88" s="164"/>
      <c r="VP88" s="164"/>
      <c r="VQ88" s="164"/>
      <c r="VR88" s="164"/>
      <c r="VS88" s="90"/>
      <c r="VT88" s="90"/>
      <c r="VU88" s="89"/>
      <c r="VV88" s="164"/>
      <c r="VW88" s="164"/>
      <c r="VX88" s="164"/>
      <c r="VY88" s="164"/>
      <c r="VZ88" s="164"/>
      <c r="WA88" s="90"/>
      <c r="WB88" s="90"/>
      <c r="WC88" s="89"/>
      <c r="WD88" s="164"/>
      <c r="WE88" s="164"/>
      <c r="WF88" s="164"/>
      <c r="WG88" s="164"/>
      <c r="WH88" s="164"/>
      <c r="WI88" s="90"/>
      <c r="WJ88" s="90"/>
      <c r="WK88" s="89"/>
      <c r="WL88" s="164"/>
      <c r="WM88" s="164"/>
      <c r="WN88" s="164"/>
      <c r="WO88" s="164"/>
      <c r="WP88" s="164"/>
      <c r="WQ88" s="90"/>
      <c r="WR88" s="90"/>
      <c r="WS88" s="89"/>
      <c r="WT88" s="164"/>
      <c r="WU88" s="164"/>
      <c r="WV88" s="164"/>
      <c r="WW88" s="164"/>
      <c r="WX88" s="164"/>
      <c r="WY88" s="90"/>
      <c r="WZ88" s="90"/>
      <c r="XA88" s="89"/>
      <c r="XB88" s="164"/>
      <c r="XC88" s="164"/>
      <c r="XD88" s="164"/>
      <c r="XE88" s="164"/>
      <c r="XF88" s="164"/>
      <c r="XG88" s="90"/>
      <c r="XH88" s="90"/>
      <c r="XI88" s="89"/>
      <c r="XJ88" s="164"/>
      <c r="XK88" s="164"/>
      <c r="XL88" s="164"/>
      <c r="XM88" s="164"/>
      <c r="XN88" s="164"/>
      <c r="XO88" s="90"/>
      <c r="XP88" s="90"/>
      <c r="XQ88" s="89"/>
      <c r="XR88" s="164"/>
      <c r="XS88" s="164"/>
      <c r="XT88" s="164"/>
      <c r="XU88" s="164"/>
      <c r="XV88" s="164"/>
      <c r="XW88" s="90"/>
      <c r="XX88" s="90"/>
      <c r="XY88" s="89"/>
      <c r="XZ88" s="164"/>
      <c r="YA88" s="164"/>
      <c r="YB88" s="164"/>
      <c r="YC88" s="164"/>
      <c r="YD88" s="164"/>
      <c r="YE88" s="90"/>
      <c r="YF88" s="90"/>
      <c r="YG88" s="89"/>
      <c r="YH88" s="164"/>
      <c r="YI88" s="164"/>
      <c r="YJ88" s="164"/>
      <c r="YK88" s="164"/>
      <c r="YL88" s="164"/>
      <c r="YM88" s="90"/>
      <c r="YN88" s="90"/>
      <c r="YO88" s="89"/>
      <c r="YP88" s="164"/>
      <c r="YQ88" s="164"/>
      <c r="YR88" s="164"/>
      <c r="YS88" s="164"/>
      <c r="YT88" s="164"/>
      <c r="YU88" s="90"/>
      <c r="YV88" s="90"/>
      <c r="YW88" s="89"/>
      <c r="YX88" s="164"/>
      <c r="YY88" s="164"/>
      <c r="YZ88" s="164"/>
      <c r="ZA88" s="164"/>
      <c r="ZB88" s="164"/>
      <c r="ZC88" s="90"/>
      <c r="ZD88" s="90"/>
      <c r="ZE88" s="89"/>
      <c r="ZF88" s="164"/>
      <c r="ZG88" s="164"/>
      <c r="ZH88" s="164"/>
      <c r="ZI88" s="164"/>
      <c r="ZJ88" s="164"/>
      <c r="ZK88" s="90"/>
      <c r="ZL88" s="90"/>
      <c r="ZM88" s="89"/>
      <c r="ZN88" s="164"/>
      <c r="ZO88" s="164"/>
      <c r="ZP88" s="164"/>
      <c r="ZQ88" s="164"/>
      <c r="ZR88" s="164"/>
      <c r="ZS88" s="90"/>
      <c r="ZT88" s="90"/>
      <c r="ZU88" s="89"/>
      <c r="ZV88" s="164"/>
      <c r="ZW88" s="164"/>
      <c r="ZX88" s="164"/>
      <c r="ZY88" s="164"/>
      <c r="ZZ88" s="164"/>
      <c r="AAA88" s="90"/>
      <c r="AAB88" s="90"/>
      <c r="AAC88" s="89"/>
      <c r="AAD88" s="164"/>
      <c r="AAE88" s="164"/>
      <c r="AAF88" s="164"/>
      <c r="AAG88" s="164"/>
      <c r="AAH88" s="164"/>
      <c r="AAI88" s="90"/>
      <c r="AAJ88" s="90"/>
      <c r="AAK88" s="89"/>
      <c r="AAL88" s="164"/>
      <c r="AAM88" s="164"/>
      <c r="AAN88" s="164"/>
      <c r="AAO88" s="164"/>
      <c r="AAP88" s="164"/>
      <c r="AAQ88" s="90"/>
      <c r="AAR88" s="90"/>
      <c r="AAS88" s="89"/>
      <c r="AAT88" s="164"/>
      <c r="AAU88" s="164"/>
      <c r="AAV88" s="164"/>
      <c r="AAW88" s="164"/>
      <c r="AAX88" s="164"/>
      <c r="AAY88" s="90"/>
      <c r="AAZ88" s="90"/>
      <c r="ABA88" s="89"/>
      <c r="ABB88" s="164"/>
      <c r="ABC88" s="164"/>
      <c r="ABD88" s="164"/>
      <c r="ABE88" s="164"/>
      <c r="ABF88" s="164"/>
      <c r="ABG88" s="90"/>
      <c r="ABH88" s="90"/>
      <c r="ABI88" s="89"/>
      <c r="ABJ88" s="164"/>
      <c r="ABK88" s="164"/>
      <c r="ABL88" s="164"/>
      <c r="ABM88" s="164"/>
      <c r="ABN88" s="164"/>
      <c r="ABO88" s="90"/>
      <c r="ABP88" s="90"/>
      <c r="ABQ88" s="89"/>
      <c r="ABR88" s="164"/>
      <c r="ABS88" s="164"/>
      <c r="ABT88" s="164"/>
      <c r="ABU88" s="164"/>
      <c r="ABV88" s="164"/>
      <c r="ABW88" s="90"/>
      <c r="ABX88" s="90"/>
      <c r="ABY88" s="89"/>
      <c r="ABZ88" s="164"/>
      <c r="ACA88" s="164"/>
      <c r="ACB88" s="164"/>
      <c r="ACC88" s="164"/>
      <c r="ACD88" s="164"/>
      <c r="ACE88" s="90"/>
      <c r="ACF88" s="90"/>
      <c r="ACG88" s="89"/>
      <c r="ACH88" s="164"/>
      <c r="ACI88" s="164"/>
      <c r="ACJ88" s="164"/>
      <c r="ACK88" s="164"/>
      <c r="ACL88" s="164"/>
      <c r="ACM88" s="90"/>
      <c r="ACN88" s="90"/>
      <c r="ACO88" s="89"/>
      <c r="ACP88" s="164"/>
      <c r="ACQ88" s="164"/>
      <c r="ACR88" s="164"/>
      <c r="ACS88" s="164"/>
      <c r="ACT88" s="164"/>
      <c r="ACU88" s="90"/>
      <c r="ACV88" s="90"/>
      <c r="ACW88" s="89"/>
      <c r="ACX88" s="164"/>
      <c r="ACY88" s="164"/>
      <c r="ACZ88" s="164"/>
      <c r="ADA88" s="164"/>
      <c r="ADB88" s="164"/>
      <c r="ADC88" s="90"/>
      <c r="ADD88" s="90"/>
      <c r="ADE88" s="89"/>
      <c r="ADF88" s="164"/>
      <c r="ADG88" s="164"/>
      <c r="ADH88" s="164"/>
      <c r="ADI88" s="164"/>
      <c r="ADJ88" s="164"/>
      <c r="ADK88" s="90"/>
      <c r="ADL88" s="90"/>
      <c r="ADM88" s="89"/>
      <c r="ADN88" s="164"/>
      <c r="ADO88" s="164"/>
      <c r="ADP88" s="164"/>
      <c r="ADQ88" s="164"/>
      <c r="ADR88" s="164"/>
      <c r="ADS88" s="90"/>
      <c r="ADT88" s="90"/>
      <c r="ADU88" s="89"/>
      <c r="ADV88" s="164"/>
      <c r="ADW88" s="164"/>
      <c r="ADX88" s="164"/>
      <c r="ADY88" s="164"/>
      <c r="ADZ88" s="164"/>
      <c r="AEA88" s="90"/>
      <c r="AEB88" s="90"/>
      <c r="AEC88" s="89"/>
      <c r="AED88" s="164"/>
      <c r="AEE88" s="164"/>
      <c r="AEF88" s="164"/>
      <c r="AEG88" s="164"/>
      <c r="AEH88" s="164"/>
      <c r="AEI88" s="90"/>
      <c r="AEJ88" s="90"/>
      <c r="AEK88" s="89"/>
      <c r="AEL88" s="164"/>
      <c r="AEM88" s="164"/>
      <c r="AEN88" s="164"/>
      <c r="AEO88" s="164"/>
      <c r="AEP88" s="164"/>
      <c r="AEQ88" s="90"/>
      <c r="AER88" s="90"/>
      <c r="AES88" s="89"/>
      <c r="AET88" s="164"/>
      <c r="AEU88" s="164"/>
      <c r="AEV88" s="164"/>
      <c r="AEW88" s="164"/>
      <c r="AEX88" s="164"/>
      <c r="AEY88" s="90"/>
      <c r="AEZ88" s="90"/>
      <c r="AFA88" s="89"/>
      <c r="AFB88" s="164"/>
      <c r="AFC88" s="164"/>
      <c r="AFD88" s="164"/>
      <c r="AFE88" s="164"/>
      <c r="AFF88" s="164"/>
      <c r="AFG88" s="90"/>
      <c r="AFH88" s="90"/>
      <c r="AFI88" s="89"/>
      <c r="AFJ88" s="164"/>
      <c r="AFK88" s="164"/>
      <c r="AFL88" s="164"/>
      <c r="AFM88" s="164"/>
      <c r="AFN88" s="164"/>
      <c r="AFO88" s="90"/>
      <c r="AFP88" s="90"/>
      <c r="AFQ88" s="89"/>
      <c r="AFR88" s="164"/>
      <c r="AFS88" s="164"/>
      <c r="AFT88" s="164"/>
      <c r="AFU88" s="164"/>
      <c r="AFV88" s="164"/>
      <c r="AFW88" s="90"/>
      <c r="AFX88" s="90"/>
      <c r="AFY88" s="89"/>
      <c r="AFZ88" s="164"/>
      <c r="AGA88" s="164"/>
      <c r="AGB88" s="164"/>
      <c r="AGC88" s="164"/>
      <c r="AGD88" s="164"/>
      <c r="AGE88" s="90"/>
      <c r="AGF88" s="90"/>
      <c r="AGG88" s="89"/>
      <c r="AGH88" s="164"/>
      <c r="AGI88" s="164"/>
      <c r="AGJ88" s="164"/>
      <c r="AGK88" s="164"/>
      <c r="AGL88" s="164"/>
      <c r="AGM88" s="90"/>
      <c r="AGN88" s="90"/>
      <c r="AGO88" s="89"/>
      <c r="AGP88" s="164"/>
      <c r="AGQ88" s="164"/>
      <c r="AGR88" s="164"/>
      <c r="AGS88" s="164"/>
      <c r="AGT88" s="164"/>
      <c r="AGU88" s="90"/>
      <c r="AGV88" s="90"/>
      <c r="AGW88" s="89"/>
      <c r="AGX88" s="164"/>
      <c r="AGY88" s="164"/>
      <c r="AGZ88" s="164"/>
      <c r="AHA88" s="164"/>
      <c r="AHB88" s="164"/>
      <c r="AHC88" s="90"/>
      <c r="AHD88" s="90"/>
      <c r="AHE88" s="89"/>
      <c r="AHF88" s="164"/>
      <c r="AHG88" s="164"/>
      <c r="AHH88" s="164"/>
      <c r="AHI88" s="164"/>
      <c r="AHJ88" s="164"/>
      <c r="AHK88" s="90"/>
      <c r="AHL88" s="90"/>
      <c r="AHM88" s="89"/>
      <c r="AHN88" s="164"/>
      <c r="AHO88" s="164"/>
      <c r="AHP88" s="164"/>
      <c r="AHQ88" s="164"/>
      <c r="AHR88" s="164"/>
      <c r="AHS88" s="90"/>
      <c r="AHT88" s="90"/>
      <c r="AHU88" s="89"/>
      <c r="AHV88" s="164"/>
      <c r="AHW88" s="164"/>
      <c r="AHX88" s="164"/>
      <c r="AHY88" s="164"/>
      <c r="AHZ88" s="164"/>
      <c r="AIA88" s="90"/>
      <c r="AIB88" s="90"/>
      <c r="AIC88" s="89"/>
      <c r="AID88" s="164"/>
      <c r="AIE88" s="164"/>
      <c r="AIF88" s="164"/>
      <c r="AIG88" s="164"/>
      <c r="AIH88" s="164"/>
      <c r="AII88" s="90"/>
      <c r="AIJ88" s="90"/>
      <c r="AIK88" s="89"/>
      <c r="AIL88" s="164"/>
      <c r="AIM88" s="164"/>
      <c r="AIN88" s="164"/>
      <c r="AIO88" s="164"/>
      <c r="AIP88" s="164"/>
      <c r="AIQ88" s="90"/>
      <c r="AIR88" s="90"/>
      <c r="AIS88" s="89"/>
      <c r="AIT88" s="164"/>
      <c r="AIU88" s="164"/>
      <c r="AIV88" s="164"/>
      <c r="AIW88" s="164"/>
      <c r="AIX88" s="164"/>
      <c r="AIY88" s="90"/>
      <c r="AIZ88" s="90"/>
      <c r="AJA88" s="89"/>
      <c r="AJB88" s="164"/>
      <c r="AJC88" s="164"/>
      <c r="AJD88" s="164"/>
      <c r="AJE88" s="164"/>
      <c r="AJF88" s="164"/>
      <c r="AJG88" s="90"/>
      <c r="AJH88" s="90"/>
      <c r="AJI88" s="89"/>
      <c r="AJJ88" s="164"/>
      <c r="AJK88" s="164"/>
      <c r="AJL88" s="164"/>
      <c r="AJM88" s="164"/>
      <c r="AJN88" s="164"/>
      <c r="AJO88" s="90"/>
      <c r="AJP88" s="90"/>
      <c r="AJQ88" s="89"/>
      <c r="AJR88" s="164"/>
      <c r="AJS88" s="164"/>
      <c r="AJT88" s="164"/>
      <c r="AJU88" s="164"/>
      <c r="AJV88" s="164"/>
      <c r="AJW88" s="90"/>
      <c r="AJX88" s="90"/>
      <c r="AJY88" s="89"/>
      <c r="AJZ88" s="164"/>
      <c r="AKA88" s="164"/>
      <c r="AKB88" s="164"/>
      <c r="AKC88" s="164"/>
      <c r="AKD88" s="164"/>
      <c r="AKE88" s="90"/>
      <c r="AKF88" s="90"/>
      <c r="AKG88" s="89"/>
      <c r="AKH88" s="164"/>
      <c r="AKI88" s="164"/>
      <c r="AKJ88" s="164"/>
      <c r="AKK88" s="164"/>
      <c r="AKL88" s="164"/>
      <c r="AKM88" s="90"/>
      <c r="AKN88" s="90"/>
      <c r="AKO88" s="89"/>
      <c r="AKP88" s="164"/>
      <c r="AKQ88" s="164"/>
      <c r="AKR88" s="164"/>
      <c r="AKS88" s="164"/>
      <c r="AKT88" s="164"/>
      <c r="AKU88" s="90"/>
      <c r="AKV88" s="90"/>
      <c r="AKW88" s="89"/>
      <c r="AKX88" s="164"/>
      <c r="AKY88" s="164"/>
      <c r="AKZ88" s="164"/>
      <c r="ALA88" s="164"/>
      <c r="ALB88" s="164"/>
      <c r="ALC88" s="90"/>
      <c r="ALD88" s="90"/>
      <c r="ALE88" s="89"/>
      <c r="ALF88" s="164"/>
      <c r="ALG88" s="164"/>
      <c r="ALH88" s="164"/>
      <c r="ALI88" s="164"/>
      <c r="ALJ88" s="164"/>
      <c r="ALK88" s="90"/>
      <c r="ALL88" s="90"/>
      <c r="ALM88" s="89"/>
      <c r="ALN88" s="164"/>
      <c r="ALO88" s="164"/>
      <c r="ALP88" s="164"/>
      <c r="ALQ88" s="164"/>
      <c r="ALR88" s="164"/>
      <c r="ALS88" s="90"/>
      <c r="ALT88" s="90"/>
      <c r="ALU88" s="89"/>
      <c r="ALV88" s="164"/>
      <c r="ALW88" s="164"/>
      <c r="ALX88" s="164"/>
      <c r="ALY88" s="164"/>
      <c r="ALZ88" s="164"/>
      <c r="AMA88" s="90"/>
      <c r="AMB88" s="90"/>
      <c r="AMC88" s="89"/>
      <c r="AMD88" s="164"/>
      <c r="AME88" s="164"/>
      <c r="AMF88" s="164"/>
      <c r="AMG88" s="164"/>
      <c r="AMH88" s="164"/>
      <c r="AMI88" s="90"/>
      <c r="AMJ88" s="90"/>
      <c r="AMK88" s="89"/>
      <c r="AML88" s="164"/>
      <c r="AMM88" s="164"/>
      <c r="AMN88" s="164"/>
      <c r="AMO88" s="164"/>
      <c r="AMP88" s="164"/>
      <c r="AMQ88" s="90"/>
      <c r="AMR88" s="90"/>
      <c r="AMS88" s="89"/>
      <c r="AMT88" s="164"/>
      <c r="AMU88" s="164"/>
      <c r="AMV88" s="164"/>
      <c r="AMW88" s="164"/>
      <c r="AMX88" s="164"/>
      <c r="AMY88" s="90"/>
      <c r="AMZ88" s="90"/>
      <c r="ANA88" s="89"/>
      <c r="ANB88" s="164"/>
      <c r="ANC88" s="164"/>
      <c r="AND88" s="164"/>
      <c r="ANE88" s="164"/>
      <c r="ANF88" s="164"/>
      <c r="ANG88" s="90"/>
      <c r="ANH88" s="90"/>
      <c r="ANI88" s="89"/>
      <c r="ANJ88" s="164"/>
      <c r="ANK88" s="164"/>
      <c r="ANL88" s="164"/>
      <c r="ANM88" s="164"/>
      <c r="ANN88" s="164"/>
      <c r="ANO88" s="90"/>
      <c r="ANP88" s="90"/>
      <c r="ANQ88" s="89"/>
      <c r="ANR88" s="164"/>
      <c r="ANS88" s="164"/>
      <c r="ANT88" s="164"/>
      <c r="ANU88" s="164"/>
      <c r="ANV88" s="164"/>
      <c r="ANW88" s="90"/>
      <c r="ANX88" s="90"/>
      <c r="ANY88" s="89"/>
      <c r="ANZ88" s="164"/>
      <c r="AOA88" s="164"/>
      <c r="AOB88" s="164"/>
      <c r="AOC88" s="164"/>
      <c r="AOD88" s="164"/>
      <c r="AOE88" s="90"/>
      <c r="AOF88" s="90"/>
      <c r="AOG88" s="89"/>
      <c r="AOH88" s="164"/>
      <c r="AOI88" s="164"/>
      <c r="AOJ88" s="164"/>
      <c r="AOK88" s="164"/>
      <c r="AOL88" s="164"/>
      <c r="AOM88" s="90"/>
      <c r="AON88" s="90"/>
      <c r="AOO88" s="89"/>
      <c r="AOP88" s="164"/>
      <c r="AOQ88" s="164"/>
      <c r="AOR88" s="164"/>
      <c r="AOS88" s="164"/>
      <c r="AOT88" s="164"/>
      <c r="AOU88" s="90"/>
      <c r="AOV88" s="90"/>
      <c r="AOW88" s="89"/>
      <c r="AOX88" s="164"/>
      <c r="AOY88" s="164"/>
      <c r="AOZ88" s="164"/>
      <c r="APA88" s="164"/>
      <c r="APB88" s="164"/>
      <c r="APC88" s="90"/>
      <c r="APD88" s="90"/>
      <c r="APE88" s="89"/>
      <c r="APF88" s="164"/>
      <c r="APG88" s="164"/>
      <c r="APH88" s="164"/>
      <c r="API88" s="164"/>
      <c r="APJ88" s="164"/>
      <c r="APK88" s="90"/>
      <c r="APL88" s="90"/>
      <c r="APM88" s="89"/>
      <c r="APN88" s="164"/>
      <c r="APO88" s="164"/>
      <c r="APP88" s="164"/>
      <c r="APQ88" s="164"/>
      <c r="APR88" s="164"/>
      <c r="APS88" s="90"/>
      <c r="APT88" s="90"/>
      <c r="APU88" s="89"/>
      <c r="APV88" s="164"/>
      <c r="APW88" s="164"/>
      <c r="APX88" s="164"/>
      <c r="APY88" s="164"/>
      <c r="APZ88" s="164"/>
      <c r="AQA88" s="90"/>
      <c r="AQB88" s="90"/>
      <c r="AQC88" s="89"/>
      <c r="AQD88" s="164"/>
      <c r="AQE88" s="164"/>
      <c r="AQF88" s="164"/>
      <c r="AQG88" s="164"/>
      <c r="AQH88" s="164"/>
      <c r="AQI88" s="90"/>
      <c r="AQJ88" s="90"/>
      <c r="AQK88" s="89"/>
      <c r="AQL88" s="164"/>
      <c r="AQM88" s="164"/>
      <c r="AQN88" s="164"/>
      <c r="AQO88" s="164"/>
      <c r="AQP88" s="164"/>
      <c r="AQQ88" s="90"/>
      <c r="AQR88" s="90"/>
      <c r="AQS88" s="89"/>
      <c r="AQT88" s="164"/>
      <c r="AQU88" s="164"/>
      <c r="AQV88" s="164"/>
      <c r="AQW88" s="164"/>
      <c r="AQX88" s="164"/>
      <c r="AQY88" s="90"/>
      <c r="AQZ88" s="90"/>
      <c r="ARA88" s="89"/>
      <c r="ARB88" s="164"/>
      <c r="ARC88" s="164"/>
      <c r="ARD88" s="164"/>
      <c r="ARE88" s="164"/>
      <c r="ARF88" s="164"/>
      <c r="ARG88" s="90"/>
      <c r="ARH88" s="90"/>
      <c r="ARI88" s="89"/>
      <c r="ARJ88" s="164"/>
      <c r="ARK88" s="164"/>
      <c r="ARL88" s="164"/>
      <c r="ARM88" s="164"/>
      <c r="ARN88" s="164"/>
      <c r="ARO88" s="90"/>
      <c r="ARP88" s="90"/>
      <c r="ARQ88" s="89"/>
      <c r="ARR88" s="164"/>
      <c r="ARS88" s="164"/>
      <c r="ART88" s="164"/>
      <c r="ARU88" s="164"/>
      <c r="ARV88" s="164"/>
      <c r="ARW88" s="90"/>
      <c r="ARX88" s="90"/>
      <c r="ARY88" s="89"/>
      <c r="ARZ88" s="164"/>
      <c r="ASA88" s="164"/>
      <c r="ASB88" s="164"/>
      <c r="ASC88" s="164"/>
      <c r="ASD88" s="164"/>
      <c r="ASE88" s="90"/>
      <c r="ASF88" s="90"/>
      <c r="ASG88" s="89"/>
      <c r="ASH88" s="164"/>
      <c r="ASI88" s="164"/>
      <c r="ASJ88" s="164"/>
      <c r="ASK88" s="164"/>
      <c r="ASL88" s="164"/>
      <c r="ASM88" s="90"/>
      <c r="ASN88" s="90"/>
      <c r="ASO88" s="89"/>
      <c r="ASP88" s="164"/>
      <c r="ASQ88" s="164"/>
      <c r="ASR88" s="164"/>
      <c r="ASS88" s="164"/>
      <c r="AST88" s="164"/>
      <c r="ASU88" s="90"/>
      <c r="ASV88" s="90"/>
      <c r="ASW88" s="89"/>
      <c r="ASX88" s="164"/>
      <c r="ASY88" s="164"/>
      <c r="ASZ88" s="164"/>
      <c r="ATA88" s="164"/>
      <c r="ATB88" s="164"/>
      <c r="ATC88" s="90"/>
      <c r="ATD88" s="90"/>
      <c r="ATE88" s="89"/>
      <c r="ATF88" s="164"/>
      <c r="ATG88" s="164"/>
      <c r="ATH88" s="164"/>
      <c r="ATI88" s="164"/>
      <c r="ATJ88" s="164"/>
      <c r="ATK88" s="90"/>
      <c r="ATL88" s="90"/>
      <c r="ATM88" s="89"/>
      <c r="ATN88" s="164"/>
      <c r="ATO88" s="164"/>
      <c r="ATP88" s="164"/>
      <c r="ATQ88" s="164"/>
      <c r="ATR88" s="164"/>
      <c r="ATS88" s="90"/>
      <c r="ATT88" s="90"/>
      <c r="ATU88" s="89"/>
      <c r="ATV88" s="164"/>
      <c r="ATW88" s="164"/>
      <c r="ATX88" s="164"/>
      <c r="ATY88" s="164"/>
      <c r="ATZ88" s="164"/>
      <c r="AUA88" s="90"/>
      <c r="AUB88" s="90"/>
      <c r="AUC88" s="89"/>
      <c r="AUD88" s="164"/>
      <c r="AUE88" s="164"/>
      <c r="AUF88" s="164"/>
      <c r="AUG88" s="164"/>
      <c r="AUH88" s="164"/>
      <c r="AUI88" s="90"/>
      <c r="AUJ88" s="90"/>
      <c r="AUK88" s="89"/>
      <c r="AUL88" s="164"/>
      <c r="AUM88" s="164"/>
      <c r="AUN88" s="164"/>
      <c r="AUO88" s="164"/>
      <c r="AUP88" s="164"/>
      <c r="AUQ88" s="90"/>
      <c r="AUR88" s="90"/>
      <c r="AUS88" s="89"/>
      <c r="AUT88" s="164"/>
      <c r="AUU88" s="164"/>
      <c r="AUV88" s="164"/>
      <c r="AUW88" s="164"/>
      <c r="AUX88" s="164"/>
      <c r="AUY88" s="90"/>
      <c r="AUZ88" s="90"/>
      <c r="AVA88" s="89"/>
      <c r="AVB88" s="164"/>
      <c r="AVC88" s="164"/>
      <c r="AVD88" s="164"/>
      <c r="AVE88" s="164"/>
      <c r="AVF88" s="164"/>
      <c r="AVG88" s="90"/>
      <c r="AVH88" s="90"/>
      <c r="AVI88" s="89"/>
      <c r="AVJ88" s="164"/>
      <c r="AVK88" s="164"/>
      <c r="AVL88" s="164"/>
      <c r="AVM88" s="164"/>
      <c r="AVN88" s="164"/>
      <c r="AVO88" s="90"/>
      <c r="AVP88" s="90"/>
      <c r="AVQ88" s="89"/>
      <c r="AVR88" s="164"/>
      <c r="AVS88" s="164"/>
      <c r="AVT88" s="164"/>
      <c r="AVU88" s="164"/>
      <c r="AVV88" s="164"/>
      <c r="AVW88" s="90"/>
      <c r="AVX88" s="90"/>
      <c r="AVY88" s="89"/>
      <c r="AVZ88" s="164"/>
      <c r="AWA88" s="164"/>
      <c r="AWB88" s="164"/>
      <c r="AWC88" s="164"/>
      <c r="AWD88" s="164"/>
      <c r="AWE88" s="90"/>
      <c r="AWF88" s="90"/>
      <c r="AWG88" s="89"/>
      <c r="AWH88" s="164"/>
      <c r="AWI88" s="164"/>
      <c r="AWJ88" s="164"/>
      <c r="AWK88" s="164"/>
      <c r="AWL88" s="164"/>
      <c r="AWM88" s="90"/>
      <c r="AWN88" s="90"/>
      <c r="AWO88" s="89"/>
      <c r="AWP88" s="164"/>
      <c r="AWQ88" s="164"/>
      <c r="AWR88" s="164"/>
      <c r="AWS88" s="164"/>
      <c r="AWT88" s="164"/>
      <c r="AWU88" s="90"/>
      <c r="AWV88" s="90"/>
      <c r="AWW88" s="89"/>
      <c r="AWX88" s="164"/>
      <c r="AWY88" s="164"/>
      <c r="AWZ88" s="164"/>
      <c r="AXA88" s="164"/>
      <c r="AXB88" s="164"/>
      <c r="AXC88" s="90"/>
      <c r="AXD88" s="90"/>
      <c r="AXE88" s="89"/>
      <c r="AXF88" s="164"/>
      <c r="AXG88" s="164"/>
      <c r="AXH88" s="164"/>
      <c r="AXI88" s="164"/>
      <c r="AXJ88" s="164"/>
      <c r="AXK88" s="90"/>
      <c r="AXL88" s="90"/>
      <c r="AXM88" s="89"/>
      <c r="AXN88" s="164"/>
      <c r="AXO88" s="164"/>
      <c r="AXP88" s="164"/>
      <c r="AXQ88" s="164"/>
      <c r="AXR88" s="164"/>
      <c r="AXS88" s="90"/>
      <c r="AXT88" s="90"/>
      <c r="AXU88" s="89"/>
      <c r="AXV88" s="164"/>
      <c r="AXW88" s="164"/>
      <c r="AXX88" s="164"/>
      <c r="AXY88" s="164"/>
      <c r="AXZ88" s="164"/>
      <c r="AYA88" s="90"/>
      <c r="AYB88" s="90"/>
      <c r="AYC88" s="89"/>
      <c r="AYD88" s="164"/>
      <c r="AYE88" s="164"/>
      <c r="AYF88" s="164"/>
      <c r="AYG88" s="164"/>
      <c r="AYH88" s="164"/>
      <c r="AYI88" s="90"/>
      <c r="AYJ88" s="90"/>
      <c r="AYK88" s="89"/>
      <c r="AYL88" s="164"/>
      <c r="AYM88" s="164"/>
      <c r="AYN88" s="164"/>
      <c r="AYO88" s="164"/>
      <c r="AYP88" s="164"/>
      <c r="AYQ88" s="90"/>
      <c r="AYR88" s="90"/>
      <c r="AYS88" s="89"/>
      <c r="AYT88" s="164"/>
      <c r="AYU88" s="164"/>
      <c r="AYV88" s="164"/>
      <c r="AYW88" s="164"/>
      <c r="AYX88" s="164"/>
      <c r="AYY88" s="90"/>
      <c r="AYZ88" s="90"/>
      <c r="AZA88" s="89"/>
      <c r="AZB88" s="164"/>
      <c r="AZC88" s="164"/>
      <c r="AZD88" s="164"/>
      <c r="AZE88" s="164"/>
      <c r="AZF88" s="164"/>
      <c r="AZG88" s="90"/>
      <c r="AZH88" s="90"/>
      <c r="AZI88" s="89"/>
      <c r="AZJ88" s="164"/>
      <c r="AZK88" s="164"/>
      <c r="AZL88" s="164"/>
      <c r="AZM88" s="164"/>
      <c r="AZN88" s="164"/>
      <c r="AZO88" s="90"/>
      <c r="AZP88" s="90"/>
      <c r="AZQ88" s="89"/>
      <c r="AZR88" s="164"/>
      <c r="AZS88" s="164"/>
      <c r="AZT88" s="164"/>
      <c r="AZU88" s="164"/>
      <c r="AZV88" s="164"/>
      <c r="AZW88" s="90"/>
      <c r="AZX88" s="90"/>
      <c r="AZY88" s="89"/>
      <c r="AZZ88" s="164"/>
      <c r="BAA88" s="164"/>
      <c r="BAB88" s="164"/>
      <c r="BAC88" s="164"/>
      <c r="BAD88" s="164"/>
      <c r="BAE88" s="90"/>
      <c r="BAF88" s="90"/>
      <c r="BAG88" s="89"/>
      <c r="BAH88" s="164"/>
      <c r="BAI88" s="164"/>
      <c r="BAJ88" s="164"/>
      <c r="BAK88" s="164"/>
      <c r="BAL88" s="164"/>
      <c r="BAM88" s="90"/>
      <c r="BAN88" s="90"/>
      <c r="BAO88" s="89"/>
      <c r="BAP88" s="164"/>
      <c r="BAQ88" s="164"/>
      <c r="BAR88" s="164"/>
      <c r="BAS88" s="164"/>
      <c r="BAT88" s="164"/>
      <c r="BAU88" s="90"/>
      <c r="BAV88" s="90"/>
      <c r="BAW88" s="89"/>
      <c r="BAX88" s="164"/>
      <c r="BAY88" s="164"/>
      <c r="BAZ88" s="164"/>
      <c r="BBA88" s="164"/>
      <c r="BBB88" s="164"/>
      <c r="BBC88" s="90"/>
      <c r="BBD88" s="90"/>
      <c r="BBE88" s="89"/>
      <c r="BBF88" s="164"/>
      <c r="BBG88" s="164"/>
      <c r="BBH88" s="164"/>
      <c r="BBI88" s="164"/>
      <c r="BBJ88" s="164"/>
      <c r="BBK88" s="90"/>
      <c r="BBL88" s="90"/>
      <c r="BBM88" s="89"/>
      <c r="BBN88" s="164"/>
      <c r="BBO88" s="164"/>
      <c r="BBP88" s="164"/>
      <c r="BBQ88" s="164"/>
      <c r="BBR88" s="164"/>
      <c r="BBS88" s="90"/>
      <c r="BBT88" s="90"/>
      <c r="BBU88" s="89"/>
      <c r="BBV88" s="164"/>
      <c r="BBW88" s="164"/>
      <c r="BBX88" s="164"/>
      <c r="BBY88" s="164"/>
      <c r="BBZ88" s="164"/>
      <c r="BCA88" s="90"/>
      <c r="BCB88" s="90"/>
      <c r="BCC88" s="89"/>
      <c r="BCD88" s="164"/>
      <c r="BCE88" s="164"/>
      <c r="BCF88" s="164"/>
      <c r="BCG88" s="164"/>
      <c r="BCH88" s="164"/>
      <c r="BCI88" s="90"/>
      <c r="BCJ88" s="90"/>
      <c r="BCK88" s="89"/>
      <c r="BCL88" s="164"/>
      <c r="BCM88" s="164"/>
      <c r="BCN88" s="164"/>
      <c r="BCO88" s="164"/>
      <c r="BCP88" s="164"/>
      <c r="BCQ88" s="90"/>
      <c r="BCR88" s="90"/>
      <c r="BCS88" s="89"/>
      <c r="BCT88" s="164"/>
      <c r="BCU88" s="164"/>
      <c r="BCV88" s="164"/>
      <c r="BCW88" s="164"/>
      <c r="BCX88" s="164"/>
      <c r="BCY88" s="90"/>
      <c r="BCZ88" s="90"/>
      <c r="BDA88" s="89"/>
      <c r="BDB88" s="164"/>
      <c r="BDC88" s="164"/>
      <c r="BDD88" s="164"/>
      <c r="BDE88" s="164"/>
      <c r="BDF88" s="164"/>
      <c r="BDG88" s="90"/>
      <c r="BDH88" s="90"/>
      <c r="BDI88" s="89"/>
      <c r="BDJ88" s="164"/>
      <c r="BDK88" s="164"/>
      <c r="BDL88" s="164"/>
      <c r="BDM88" s="164"/>
      <c r="BDN88" s="164"/>
      <c r="BDO88" s="90"/>
      <c r="BDP88" s="90"/>
      <c r="BDQ88" s="89"/>
      <c r="BDR88" s="164"/>
      <c r="BDS88" s="164"/>
      <c r="BDT88" s="164"/>
      <c r="BDU88" s="164"/>
      <c r="BDV88" s="164"/>
      <c r="BDW88" s="90"/>
      <c r="BDX88" s="90"/>
      <c r="BDY88" s="89"/>
      <c r="BDZ88" s="164"/>
      <c r="BEA88" s="164"/>
      <c r="BEB88" s="164"/>
      <c r="BEC88" s="164"/>
      <c r="BED88" s="164"/>
      <c r="BEE88" s="90"/>
      <c r="BEF88" s="90"/>
      <c r="BEG88" s="89"/>
      <c r="BEH88" s="164"/>
      <c r="BEI88" s="164"/>
      <c r="BEJ88" s="164"/>
      <c r="BEK88" s="164"/>
      <c r="BEL88" s="164"/>
      <c r="BEM88" s="90"/>
      <c r="BEN88" s="90"/>
      <c r="BEO88" s="89"/>
      <c r="BEP88" s="164"/>
      <c r="BEQ88" s="164"/>
      <c r="BER88" s="164"/>
      <c r="BES88" s="164"/>
      <c r="BET88" s="164"/>
      <c r="BEU88" s="90"/>
      <c r="BEV88" s="90"/>
      <c r="BEW88" s="89"/>
      <c r="BEX88" s="164"/>
      <c r="BEY88" s="164"/>
      <c r="BEZ88" s="164"/>
      <c r="BFA88" s="164"/>
      <c r="BFB88" s="164"/>
      <c r="BFC88" s="90"/>
      <c r="BFD88" s="90"/>
      <c r="BFE88" s="89"/>
      <c r="BFF88" s="164"/>
      <c r="BFG88" s="164"/>
      <c r="BFH88" s="164"/>
      <c r="BFI88" s="164"/>
      <c r="BFJ88" s="164"/>
      <c r="BFK88" s="90"/>
      <c r="BFL88" s="90"/>
      <c r="BFM88" s="89"/>
      <c r="BFN88" s="164"/>
      <c r="BFO88" s="164"/>
      <c r="BFP88" s="164"/>
      <c r="BFQ88" s="164"/>
      <c r="BFR88" s="164"/>
      <c r="BFS88" s="90"/>
      <c r="BFT88" s="90"/>
      <c r="BFU88" s="89"/>
      <c r="BFV88" s="164"/>
      <c r="BFW88" s="164"/>
      <c r="BFX88" s="164"/>
      <c r="BFY88" s="164"/>
      <c r="BFZ88" s="164"/>
      <c r="BGA88" s="90"/>
      <c r="BGB88" s="90"/>
      <c r="BGC88" s="89"/>
      <c r="BGD88" s="164"/>
      <c r="BGE88" s="164"/>
      <c r="BGF88" s="164"/>
      <c r="BGG88" s="164"/>
      <c r="BGH88" s="164"/>
      <c r="BGI88" s="90"/>
      <c r="BGJ88" s="90"/>
      <c r="BGK88" s="89"/>
      <c r="BGL88" s="164"/>
      <c r="BGM88" s="164"/>
      <c r="BGN88" s="164"/>
      <c r="BGO88" s="164"/>
      <c r="BGP88" s="164"/>
      <c r="BGQ88" s="90"/>
      <c r="BGR88" s="90"/>
      <c r="BGS88" s="89"/>
      <c r="BGT88" s="164"/>
      <c r="BGU88" s="164"/>
      <c r="BGV88" s="164"/>
      <c r="BGW88" s="164"/>
      <c r="BGX88" s="164"/>
      <c r="BGY88" s="90"/>
      <c r="BGZ88" s="90"/>
      <c r="BHA88" s="89"/>
      <c r="BHB88" s="164"/>
      <c r="BHC88" s="164"/>
      <c r="BHD88" s="164"/>
      <c r="BHE88" s="164"/>
      <c r="BHF88" s="164"/>
      <c r="BHG88" s="90"/>
      <c r="BHH88" s="90"/>
      <c r="BHI88" s="89"/>
      <c r="BHJ88" s="164"/>
      <c r="BHK88" s="164"/>
      <c r="BHL88" s="164"/>
      <c r="BHM88" s="164"/>
      <c r="BHN88" s="164"/>
      <c r="BHO88" s="90"/>
      <c r="BHP88" s="90"/>
      <c r="BHQ88" s="89"/>
      <c r="BHR88" s="164"/>
      <c r="BHS88" s="164"/>
      <c r="BHT88" s="164"/>
      <c r="BHU88" s="164"/>
      <c r="BHV88" s="164"/>
      <c r="BHW88" s="90"/>
      <c r="BHX88" s="90"/>
      <c r="BHY88" s="89"/>
      <c r="BHZ88" s="164"/>
      <c r="BIA88" s="164"/>
      <c r="BIB88" s="164"/>
      <c r="BIC88" s="164"/>
      <c r="BID88" s="164"/>
      <c r="BIE88" s="90"/>
      <c r="BIF88" s="90"/>
      <c r="BIG88" s="89"/>
      <c r="BIH88" s="164"/>
      <c r="BII88" s="164"/>
      <c r="BIJ88" s="164"/>
      <c r="BIK88" s="164"/>
      <c r="BIL88" s="164"/>
      <c r="BIM88" s="90"/>
      <c r="BIN88" s="90"/>
      <c r="BIO88" s="89"/>
      <c r="BIP88" s="164"/>
      <c r="BIQ88" s="164"/>
      <c r="BIR88" s="164"/>
      <c r="BIS88" s="164"/>
      <c r="BIT88" s="164"/>
      <c r="BIU88" s="90"/>
      <c r="BIV88" s="90"/>
      <c r="BIW88" s="89"/>
      <c r="BIX88" s="164"/>
      <c r="BIY88" s="164"/>
      <c r="BIZ88" s="164"/>
      <c r="BJA88" s="164"/>
      <c r="BJB88" s="164"/>
      <c r="BJC88" s="90"/>
      <c r="BJD88" s="90"/>
      <c r="BJE88" s="89"/>
      <c r="BJF88" s="164"/>
      <c r="BJG88" s="164"/>
      <c r="BJH88" s="164"/>
      <c r="BJI88" s="164"/>
      <c r="BJJ88" s="164"/>
      <c r="BJK88" s="90"/>
      <c r="BJL88" s="90"/>
      <c r="BJM88" s="89"/>
      <c r="BJN88" s="164"/>
      <c r="BJO88" s="164"/>
      <c r="BJP88" s="164"/>
      <c r="BJQ88" s="164"/>
      <c r="BJR88" s="164"/>
      <c r="BJS88" s="90"/>
      <c r="BJT88" s="90"/>
      <c r="BJU88" s="89"/>
      <c r="BJV88" s="164"/>
      <c r="BJW88" s="164"/>
      <c r="BJX88" s="164"/>
      <c r="BJY88" s="164"/>
      <c r="BJZ88" s="164"/>
      <c r="BKA88" s="90"/>
      <c r="BKB88" s="90"/>
      <c r="BKC88" s="89"/>
      <c r="BKD88" s="164"/>
      <c r="BKE88" s="164"/>
      <c r="BKF88" s="164"/>
      <c r="BKG88" s="164"/>
      <c r="BKH88" s="164"/>
      <c r="BKI88" s="90"/>
      <c r="BKJ88" s="90"/>
      <c r="BKK88" s="89"/>
      <c r="BKL88" s="164"/>
      <c r="BKM88" s="164"/>
      <c r="BKN88" s="164"/>
      <c r="BKO88" s="164"/>
      <c r="BKP88" s="164"/>
      <c r="BKQ88" s="90"/>
      <c r="BKR88" s="90"/>
      <c r="BKS88" s="89"/>
      <c r="BKT88" s="164"/>
      <c r="BKU88" s="164"/>
      <c r="BKV88" s="164"/>
      <c r="BKW88" s="164"/>
      <c r="BKX88" s="164"/>
      <c r="BKY88" s="90"/>
      <c r="BKZ88" s="90"/>
      <c r="BLA88" s="89"/>
      <c r="BLB88" s="164"/>
      <c r="BLC88" s="164"/>
      <c r="BLD88" s="164"/>
      <c r="BLE88" s="164"/>
      <c r="BLF88" s="164"/>
      <c r="BLG88" s="90"/>
      <c r="BLH88" s="90"/>
      <c r="BLI88" s="89"/>
      <c r="BLJ88" s="164"/>
      <c r="BLK88" s="164"/>
      <c r="BLL88" s="164"/>
      <c r="BLM88" s="164"/>
      <c r="BLN88" s="164"/>
      <c r="BLO88" s="90"/>
      <c r="BLP88" s="90"/>
      <c r="BLQ88" s="89"/>
      <c r="BLR88" s="164"/>
      <c r="BLS88" s="164"/>
      <c r="BLT88" s="164"/>
      <c r="BLU88" s="164"/>
      <c r="BLV88" s="164"/>
      <c r="BLW88" s="90"/>
      <c r="BLX88" s="90"/>
      <c r="BLY88" s="89"/>
      <c r="BLZ88" s="164"/>
      <c r="BMA88" s="164"/>
      <c r="BMB88" s="164"/>
      <c r="BMC88" s="164"/>
      <c r="BMD88" s="164"/>
      <c r="BME88" s="90"/>
      <c r="BMF88" s="90"/>
      <c r="BMG88" s="89"/>
      <c r="BMH88" s="164"/>
      <c r="BMI88" s="164"/>
      <c r="BMJ88" s="164"/>
      <c r="BMK88" s="164"/>
      <c r="BML88" s="164"/>
      <c r="BMM88" s="90"/>
      <c r="BMN88" s="90"/>
      <c r="BMO88" s="89"/>
      <c r="BMP88" s="164"/>
      <c r="BMQ88" s="164"/>
      <c r="BMR88" s="164"/>
      <c r="BMS88" s="164"/>
      <c r="BMT88" s="164"/>
      <c r="BMU88" s="90"/>
      <c r="BMV88" s="90"/>
      <c r="BMW88" s="89"/>
      <c r="BMX88" s="164"/>
      <c r="BMY88" s="164"/>
      <c r="BMZ88" s="164"/>
      <c r="BNA88" s="164"/>
      <c r="BNB88" s="164"/>
      <c r="BNC88" s="90"/>
      <c r="BND88" s="90"/>
      <c r="BNE88" s="89"/>
      <c r="BNF88" s="164"/>
      <c r="BNG88" s="164"/>
      <c r="BNH88" s="164"/>
      <c r="BNI88" s="164"/>
      <c r="BNJ88" s="164"/>
      <c r="BNK88" s="90"/>
      <c r="BNL88" s="90"/>
      <c r="BNM88" s="89"/>
      <c r="BNN88" s="164"/>
      <c r="BNO88" s="164"/>
      <c r="BNP88" s="164"/>
      <c r="BNQ88" s="164"/>
      <c r="BNR88" s="164"/>
      <c r="BNS88" s="90"/>
      <c r="BNT88" s="90"/>
      <c r="BNU88" s="89"/>
      <c r="BNV88" s="164"/>
      <c r="BNW88" s="164"/>
      <c r="BNX88" s="164"/>
      <c r="BNY88" s="164"/>
      <c r="BNZ88" s="164"/>
      <c r="BOA88" s="90"/>
      <c r="BOB88" s="90"/>
      <c r="BOC88" s="89"/>
      <c r="BOD88" s="164"/>
      <c r="BOE88" s="164"/>
      <c r="BOF88" s="164"/>
      <c r="BOG88" s="164"/>
      <c r="BOH88" s="164"/>
      <c r="BOI88" s="90"/>
      <c r="BOJ88" s="90"/>
      <c r="BOK88" s="89"/>
      <c r="BOL88" s="164"/>
      <c r="BOM88" s="164"/>
      <c r="BON88" s="164"/>
      <c r="BOO88" s="164"/>
      <c r="BOP88" s="164"/>
      <c r="BOQ88" s="90"/>
      <c r="BOR88" s="90"/>
      <c r="BOS88" s="89"/>
      <c r="BOT88" s="164"/>
      <c r="BOU88" s="164"/>
      <c r="BOV88" s="164"/>
      <c r="BOW88" s="164"/>
      <c r="BOX88" s="164"/>
      <c r="BOY88" s="90"/>
      <c r="BOZ88" s="90"/>
      <c r="BPA88" s="89"/>
      <c r="BPB88" s="164"/>
      <c r="BPC88" s="164"/>
      <c r="BPD88" s="164"/>
      <c r="BPE88" s="164"/>
      <c r="BPF88" s="164"/>
      <c r="BPG88" s="90"/>
      <c r="BPH88" s="90"/>
      <c r="BPI88" s="89"/>
      <c r="BPJ88" s="164"/>
      <c r="BPK88" s="164"/>
      <c r="BPL88" s="164"/>
      <c r="BPM88" s="164"/>
      <c r="BPN88" s="164"/>
      <c r="BPO88" s="90"/>
      <c r="BPP88" s="90"/>
      <c r="BPQ88" s="89"/>
      <c r="BPR88" s="164"/>
      <c r="BPS88" s="164"/>
      <c r="BPT88" s="164"/>
      <c r="BPU88" s="164"/>
      <c r="BPV88" s="164"/>
      <c r="BPW88" s="90"/>
      <c r="BPX88" s="90"/>
      <c r="BPY88" s="89"/>
      <c r="BPZ88" s="164"/>
      <c r="BQA88" s="164"/>
      <c r="BQB88" s="164"/>
      <c r="BQC88" s="164"/>
      <c r="BQD88" s="164"/>
      <c r="BQE88" s="90"/>
      <c r="BQF88" s="90"/>
      <c r="BQG88" s="89"/>
      <c r="BQH88" s="164"/>
      <c r="BQI88" s="164"/>
      <c r="BQJ88" s="164"/>
      <c r="BQK88" s="164"/>
      <c r="BQL88" s="164"/>
      <c r="BQM88" s="90"/>
      <c r="BQN88" s="90"/>
      <c r="BQO88" s="89"/>
      <c r="BQP88" s="164"/>
      <c r="BQQ88" s="164"/>
      <c r="BQR88" s="164"/>
      <c r="BQS88" s="164"/>
      <c r="BQT88" s="164"/>
      <c r="BQU88" s="90"/>
      <c r="BQV88" s="90"/>
      <c r="BQW88" s="89"/>
      <c r="BQX88" s="164"/>
      <c r="BQY88" s="164"/>
      <c r="BQZ88" s="164"/>
      <c r="BRA88" s="164"/>
      <c r="BRB88" s="164"/>
      <c r="BRC88" s="90"/>
      <c r="BRD88" s="90"/>
      <c r="BRE88" s="89"/>
      <c r="BRF88" s="164"/>
      <c r="BRG88" s="164"/>
      <c r="BRH88" s="164"/>
      <c r="BRI88" s="164"/>
      <c r="BRJ88" s="164"/>
      <c r="BRK88" s="90"/>
      <c r="BRL88" s="90"/>
      <c r="BRM88" s="89"/>
      <c r="BRN88" s="164"/>
      <c r="BRO88" s="164"/>
      <c r="BRP88" s="164"/>
      <c r="BRQ88" s="164"/>
      <c r="BRR88" s="164"/>
      <c r="BRS88" s="90"/>
      <c r="BRT88" s="90"/>
      <c r="BRU88" s="89"/>
      <c r="BRV88" s="164"/>
      <c r="BRW88" s="164"/>
      <c r="BRX88" s="164"/>
      <c r="BRY88" s="164"/>
      <c r="BRZ88" s="164"/>
      <c r="BSA88" s="90"/>
      <c r="BSB88" s="90"/>
      <c r="BSC88" s="89"/>
      <c r="BSD88" s="164"/>
      <c r="BSE88" s="164"/>
      <c r="BSF88" s="164"/>
      <c r="BSG88" s="164"/>
      <c r="BSH88" s="164"/>
      <c r="BSI88" s="90"/>
      <c r="BSJ88" s="90"/>
      <c r="BSK88" s="89"/>
      <c r="BSL88" s="164"/>
      <c r="BSM88" s="164"/>
      <c r="BSN88" s="164"/>
      <c r="BSO88" s="164"/>
      <c r="BSP88" s="164"/>
      <c r="BSQ88" s="90"/>
      <c r="BSR88" s="90"/>
      <c r="BSS88" s="89"/>
      <c r="BST88" s="164"/>
      <c r="BSU88" s="164"/>
      <c r="BSV88" s="164"/>
      <c r="BSW88" s="164"/>
      <c r="BSX88" s="164"/>
      <c r="BSY88" s="90"/>
      <c r="BSZ88" s="90"/>
      <c r="BTA88" s="89"/>
      <c r="BTB88" s="164"/>
      <c r="BTC88" s="164"/>
      <c r="BTD88" s="164"/>
      <c r="BTE88" s="164"/>
      <c r="BTF88" s="164"/>
      <c r="BTG88" s="90"/>
      <c r="BTH88" s="90"/>
      <c r="BTI88" s="89"/>
      <c r="BTJ88" s="164"/>
      <c r="BTK88" s="164"/>
      <c r="BTL88" s="164"/>
      <c r="BTM88" s="164"/>
      <c r="BTN88" s="164"/>
      <c r="BTO88" s="90"/>
      <c r="BTP88" s="90"/>
      <c r="BTQ88" s="89"/>
      <c r="BTR88" s="164"/>
      <c r="BTS88" s="164"/>
      <c r="BTT88" s="164"/>
      <c r="BTU88" s="164"/>
      <c r="BTV88" s="164"/>
      <c r="BTW88" s="90"/>
      <c r="BTX88" s="90"/>
      <c r="BTY88" s="89"/>
      <c r="BTZ88" s="164"/>
      <c r="BUA88" s="164"/>
      <c r="BUB88" s="164"/>
      <c r="BUC88" s="164"/>
      <c r="BUD88" s="164"/>
      <c r="BUE88" s="90"/>
      <c r="BUF88" s="90"/>
      <c r="BUG88" s="89"/>
      <c r="BUH88" s="164"/>
      <c r="BUI88" s="164"/>
      <c r="BUJ88" s="164"/>
      <c r="BUK88" s="164"/>
      <c r="BUL88" s="164"/>
      <c r="BUM88" s="90"/>
      <c r="BUN88" s="90"/>
      <c r="BUO88" s="89"/>
      <c r="BUP88" s="164"/>
      <c r="BUQ88" s="164"/>
      <c r="BUR88" s="164"/>
      <c r="BUS88" s="164"/>
      <c r="BUT88" s="164"/>
      <c r="BUU88" s="90"/>
      <c r="BUV88" s="90"/>
      <c r="BUW88" s="89"/>
      <c r="BUX88" s="164"/>
      <c r="BUY88" s="164"/>
      <c r="BUZ88" s="164"/>
      <c r="BVA88" s="164"/>
      <c r="BVB88" s="164"/>
      <c r="BVC88" s="90"/>
      <c r="BVD88" s="90"/>
      <c r="BVE88" s="89"/>
      <c r="BVF88" s="164"/>
      <c r="BVG88" s="164"/>
      <c r="BVH88" s="164"/>
      <c r="BVI88" s="164"/>
      <c r="BVJ88" s="164"/>
      <c r="BVK88" s="90"/>
      <c r="BVL88" s="90"/>
      <c r="BVM88" s="89"/>
      <c r="BVN88" s="164"/>
      <c r="BVO88" s="164"/>
      <c r="BVP88" s="164"/>
      <c r="BVQ88" s="164"/>
      <c r="BVR88" s="164"/>
      <c r="BVS88" s="90"/>
      <c r="BVT88" s="90"/>
      <c r="BVU88" s="89"/>
      <c r="BVV88" s="164"/>
      <c r="BVW88" s="164"/>
      <c r="BVX88" s="164"/>
      <c r="BVY88" s="164"/>
      <c r="BVZ88" s="164"/>
      <c r="BWA88" s="90"/>
      <c r="BWB88" s="90"/>
      <c r="BWC88" s="89"/>
      <c r="BWD88" s="164"/>
      <c r="BWE88" s="164"/>
      <c r="BWF88" s="164"/>
      <c r="BWG88" s="164"/>
      <c r="BWH88" s="164"/>
      <c r="BWI88" s="90"/>
      <c r="BWJ88" s="90"/>
      <c r="BWK88" s="89"/>
      <c r="BWL88" s="164"/>
      <c r="BWM88" s="164"/>
      <c r="BWN88" s="164"/>
      <c r="BWO88" s="164"/>
      <c r="BWP88" s="164"/>
      <c r="BWQ88" s="90"/>
      <c r="BWR88" s="90"/>
      <c r="BWS88" s="89"/>
      <c r="BWT88" s="164"/>
      <c r="BWU88" s="164"/>
      <c r="BWV88" s="164"/>
      <c r="BWW88" s="164"/>
      <c r="BWX88" s="164"/>
      <c r="BWY88" s="90"/>
      <c r="BWZ88" s="90"/>
      <c r="BXA88" s="89"/>
      <c r="BXB88" s="164"/>
      <c r="BXC88" s="164"/>
      <c r="BXD88" s="164"/>
      <c r="BXE88" s="164"/>
      <c r="BXF88" s="164"/>
      <c r="BXG88" s="90"/>
      <c r="BXH88" s="90"/>
      <c r="BXI88" s="89"/>
      <c r="BXJ88" s="164"/>
      <c r="BXK88" s="164"/>
      <c r="BXL88" s="164"/>
      <c r="BXM88" s="164"/>
      <c r="BXN88" s="164"/>
      <c r="BXO88" s="90"/>
      <c r="BXP88" s="90"/>
      <c r="BXQ88" s="89"/>
      <c r="BXR88" s="164"/>
      <c r="BXS88" s="164"/>
      <c r="BXT88" s="164"/>
      <c r="BXU88" s="164"/>
      <c r="BXV88" s="164"/>
      <c r="BXW88" s="90"/>
      <c r="BXX88" s="90"/>
      <c r="BXY88" s="89"/>
      <c r="BXZ88" s="164"/>
      <c r="BYA88" s="164"/>
      <c r="BYB88" s="164"/>
      <c r="BYC88" s="164"/>
      <c r="BYD88" s="164"/>
      <c r="BYE88" s="90"/>
      <c r="BYF88" s="90"/>
      <c r="BYG88" s="89"/>
      <c r="BYH88" s="164"/>
      <c r="BYI88" s="164"/>
      <c r="BYJ88" s="164"/>
      <c r="BYK88" s="164"/>
      <c r="BYL88" s="164"/>
      <c r="BYM88" s="90"/>
      <c r="BYN88" s="90"/>
      <c r="BYO88" s="89"/>
      <c r="BYP88" s="164"/>
      <c r="BYQ88" s="164"/>
      <c r="BYR88" s="164"/>
      <c r="BYS88" s="164"/>
      <c r="BYT88" s="164"/>
      <c r="BYU88" s="90"/>
      <c r="BYV88" s="90"/>
      <c r="BYW88" s="89"/>
      <c r="BYX88" s="164"/>
      <c r="BYY88" s="164"/>
      <c r="BYZ88" s="164"/>
      <c r="BZA88" s="164"/>
      <c r="BZB88" s="164"/>
      <c r="BZC88" s="90"/>
      <c r="BZD88" s="90"/>
      <c r="BZE88" s="89"/>
      <c r="BZF88" s="164"/>
      <c r="BZG88" s="164"/>
      <c r="BZH88" s="164"/>
      <c r="BZI88" s="164"/>
      <c r="BZJ88" s="164"/>
      <c r="BZK88" s="90"/>
      <c r="BZL88" s="90"/>
      <c r="BZM88" s="89"/>
      <c r="BZN88" s="164"/>
      <c r="BZO88" s="164"/>
      <c r="BZP88" s="164"/>
      <c r="BZQ88" s="164"/>
      <c r="BZR88" s="164"/>
      <c r="BZS88" s="90"/>
      <c r="BZT88" s="90"/>
      <c r="BZU88" s="89"/>
      <c r="BZV88" s="164"/>
      <c r="BZW88" s="164"/>
      <c r="BZX88" s="164"/>
      <c r="BZY88" s="164"/>
      <c r="BZZ88" s="164"/>
      <c r="CAA88" s="90"/>
      <c r="CAB88" s="90"/>
      <c r="CAC88" s="89"/>
      <c r="CAD88" s="164"/>
      <c r="CAE88" s="164"/>
      <c r="CAF88" s="164"/>
      <c r="CAG88" s="164"/>
      <c r="CAH88" s="164"/>
      <c r="CAI88" s="90"/>
      <c r="CAJ88" s="90"/>
      <c r="CAK88" s="89"/>
      <c r="CAL88" s="164"/>
      <c r="CAM88" s="164"/>
      <c r="CAN88" s="164"/>
      <c r="CAO88" s="164"/>
      <c r="CAP88" s="164"/>
      <c r="CAQ88" s="90"/>
      <c r="CAR88" s="90"/>
      <c r="CAS88" s="89"/>
      <c r="CAT88" s="164"/>
      <c r="CAU88" s="164"/>
      <c r="CAV88" s="164"/>
      <c r="CAW88" s="164"/>
      <c r="CAX88" s="164"/>
      <c r="CAY88" s="90"/>
      <c r="CAZ88" s="90"/>
      <c r="CBA88" s="89"/>
      <c r="CBB88" s="164"/>
      <c r="CBC88" s="164"/>
      <c r="CBD88" s="164"/>
      <c r="CBE88" s="164"/>
      <c r="CBF88" s="164"/>
      <c r="CBG88" s="90"/>
      <c r="CBH88" s="90"/>
      <c r="CBI88" s="89"/>
      <c r="CBJ88" s="164"/>
      <c r="CBK88" s="164"/>
      <c r="CBL88" s="164"/>
      <c r="CBM88" s="164"/>
      <c r="CBN88" s="164"/>
      <c r="CBO88" s="90"/>
      <c r="CBP88" s="90"/>
      <c r="CBQ88" s="89"/>
      <c r="CBR88" s="164"/>
      <c r="CBS88" s="164"/>
      <c r="CBT88" s="164"/>
      <c r="CBU88" s="164"/>
      <c r="CBV88" s="164"/>
      <c r="CBW88" s="90"/>
      <c r="CBX88" s="90"/>
      <c r="CBY88" s="89"/>
      <c r="CBZ88" s="164"/>
      <c r="CCA88" s="164"/>
      <c r="CCB88" s="164"/>
      <c r="CCC88" s="164"/>
      <c r="CCD88" s="164"/>
      <c r="CCE88" s="90"/>
      <c r="CCF88" s="90"/>
      <c r="CCG88" s="89"/>
      <c r="CCH88" s="164"/>
      <c r="CCI88" s="164"/>
      <c r="CCJ88" s="164"/>
      <c r="CCK88" s="164"/>
      <c r="CCL88" s="164"/>
      <c r="CCM88" s="90"/>
      <c r="CCN88" s="90"/>
      <c r="CCO88" s="89"/>
      <c r="CCP88" s="164"/>
      <c r="CCQ88" s="164"/>
      <c r="CCR88" s="164"/>
      <c r="CCS88" s="164"/>
      <c r="CCT88" s="164"/>
      <c r="CCU88" s="90"/>
      <c r="CCV88" s="90"/>
      <c r="CCW88" s="89"/>
      <c r="CCX88" s="164"/>
      <c r="CCY88" s="164"/>
      <c r="CCZ88" s="164"/>
      <c r="CDA88" s="164"/>
      <c r="CDB88" s="164"/>
      <c r="CDC88" s="90"/>
      <c r="CDD88" s="90"/>
      <c r="CDE88" s="89"/>
      <c r="CDF88" s="164"/>
      <c r="CDG88" s="164"/>
      <c r="CDH88" s="164"/>
      <c r="CDI88" s="164"/>
      <c r="CDJ88" s="164"/>
      <c r="CDK88" s="90"/>
      <c r="CDL88" s="90"/>
      <c r="CDM88" s="89"/>
      <c r="CDN88" s="164"/>
      <c r="CDO88" s="164"/>
      <c r="CDP88" s="164"/>
      <c r="CDQ88" s="164"/>
      <c r="CDR88" s="164"/>
      <c r="CDS88" s="90"/>
      <c r="CDT88" s="90"/>
      <c r="CDU88" s="89"/>
      <c r="CDV88" s="164"/>
      <c r="CDW88" s="164"/>
      <c r="CDX88" s="164"/>
      <c r="CDY88" s="164"/>
      <c r="CDZ88" s="164"/>
      <c r="CEA88" s="90"/>
      <c r="CEB88" s="90"/>
      <c r="CEC88" s="89"/>
      <c r="CED88" s="164"/>
      <c r="CEE88" s="164"/>
      <c r="CEF88" s="164"/>
      <c r="CEG88" s="164"/>
      <c r="CEH88" s="164"/>
      <c r="CEI88" s="90"/>
      <c r="CEJ88" s="90"/>
      <c r="CEK88" s="89"/>
      <c r="CEL88" s="164"/>
      <c r="CEM88" s="164"/>
      <c r="CEN88" s="164"/>
      <c r="CEO88" s="164"/>
      <c r="CEP88" s="164"/>
      <c r="CEQ88" s="90"/>
      <c r="CER88" s="90"/>
      <c r="CES88" s="89"/>
      <c r="CET88" s="164"/>
      <c r="CEU88" s="164"/>
      <c r="CEV88" s="164"/>
      <c r="CEW88" s="164"/>
      <c r="CEX88" s="164"/>
      <c r="CEY88" s="90"/>
      <c r="CEZ88" s="90"/>
      <c r="CFA88" s="89"/>
      <c r="CFB88" s="164"/>
      <c r="CFC88" s="164"/>
      <c r="CFD88" s="164"/>
      <c r="CFE88" s="164"/>
      <c r="CFF88" s="164"/>
      <c r="CFG88" s="90"/>
      <c r="CFH88" s="90"/>
      <c r="CFI88" s="89"/>
      <c r="CFJ88" s="164"/>
      <c r="CFK88" s="164"/>
      <c r="CFL88" s="164"/>
      <c r="CFM88" s="164"/>
      <c r="CFN88" s="164"/>
      <c r="CFO88" s="90"/>
      <c r="CFP88" s="90"/>
      <c r="CFQ88" s="89"/>
      <c r="CFR88" s="164"/>
      <c r="CFS88" s="164"/>
      <c r="CFT88" s="164"/>
      <c r="CFU88" s="164"/>
      <c r="CFV88" s="164"/>
      <c r="CFW88" s="90"/>
      <c r="CFX88" s="90"/>
      <c r="CFY88" s="89"/>
      <c r="CFZ88" s="164"/>
      <c r="CGA88" s="164"/>
      <c r="CGB88" s="164"/>
      <c r="CGC88" s="164"/>
      <c r="CGD88" s="164"/>
      <c r="CGE88" s="90"/>
      <c r="CGF88" s="90"/>
      <c r="CGG88" s="89"/>
      <c r="CGH88" s="164"/>
      <c r="CGI88" s="164"/>
      <c r="CGJ88" s="164"/>
      <c r="CGK88" s="164"/>
      <c r="CGL88" s="164"/>
      <c r="CGM88" s="90"/>
      <c r="CGN88" s="90"/>
      <c r="CGO88" s="89"/>
      <c r="CGP88" s="164"/>
      <c r="CGQ88" s="164"/>
      <c r="CGR88" s="164"/>
      <c r="CGS88" s="164"/>
      <c r="CGT88" s="164"/>
      <c r="CGU88" s="90"/>
      <c r="CGV88" s="90"/>
      <c r="CGW88" s="89"/>
      <c r="CGX88" s="164"/>
      <c r="CGY88" s="164"/>
      <c r="CGZ88" s="164"/>
      <c r="CHA88" s="164"/>
      <c r="CHB88" s="164"/>
      <c r="CHC88" s="90"/>
      <c r="CHD88" s="90"/>
      <c r="CHE88" s="89"/>
      <c r="CHF88" s="164"/>
      <c r="CHG88" s="164"/>
      <c r="CHH88" s="164"/>
      <c r="CHI88" s="164"/>
      <c r="CHJ88" s="164"/>
      <c r="CHK88" s="90"/>
      <c r="CHL88" s="90"/>
      <c r="CHM88" s="89"/>
      <c r="CHN88" s="164"/>
      <c r="CHO88" s="164"/>
      <c r="CHP88" s="164"/>
      <c r="CHQ88" s="164"/>
      <c r="CHR88" s="164"/>
      <c r="CHS88" s="90"/>
      <c r="CHT88" s="90"/>
      <c r="CHU88" s="89"/>
      <c r="CHV88" s="164"/>
      <c r="CHW88" s="164"/>
      <c r="CHX88" s="164"/>
      <c r="CHY88" s="164"/>
      <c r="CHZ88" s="164"/>
      <c r="CIA88" s="90"/>
      <c r="CIB88" s="90"/>
      <c r="CIC88" s="89"/>
      <c r="CID88" s="164"/>
      <c r="CIE88" s="164"/>
      <c r="CIF88" s="164"/>
      <c r="CIG88" s="164"/>
      <c r="CIH88" s="164"/>
      <c r="CII88" s="90"/>
      <c r="CIJ88" s="90"/>
      <c r="CIK88" s="89"/>
      <c r="CIL88" s="164"/>
      <c r="CIM88" s="164"/>
      <c r="CIN88" s="164"/>
      <c r="CIO88" s="164"/>
      <c r="CIP88" s="164"/>
      <c r="CIQ88" s="90"/>
      <c r="CIR88" s="90"/>
      <c r="CIS88" s="89"/>
      <c r="CIT88" s="164"/>
      <c r="CIU88" s="164"/>
      <c r="CIV88" s="164"/>
      <c r="CIW88" s="164"/>
      <c r="CIX88" s="164"/>
      <c r="CIY88" s="90"/>
      <c r="CIZ88" s="90"/>
      <c r="CJA88" s="89"/>
      <c r="CJB88" s="164"/>
      <c r="CJC88" s="164"/>
      <c r="CJD88" s="164"/>
      <c r="CJE88" s="164"/>
      <c r="CJF88" s="164"/>
      <c r="CJG88" s="90"/>
      <c r="CJH88" s="90"/>
      <c r="CJI88" s="89"/>
      <c r="CJJ88" s="164"/>
      <c r="CJK88" s="164"/>
      <c r="CJL88" s="164"/>
      <c r="CJM88" s="164"/>
      <c r="CJN88" s="164"/>
      <c r="CJO88" s="90"/>
      <c r="CJP88" s="90"/>
      <c r="CJQ88" s="89"/>
      <c r="CJR88" s="164"/>
      <c r="CJS88" s="164"/>
      <c r="CJT88" s="164"/>
      <c r="CJU88" s="164"/>
      <c r="CJV88" s="164"/>
      <c r="CJW88" s="90"/>
      <c r="CJX88" s="90"/>
      <c r="CJY88" s="89"/>
      <c r="CJZ88" s="164"/>
      <c r="CKA88" s="164"/>
      <c r="CKB88" s="164"/>
      <c r="CKC88" s="164"/>
      <c r="CKD88" s="164"/>
      <c r="CKE88" s="90"/>
      <c r="CKF88" s="90"/>
      <c r="CKG88" s="89"/>
      <c r="CKH88" s="164"/>
      <c r="CKI88" s="164"/>
      <c r="CKJ88" s="164"/>
      <c r="CKK88" s="164"/>
      <c r="CKL88" s="164"/>
      <c r="CKM88" s="90"/>
      <c r="CKN88" s="90"/>
      <c r="CKO88" s="89"/>
      <c r="CKP88" s="164"/>
      <c r="CKQ88" s="164"/>
      <c r="CKR88" s="164"/>
      <c r="CKS88" s="164"/>
      <c r="CKT88" s="164"/>
      <c r="CKU88" s="90"/>
      <c r="CKV88" s="90"/>
      <c r="CKW88" s="89"/>
      <c r="CKX88" s="164"/>
      <c r="CKY88" s="164"/>
      <c r="CKZ88" s="164"/>
      <c r="CLA88" s="164"/>
      <c r="CLB88" s="164"/>
      <c r="CLC88" s="90"/>
      <c r="CLD88" s="90"/>
      <c r="CLE88" s="89"/>
      <c r="CLF88" s="164"/>
      <c r="CLG88" s="164"/>
      <c r="CLH88" s="164"/>
      <c r="CLI88" s="164"/>
      <c r="CLJ88" s="164"/>
      <c r="CLK88" s="90"/>
      <c r="CLL88" s="90"/>
      <c r="CLM88" s="89"/>
      <c r="CLN88" s="164"/>
      <c r="CLO88" s="164"/>
      <c r="CLP88" s="164"/>
      <c r="CLQ88" s="164"/>
      <c r="CLR88" s="164"/>
      <c r="CLS88" s="90"/>
      <c r="CLT88" s="90"/>
      <c r="CLU88" s="89"/>
      <c r="CLV88" s="164"/>
      <c r="CLW88" s="164"/>
      <c r="CLX88" s="164"/>
      <c r="CLY88" s="164"/>
      <c r="CLZ88" s="164"/>
      <c r="CMA88" s="90"/>
      <c r="CMB88" s="90"/>
      <c r="CMC88" s="89"/>
      <c r="CMD88" s="164"/>
      <c r="CME88" s="164"/>
      <c r="CMF88" s="164"/>
      <c r="CMG88" s="164"/>
      <c r="CMH88" s="164"/>
      <c r="CMI88" s="90"/>
      <c r="CMJ88" s="90"/>
      <c r="CMK88" s="89"/>
      <c r="CML88" s="164"/>
      <c r="CMM88" s="164"/>
      <c r="CMN88" s="164"/>
      <c r="CMO88" s="164"/>
      <c r="CMP88" s="164"/>
      <c r="CMQ88" s="90"/>
      <c r="CMR88" s="90"/>
      <c r="CMS88" s="89"/>
      <c r="CMT88" s="164"/>
      <c r="CMU88" s="164"/>
      <c r="CMV88" s="164"/>
      <c r="CMW88" s="164"/>
      <c r="CMX88" s="164"/>
      <c r="CMY88" s="90"/>
      <c r="CMZ88" s="90"/>
      <c r="CNA88" s="89"/>
      <c r="CNB88" s="164"/>
      <c r="CNC88" s="164"/>
      <c r="CND88" s="164"/>
      <c r="CNE88" s="164"/>
      <c r="CNF88" s="164"/>
      <c r="CNG88" s="90"/>
      <c r="CNH88" s="90"/>
      <c r="CNI88" s="89"/>
      <c r="CNJ88" s="164"/>
      <c r="CNK88" s="164"/>
      <c r="CNL88" s="164"/>
      <c r="CNM88" s="164"/>
      <c r="CNN88" s="164"/>
      <c r="CNO88" s="90"/>
      <c r="CNP88" s="90"/>
      <c r="CNQ88" s="89"/>
      <c r="CNR88" s="164"/>
      <c r="CNS88" s="164"/>
      <c r="CNT88" s="164"/>
      <c r="CNU88" s="164"/>
      <c r="CNV88" s="164"/>
      <c r="CNW88" s="90"/>
      <c r="CNX88" s="90"/>
      <c r="CNY88" s="89"/>
      <c r="CNZ88" s="164"/>
      <c r="COA88" s="164"/>
      <c r="COB88" s="164"/>
      <c r="COC88" s="164"/>
      <c r="COD88" s="164"/>
      <c r="COE88" s="90"/>
      <c r="COF88" s="90"/>
      <c r="COG88" s="89"/>
      <c r="COH88" s="164"/>
      <c r="COI88" s="164"/>
      <c r="COJ88" s="164"/>
      <c r="COK88" s="164"/>
      <c r="COL88" s="164"/>
      <c r="COM88" s="90"/>
      <c r="CON88" s="90"/>
      <c r="COO88" s="89"/>
      <c r="COP88" s="164"/>
      <c r="COQ88" s="164"/>
      <c r="COR88" s="164"/>
      <c r="COS88" s="164"/>
      <c r="COT88" s="164"/>
      <c r="COU88" s="90"/>
      <c r="COV88" s="90"/>
      <c r="COW88" s="89"/>
      <c r="COX88" s="164"/>
      <c r="COY88" s="164"/>
      <c r="COZ88" s="164"/>
      <c r="CPA88" s="164"/>
      <c r="CPB88" s="164"/>
      <c r="CPC88" s="90"/>
      <c r="CPD88" s="90"/>
      <c r="CPE88" s="89"/>
      <c r="CPF88" s="164"/>
      <c r="CPG88" s="164"/>
      <c r="CPH88" s="164"/>
      <c r="CPI88" s="164"/>
      <c r="CPJ88" s="164"/>
      <c r="CPK88" s="90"/>
      <c r="CPL88" s="90"/>
      <c r="CPM88" s="89"/>
      <c r="CPN88" s="164"/>
      <c r="CPO88" s="164"/>
      <c r="CPP88" s="164"/>
      <c r="CPQ88" s="164"/>
      <c r="CPR88" s="164"/>
      <c r="CPS88" s="90"/>
      <c r="CPT88" s="90"/>
      <c r="CPU88" s="89"/>
      <c r="CPV88" s="164"/>
      <c r="CPW88" s="164"/>
      <c r="CPX88" s="164"/>
      <c r="CPY88" s="164"/>
      <c r="CPZ88" s="164"/>
      <c r="CQA88" s="90"/>
      <c r="CQB88" s="90"/>
      <c r="CQC88" s="89"/>
      <c r="CQD88" s="164"/>
      <c r="CQE88" s="164"/>
      <c r="CQF88" s="164"/>
      <c r="CQG88" s="164"/>
      <c r="CQH88" s="164"/>
      <c r="CQI88" s="90"/>
      <c r="CQJ88" s="90"/>
      <c r="CQK88" s="89"/>
      <c r="CQL88" s="164"/>
      <c r="CQM88" s="164"/>
      <c r="CQN88" s="164"/>
      <c r="CQO88" s="164"/>
      <c r="CQP88" s="164"/>
      <c r="CQQ88" s="90"/>
      <c r="CQR88" s="90"/>
      <c r="CQS88" s="89"/>
      <c r="CQT88" s="164"/>
      <c r="CQU88" s="164"/>
      <c r="CQV88" s="164"/>
      <c r="CQW88" s="164"/>
      <c r="CQX88" s="164"/>
      <c r="CQY88" s="90"/>
      <c r="CQZ88" s="90"/>
      <c r="CRA88" s="89"/>
      <c r="CRB88" s="164"/>
      <c r="CRC88" s="164"/>
      <c r="CRD88" s="164"/>
      <c r="CRE88" s="164"/>
      <c r="CRF88" s="164"/>
      <c r="CRG88" s="90"/>
      <c r="CRH88" s="90"/>
      <c r="CRI88" s="89"/>
      <c r="CRJ88" s="164"/>
      <c r="CRK88" s="164"/>
      <c r="CRL88" s="164"/>
      <c r="CRM88" s="164"/>
      <c r="CRN88" s="164"/>
      <c r="CRO88" s="90"/>
      <c r="CRP88" s="90"/>
      <c r="CRQ88" s="89"/>
      <c r="CRR88" s="164"/>
      <c r="CRS88" s="164"/>
      <c r="CRT88" s="164"/>
      <c r="CRU88" s="164"/>
      <c r="CRV88" s="164"/>
      <c r="CRW88" s="90"/>
      <c r="CRX88" s="90"/>
      <c r="CRY88" s="89"/>
      <c r="CRZ88" s="164"/>
      <c r="CSA88" s="164"/>
      <c r="CSB88" s="164"/>
      <c r="CSC88" s="164"/>
      <c r="CSD88" s="164"/>
      <c r="CSE88" s="90"/>
      <c r="CSF88" s="90"/>
      <c r="CSG88" s="89"/>
      <c r="CSH88" s="164"/>
      <c r="CSI88" s="164"/>
      <c r="CSJ88" s="164"/>
      <c r="CSK88" s="164"/>
      <c r="CSL88" s="164"/>
      <c r="CSM88" s="90"/>
      <c r="CSN88" s="90"/>
      <c r="CSO88" s="89"/>
      <c r="CSP88" s="164"/>
      <c r="CSQ88" s="164"/>
      <c r="CSR88" s="164"/>
      <c r="CSS88" s="164"/>
      <c r="CST88" s="164"/>
      <c r="CSU88" s="90"/>
      <c r="CSV88" s="90"/>
      <c r="CSW88" s="89"/>
      <c r="CSX88" s="164"/>
      <c r="CSY88" s="164"/>
      <c r="CSZ88" s="164"/>
      <c r="CTA88" s="164"/>
      <c r="CTB88" s="164"/>
      <c r="CTC88" s="90"/>
      <c r="CTD88" s="90"/>
      <c r="CTE88" s="89"/>
      <c r="CTF88" s="164"/>
      <c r="CTG88" s="164"/>
      <c r="CTH88" s="164"/>
      <c r="CTI88" s="164"/>
      <c r="CTJ88" s="164"/>
      <c r="CTK88" s="90"/>
      <c r="CTL88" s="90"/>
      <c r="CTM88" s="89"/>
      <c r="CTN88" s="164"/>
      <c r="CTO88" s="164"/>
      <c r="CTP88" s="164"/>
      <c r="CTQ88" s="164"/>
      <c r="CTR88" s="164"/>
      <c r="CTS88" s="90"/>
      <c r="CTT88" s="90"/>
      <c r="CTU88" s="89"/>
      <c r="CTV88" s="164"/>
      <c r="CTW88" s="164"/>
      <c r="CTX88" s="164"/>
      <c r="CTY88" s="164"/>
      <c r="CTZ88" s="164"/>
      <c r="CUA88" s="90"/>
      <c r="CUB88" s="90"/>
      <c r="CUC88" s="89"/>
      <c r="CUD88" s="164"/>
      <c r="CUE88" s="164"/>
      <c r="CUF88" s="164"/>
      <c r="CUG88" s="164"/>
      <c r="CUH88" s="164"/>
      <c r="CUI88" s="90"/>
      <c r="CUJ88" s="90"/>
      <c r="CUK88" s="89"/>
      <c r="CUL88" s="164"/>
      <c r="CUM88" s="164"/>
      <c r="CUN88" s="164"/>
      <c r="CUO88" s="164"/>
      <c r="CUP88" s="164"/>
      <c r="CUQ88" s="90"/>
      <c r="CUR88" s="90"/>
      <c r="CUS88" s="89"/>
      <c r="CUT88" s="164"/>
      <c r="CUU88" s="164"/>
      <c r="CUV88" s="164"/>
      <c r="CUW88" s="164"/>
      <c r="CUX88" s="164"/>
      <c r="CUY88" s="90"/>
      <c r="CUZ88" s="90"/>
      <c r="CVA88" s="89"/>
      <c r="CVB88" s="164"/>
      <c r="CVC88" s="164"/>
      <c r="CVD88" s="164"/>
      <c r="CVE88" s="164"/>
      <c r="CVF88" s="164"/>
      <c r="CVG88" s="90"/>
      <c r="CVH88" s="90"/>
      <c r="CVI88" s="89"/>
      <c r="CVJ88" s="164"/>
      <c r="CVK88" s="164"/>
      <c r="CVL88" s="164"/>
      <c r="CVM88" s="164"/>
      <c r="CVN88" s="164"/>
      <c r="CVO88" s="90"/>
      <c r="CVP88" s="90"/>
      <c r="CVQ88" s="89"/>
      <c r="CVR88" s="164"/>
      <c r="CVS88" s="164"/>
      <c r="CVT88" s="164"/>
      <c r="CVU88" s="164"/>
      <c r="CVV88" s="164"/>
      <c r="CVW88" s="90"/>
      <c r="CVX88" s="90"/>
      <c r="CVY88" s="89"/>
      <c r="CVZ88" s="164"/>
      <c r="CWA88" s="164"/>
      <c r="CWB88" s="164"/>
      <c r="CWC88" s="164"/>
      <c r="CWD88" s="164"/>
      <c r="CWE88" s="90"/>
      <c r="CWF88" s="90"/>
      <c r="CWG88" s="89"/>
      <c r="CWH88" s="164"/>
      <c r="CWI88" s="164"/>
      <c r="CWJ88" s="164"/>
      <c r="CWK88" s="164"/>
      <c r="CWL88" s="164"/>
      <c r="CWM88" s="90"/>
      <c r="CWN88" s="90"/>
      <c r="CWO88" s="89"/>
      <c r="CWP88" s="164"/>
      <c r="CWQ88" s="164"/>
      <c r="CWR88" s="164"/>
      <c r="CWS88" s="164"/>
      <c r="CWT88" s="164"/>
      <c r="CWU88" s="90"/>
      <c r="CWV88" s="90"/>
      <c r="CWW88" s="89"/>
      <c r="CWX88" s="164"/>
      <c r="CWY88" s="164"/>
      <c r="CWZ88" s="164"/>
      <c r="CXA88" s="164"/>
      <c r="CXB88" s="164"/>
      <c r="CXC88" s="90"/>
      <c r="CXD88" s="90"/>
      <c r="CXE88" s="89"/>
      <c r="CXF88" s="164"/>
      <c r="CXG88" s="164"/>
      <c r="CXH88" s="164"/>
      <c r="CXI88" s="164"/>
      <c r="CXJ88" s="164"/>
      <c r="CXK88" s="90"/>
      <c r="CXL88" s="90"/>
      <c r="CXM88" s="89"/>
      <c r="CXN88" s="164"/>
      <c r="CXO88" s="164"/>
      <c r="CXP88" s="164"/>
      <c r="CXQ88" s="164"/>
      <c r="CXR88" s="164"/>
      <c r="CXS88" s="90"/>
      <c r="CXT88" s="90"/>
      <c r="CXU88" s="89"/>
      <c r="CXV88" s="164"/>
      <c r="CXW88" s="164"/>
      <c r="CXX88" s="164"/>
      <c r="CXY88" s="164"/>
      <c r="CXZ88" s="164"/>
      <c r="CYA88" s="90"/>
      <c r="CYB88" s="90"/>
      <c r="CYC88" s="89"/>
      <c r="CYD88" s="164"/>
      <c r="CYE88" s="164"/>
      <c r="CYF88" s="164"/>
      <c r="CYG88" s="164"/>
      <c r="CYH88" s="164"/>
      <c r="CYI88" s="90"/>
      <c r="CYJ88" s="90"/>
      <c r="CYK88" s="89"/>
      <c r="CYL88" s="164"/>
      <c r="CYM88" s="164"/>
      <c r="CYN88" s="164"/>
      <c r="CYO88" s="164"/>
      <c r="CYP88" s="164"/>
      <c r="CYQ88" s="90"/>
      <c r="CYR88" s="90"/>
      <c r="CYS88" s="89"/>
      <c r="CYT88" s="164"/>
      <c r="CYU88" s="164"/>
      <c r="CYV88" s="164"/>
      <c r="CYW88" s="164"/>
      <c r="CYX88" s="164"/>
      <c r="CYY88" s="90"/>
      <c r="CYZ88" s="90"/>
      <c r="CZA88" s="89"/>
      <c r="CZB88" s="164"/>
      <c r="CZC88" s="164"/>
      <c r="CZD88" s="164"/>
      <c r="CZE88" s="164"/>
      <c r="CZF88" s="164"/>
      <c r="CZG88" s="90"/>
      <c r="CZH88" s="90"/>
      <c r="CZI88" s="89"/>
      <c r="CZJ88" s="164"/>
      <c r="CZK88" s="164"/>
      <c r="CZL88" s="164"/>
      <c r="CZM88" s="164"/>
      <c r="CZN88" s="164"/>
      <c r="CZO88" s="90"/>
      <c r="CZP88" s="90"/>
      <c r="CZQ88" s="89"/>
      <c r="CZR88" s="164"/>
      <c r="CZS88" s="164"/>
      <c r="CZT88" s="164"/>
      <c r="CZU88" s="164"/>
      <c r="CZV88" s="164"/>
      <c r="CZW88" s="90"/>
      <c r="CZX88" s="90"/>
      <c r="CZY88" s="89"/>
      <c r="CZZ88" s="164"/>
      <c r="DAA88" s="164"/>
      <c r="DAB88" s="164"/>
      <c r="DAC88" s="164"/>
      <c r="DAD88" s="164"/>
      <c r="DAE88" s="90"/>
      <c r="DAF88" s="90"/>
      <c r="DAG88" s="89"/>
      <c r="DAH88" s="164"/>
      <c r="DAI88" s="164"/>
      <c r="DAJ88" s="164"/>
      <c r="DAK88" s="164"/>
      <c r="DAL88" s="164"/>
      <c r="DAM88" s="90"/>
      <c r="DAN88" s="90"/>
      <c r="DAO88" s="89"/>
      <c r="DAP88" s="164"/>
      <c r="DAQ88" s="164"/>
      <c r="DAR88" s="164"/>
      <c r="DAS88" s="164"/>
      <c r="DAT88" s="164"/>
      <c r="DAU88" s="90"/>
      <c r="DAV88" s="90"/>
      <c r="DAW88" s="89"/>
      <c r="DAX88" s="164"/>
      <c r="DAY88" s="164"/>
      <c r="DAZ88" s="164"/>
      <c r="DBA88" s="164"/>
      <c r="DBB88" s="164"/>
      <c r="DBC88" s="90"/>
      <c r="DBD88" s="90"/>
      <c r="DBE88" s="89"/>
      <c r="DBF88" s="164"/>
      <c r="DBG88" s="164"/>
      <c r="DBH88" s="164"/>
      <c r="DBI88" s="164"/>
      <c r="DBJ88" s="164"/>
      <c r="DBK88" s="90"/>
      <c r="DBL88" s="90"/>
      <c r="DBM88" s="89"/>
      <c r="DBN88" s="164"/>
      <c r="DBO88" s="164"/>
      <c r="DBP88" s="164"/>
      <c r="DBQ88" s="164"/>
      <c r="DBR88" s="164"/>
      <c r="DBS88" s="90"/>
      <c r="DBT88" s="90"/>
      <c r="DBU88" s="89"/>
      <c r="DBV88" s="164"/>
      <c r="DBW88" s="164"/>
      <c r="DBX88" s="164"/>
      <c r="DBY88" s="164"/>
      <c r="DBZ88" s="164"/>
      <c r="DCA88" s="90"/>
      <c r="DCB88" s="90"/>
      <c r="DCC88" s="89"/>
      <c r="DCD88" s="164"/>
      <c r="DCE88" s="164"/>
      <c r="DCF88" s="164"/>
      <c r="DCG88" s="164"/>
      <c r="DCH88" s="164"/>
      <c r="DCI88" s="90"/>
      <c r="DCJ88" s="90"/>
      <c r="DCK88" s="89"/>
      <c r="DCL88" s="164"/>
      <c r="DCM88" s="164"/>
      <c r="DCN88" s="164"/>
      <c r="DCO88" s="164"/>
      <c r="DCP88" s="164"/>
      <c r="DCQ88" s="90"/>
      <c r="DCR88" s="90"/>
      <c r="DCS88" s="89"/>
      <c r="DCT88" s="164"/>
      <c r="DCU88" s="164"/>
      <c r="DCV88" s="164"/>
      <c r="DCW88" s="164"/>
      <c r="DCX88" s="164"/>
      <c r="DCY88" s="90"/>
      <c r="DCZ88" s="90"/>
      <c r="DDA88" s="89"/>
      <c r="DDB88" s="164"/>
      <c r="DDC88" s="164"/>
      <c r="DDD88" s="164"/>
      <c r="DDE88" s="164"/>
      <c r="DDF88" s="164"/>
      <c r="DDG88" s="90"/>
      <c r="DDH88" s="90"/>
      <c r="DDI88" s="89"/>
      <c r="DDJ88" s="164"/>
      <c r="DDK88" s="164"/>
      <c r="DDL88" s="164"/>
      <c r="DDM88" s="164"/>
      <c r="DDN88" s="164"/>
      <c r="DDO88" s="90"/>
      <c r="DDP88" s="90"/>
      <c r="DDQ88" s="89"/>
      <c r="DDR88" s="164"/>
      <c r="DDS88" s="164"/>
      <c r="DDT88" s="164"/>
      <c r="DDU88" s="164"/>
      <c r="DDV88" s="164"/>
      <c r="DDW88" s="90"/>
      <c r="DDX88" s="90"/>
      <c r="DDY88" s="89"/>
      <c r="DDZ88" s="164"/>
      <c r="DEA88" s="164"/>
      <c r="DEB88" s="164"/>
      <c r="DEC88" s="164"/>
      <c r="DED88" s="164"/>
      <c r="DEE88" s="90"/>
      <c r="DEF88" s="90"/>
      <c r="DEG88" s="89"/>
      <c r="DEH88" s="164"/>
      <c r="DEI88" s="164"/>
      <c r="DEJ88" s="164"/>
      <c r="DEK88" s="164"/>
      <c r="DEL88" s="164"/>
      <c r="DEM88" s="90"/>
      <c r="DEN88" s="90"/>
      <c r="DEO88" s="89"/>
      <c r="DEP88" s="164"/>
      <c r="DEQ88" s="164"/>
      <c r="DER88" s="164"/>
      <c r="DES88" s="164"/>
      <c r="DET88" s="164"/>
      <c r="DEU88" s="90"/>
      <c r="DEV88" s="90"/>
      <c r="DEW88" s="89"/>
      <c r="DEX88" s="164"/>
      <c r="DEY88" s="164"/>
      <c r="DEZ88" s="164"/>
      <c r="DFA88" s="164"/>
      <c r="DFB88" s="164"/>
      <c r="DFC88" s="90"/>
      <c r="DFD88" s="90"/>
      <c r="DFE88" s="89"/>
      <c r="DFF88" s="164"/>
      <c r="DFG88" s="164"/>
      <c r="DFH88" s="164"/>
      <c r="DFI88" s="164"/>
      <c r="DFJ88" s="164"/>
      <c r="DFK88" s="90"/>
      <c r="DFL88" s="90"/>
      <c r="DFM88" s="89"/>
      <c r="DFN88" s="164"/>
      <c r="DFO88" s="164"/>
      <c r="DFP88" s="164"/>
      <c r="DFQ88" s="164"/>
      <c r="DFR88" s="164"/>
      <c r="DFS88" s="90"/>
      <c r="DFT88" s="90"/>
      <c r="DFU88" s="89"/>
      <c r="DFV88" s="164"/>
      <c r="DFW88" s="164"/>
      <c r="DFX88" s="164"/>
      <c r="DFY88" s="164"/>
      <c r="DFZ88" s="164"/>
      <c r="DGA88" s="90"/>
      <c r="DGB88" s="90"/>
      <c r="DGC88" s="89"/>
      <c r="DGD88" s="164"/>
      <c r="DGE88" s="164"/>
      <c r="DGF88" s="164"/>
      <c r="DGG88" s="164"/>
      <c r="DGH88" s="164"/>
      <c r="DGI88" s="90"/>
      <c r="DGJ88" s="90"/>
      <c r="DGK88" s="89"/>
      <c r="DGL88" s="164"/>
      <c r="DGM88" s="164"/>
      <c r="DGN88" s="164"/>
      <c r="DGO88" s="164"/>
      <c r="DGP88" s="164"/>
      <c r="DGQ88" s="90"/>
      <c r="DGR88" s="90"/>
      <c r="DGS88" s="89"/>
      <c r="DGT88" s="164"/>
      <c r="DGU88" s="164"/>
      <c r="DGV88" s="164"/>
      <c r="DGW88" s="164"/>
      <c r="DGX88" s="164"/>
      <c r="DGY88" s="90"/>
      <c r="DGZ88" s="90"/>
      <c r="DHA88" s="89"/>
      <c r="DHB88" s="164"/>
      <c r="DHC88" s="164"/>
      <c r="DHD88" s="164"/>
      <c r="DHE88" s="164"/>
      <c r="DHF88" s="164"/>
      <c r="DHG88" s="90"/>
      <c r="DHH88" s="90"/>
      <c r="DHI88" s="89"/>
      <c r="DHJ88" s="164"/>
      <c r="DHK88" s="164"/>
      <c r="DHL88" s="164"/>
      <c r="DHM88" s="164"/>
      <c r="DHN88" s="164"/>
      <c r="DHO88" s="90"/>
      <c r="DHP88" s="90"/>
      <c r="DHQ88" s="89"/>
      <c r="DHR88" s="164"/>
      <c r="DHS88" s="164"/>
      <c r="DHT88" s="164"/>
      <c r="DHU88" s="164"/>
      <c r="DHV88" s="164"/>
      <c r="DHW88" s="90"/>
      <c r="DHX88" s="90"/>
      <c r="DHY88" s="89"/>
      <c r="DHZ88" s="164"/>
      <c r="DIA88" s="164"/>
      <c r="DIB88" s="164"/>
      <c r="DIC88" s="164"/>
      <c r="DID88" s="164"/>
      <c r="DIE88" s="90"/>
      <c r="DIF88" s="90"/>
      <c r="DIG88" s="89"/>
      <c r="DIH88" s="164"/>
      <c r="DII88" s="164"/>
      <c r="DIJ88" s="164"/>
      <c r="DIK88" s="164"/>
      <c r="DIL88" s="164"/>
      <c r="DIM88" s="90"/>
      <c r="DIN88" s="90"/>
      <c r="DIO88" s="89"/>
      <c r="DIP88" s="164"/>
      <c r="DIQ88" s="164"/>
      <c r="DIR88" s="164"/>
      <c r="DIS88" s="164"/>
      <c r="DIT88" s="164"/>
      <c r="DIU88" s="90"/>
      <c r="DIV88" s="90"/>
      <c r="DIW88" s="89"/>
      <c r="DIX88" s="164"/>
      <c r="DIY88" s="164"/>
      <c r="DIZ88" s="164"/>
      <c r="DJA88" s="164"/>
      <c r="DJB88" s="164"/>
      <c r="DJC88" s="90"/>
      <c r="DJD88" s="90"/>
      <c r="DJE88" s="89"/>
      <c r="DJF88" s="164"/>
      <c r="DJG88" s="164"/>
      <c r="DJH88" s="164"/>
      <c r="DJI88" s="164"/>
      <c r="DJJ88" s="164"/>
      <c r="DJK88" s="90"/>
      <c r="DJL88" s="90"/>
      <c r="DJM88" s="89"/>
      <c r="DJN88" s="164"/>
      <c r="DJO88" s="164"/>
      <c r="DJP88" s="164"/>
      <c r="DJQ88" s="164"/>
      <c r="DJR88" s="164"/>
      <c r="DJS88" s="90"/>
      <c r="DJT88" s="90"/>
      <c r="DJU88" s="89"/>
      <c r="DJV88" s="164"/>
      <c r="DJW88" s="164"/>
      <c r="DJX88" s="164"/>
      <c r="DJY88" s="164"/>
      <c r="DJZ88" s="164"/>
      <c r="DKA88" s="90"/>
      <c r="DKB88" s="90"/>
      <c r="DKC88" s="89"/>
      <c r="DKD88" s="164"/>
      <c r="DKE88" s="164"/>
      <c r="DKF88" s="164"/>
      <c r="DKG88" s="164"/>
      <c r="DKH88" s="164"/>
      <c r="DKI88" s="90"/>
      <c r="DKJ88" s="90"/>
      <c r="DKK88" s="89"/>
      <c r="DKL88" s="164"/>
      <c r="DKM88" s="164"/>
      <c r="DKN88" s="164"/>
      <c r="DKO88" s="164"/>
      <c r="DKP88" s="164"/>
      <c r="DKQ88" s="90"/>
      <c r="DKR88" s="90"/>
      <c r="DKS88" s="89"/>
      <c r="DKT88" s="164"/>
      <c r="DKU88" s="164"/>
      <c r="DKV88" s="164"/>
      <c r="DKW88" s="164"/>
      <c r="DKX88" s="164"/>
      <c r="DKY88" s="90"/>
      <c r="DKZ88" s="90"/>
      <c r="DLA88" s="89"/>
      <c r="DLB88" s="164"/>
      <c r="DLC88" s="164"/>
      <c r="DLD88" s="164"/>
      <c r="DLE88" s="164"/>
      <c r="DLF88" s="164"/>
      <c r="DLG88" s="90"/>
      <c r="DLH88" s="90"/>
      <c r="DLI88" s="89"/>
      <c r="DLJ88" s="164"/>
      <c r="DLK88" s="164"/>
      <c r="DLL88" s="164"/>
      <c r="DLM88" s="164"/>
      <c r="DLN88" s="164"/>
      <c r="DLO88" s="90"/>
      <c r="DLP88" s="90"/>
      <c r="DLQ88" s="89"/>
      <c r="DLR88" s="164"/>
      <c r="DLS88" s="164"/>
      <c r="DLT88" s="164"/>
      <c r="DLU88" s="164"/>
      <c r="DLV88" s="164"/>
      <c r="DLW88" s="90"/>
      <c r="DLX88" s="90"/>
      <c r="DLY88" s="89"/>
      <c r="DLZ88" s="164"/>
      <c r="DMA88" s="164"/>
      <c r="DMB88" s="164"/>
      <c r="DMC88" s="164"/>
      <c r="DMD88" s="164"/>
      <c r="DME88" s="90"/>
      <c r="DMF88" s="90"/>
      <c r="DMG88" s="89"/>
      <c r="DMH88" s="164"/>
      <c r="DMI88" s="164"/>
      <c r="DMJ88" s="164"/>
      <c r="DMK88" s="164"/>
      <c r="DML88" s="164"/>
      <c r="DMM88" s="90"/>
      <c r="DMN88" s="90"/>
      <c r="DMO88" s="89"/>
      <c r="DMP88" s="164"/>
      <c r="DMQ88" s="164"/>
      <c r="DMR88" s="164"/>
      <c r="DMS88" s="164"/>
      <c r="DMT88" s="164"/>
      <c r="DMU88" s="90"/>
      <c r="DMV88" s="90"/>
      <c r="DMW88" s="89"/>
      <c r="DMX88" s="164"/>
      <c r="DMY88" s="164"/>
      <c r="DMZ88" s="164"/>
      <c r="DNA88" s="164"/>
      <c r="DNB88" s="164"/>
      <c r="DNC88" s="90"/>
      <c r="DND88" s="90"/>
      <c r="DNE88" s="89"/>
      <c r="DNF88" s="164"/>
      <c r="DNG88" s="164"/>
      <c r="DNH88" s="164"/>
      <c r="DNI88" s="164"/>
      <c r="DNJ88" s="164"/>
      <c r="DNK88" s="90"/>
      <c r="DNL88" s="90"/>
      <c r="DNM88" s="89"/>
      <c r="DNN88" s="164"/>
      <c r="DNO88" s="164"/>
      <c r="DNP88" s="164"/>
      <c r="DNQ88" s="164"/>
      <c r="DNR88" s="164"/>
      <c r="DNS88" s="90"/>
      <c r="DNT88" s="90"/>
      <c r="DNU88" s="89"/>
      <c r="DNV88" s="164"/>
      <c r="DNW88" s="164"/>
      <c r="DNX88" s="164"/>
      <c r="DNY88" s="164"/>
      <c r="DNZ88" s="164"/>
      <c r="DOA88" s="90"/>
      <c r="DOB88" s="90"/>
      <c r="DOC88" s="89"/>
      <c r="DOD88" s="164"/>
      <c r="DOE88" s="164"/>
      <c r="DOF88" s="164"/>
      <c r="DOG88" s="164"/>
      <c r="DOH88" s="164"/>
      <c r="DOI88" s="90"/>
      <c r="DOJ88" s="90"/>
      <c r="DOK88" s="89"/>
      <c r="DOL88" s="164"/>
      <c r="DOM88" s="164"/>
      <c r="DON88" s="164"/>
      <c r="DOO88" s="164"/>
      <c r="DOP88" s="164"/>
      <c r="DOQ88" s="90"/>
      <c r="DOR88" s="90"/>
      <c r="DOS88" s="89"/>
      <c r="DOT88" s="164"/>
      <c r="DOU88" s="164"/>
      <c r="DOV88" s="164"/>
      <c r="DOW88" s="164"/>
      <c r="DOX88" s="164"/>
      <c r="DOY88" s="90"/>
      <c r="DOZ88" s="90"/>
      <c r="DPA88" s="89"/>
      <c r="DPB88" s="164"/>
      <c r="DPC88" s="164"/>
      <c r="DPD88" s="164"/>
      <c r="DPE88" s="164"/>
      <c r="DPF88" s="164"/>
      <c r="DPG88" s="90"/>
      <c r="DPH88" s="90"/>
      <c r="DPI88" s="89"/>
      <c r="DPJ88" s="164"/>
      <c r="DPK88" s="164"/>
      <c r="DPL88" s="164"/>
      <c r="DPM88" s="164"/>
      <c r="DPN88" s="164"/>
      <c r="DPO88" s="90"/>
      <c r="DPP88" s="90"/>
      <c r="DPQ88" s="89"/>
      <c r="DPR88" s="164"/>
      <c r="DPS88" s="164"/>
      <c r="DPT88" s="164"/>
      <c r="DPU88" s="164"/>
      <c r="DPV88" s="164"/>
      <c r="DPW88" s="90"/>
      <c r="DPX88" s="90"/>
      <c r="DPY88" s="89"/>
      <c r="DPZ88" s="164"/>
      <c r="DQA88" s="164"/>
      <c r="DQB88" s="164"/>
      <c r="DQC88" s="164"/>
      <c r="DQD88" s="164"/>
      <c r="DQE88" s="90"/>
      <c r="DQF88" s="90"/>
      <c r="DQG88" s="89"/>
      <c r="DQH88" s="164"/>
      <c r="DQI88" s="164"/>
      <c r="DQJ88" s="164"/>
      <c r="DQK88" s="164"/>
      <c r="DQL88" s="164"/>
      <c r="DQM88" s="90"/>
      <c r="DQN88" s="90"/>
      <c r="DQO88" s="89"/>
      <c r="DQP88" s="164"/>
      <c r="DQQ88" s="164"/>
      <c r="DQR88" s="164"/>
      <c r="DQS88" s="164"/>
      <c r="DQT88" s="164"/>
      <c r="DQU88" s="90"/>
      <c r="DQV88" s="90"/>
      <c r="DQW88" s="89"/>
      <c r="DQX88" s="164"/>
      <c r="DQY88" s="164"/>
      <c r="DQZ88" s="164"/>
      <c r="DRA88" s="164"/>
      <c r="DRB88" s="164"/>
      <c r="DRC88" s="90"/>
      <c r="DRD88" s="90"/>
      <c r="DRE88" s="89"/>
      <c r="DRF88" s="164"/>
      <c r="DRG88" s="164"/>
      <c r="DRH88" s="164"/>
      <c r="DRI88" s="164"/>
      <c r="DRJ88" s="164"/>
      <c r="DRK88" s="90"/>
      <c r="DRL88" s="90"/>
      <c r="DRM88" s="89"/>
      <c r="DRN88" s="164"/>
      <c r="DRO88" s="164"/>
      <c r="DRP88" s="164"/>
      <c r="DRQ88" s="164"/>
      <c r="DRR88" s="164"/>
      <c r="DRS88" s="90"/>
      <c r="DRT88" s="90"/>
      <c r="DRU88" s="89"/>
      <c r="DRV88" s="164"/>
      <c r="DRW88" s="164"/>
      <c r="DRX88" s="164"/>
      <c r="DRY88" s="164"/>
      <c r="DRZ88" s="164"/>
      <c r="DSA88" s="90"/>
      <c r="DSB88" s="90"/>
      <c r="DSC88" s="89"/>
      <c r="DSD88" s="164"/>
      <c r="DSE88" s="164"/>
      <c r="DSF88" s="164"/>
      <c r="DSG88" s="164"/>
      <c r="DSH88" s="164"/>
      <c r="DSI88" s="90"/>
      <c r="DSJ88" s="90"/>
      <c r="DSK88" s="89"/>
      <c r="DSL88" s="164"/>
      <c r="DSM88" s="164"/>
      <c r="DSN88" s="164"/>
      <c r="DSO88" s="164"/>
      <c r="DSP88" s="164"/>
      <c r="DSQ88" s="90"/>
      <c r="DSR88" s="90"/>
      <c r="DSS88" s="89"/>
      <c r="DST88" s="164"/>
      <c r="DSU88" s="164"/>
      <c r="DSV88" s="164"/>
      <c r="DSW88" s="164"/>
      <c r="DSX88" s="164"/>
      <c r="DSY88" s="90"/>
      <c r="DSZ88" s="90"/>
      <c r="DTA88" s="89"/>
      <c r="DTB88" s="164"/>
      <c r="DTC88" s="164"/>
      <c r="DTD88" s="164"/>
      <c r="DTE88" s="164"/>
      <c r="DTF88" s="164"/>
      <c r="DTG88" s="90"/>
      <c r="DTH88" s="90"/>
      <c r="DTI88" s="89"/>
      <c r="DTJ88" s="164"/>
      <c r="DTK88" s="164"/>
      <c r="DTL88" s="164"/>
      <c r="DTM88" s="164"/>
      <c r="DTN88" s="164"/>
      <c r="DTO88" s="90"/>
      <c r="DTP88" s="90"/>
      <c r="DTQ88" s="89"/>
      <c r="DTR88" s="164"/>
      <c r="DTS88" s="164"/>
      <c r="DTT88" s="164"/>
      <c r="DTU88" s="164"/>
      <c r="DTV88" s="164"/>
      <c r="DTW88" s="90"/>
      <c r="DTX88" s="90"/>
      <c r="DTY88" s="89"/>
      <c r="DTZ88" s="164"/>
      <c r="DUA88" s="164"/>
      <c r="DUB88" s="164"/>
      <c r="DUC88" s="164"/>
      <c r="DUD88" s="164"/>
      <c r="DUE88" s="90"/>
      <c r="DUF88" s="90"/>
      <c r="DUG88" s="89"/>
      <c r="DUH88" s="164"/>
      <c r="DUI88" s="164"/>
      <c r="DUJ88" s="164"/>
      <c r="DUK88" s="164"/>
      <c r="DUL88" s="164"/>
      <c r="DUM88" s="90"/>
      <c r="DUN88" s="90"/>
      <c r="DUO88" s="89"/>
      <c r="DUP88" s="164"/>
      <c r="DUQ88" s="164"/>
      <c r="DUR88" s="164"/>
      <c r="DUS88" s="164"/>
      <c r="DUT88" s="164"/>
      <c r="DUU88" s="90"/>
      <c r="DUV88" s="90"/>
      <c r="DUW88" s="89"/>
      <c r="DUX88" s="164"/>
      <c r="DUY88" s="164"/>
      <c r="DUZ88" s="164"/>
      <c r="DVA88" s="164"/>
      <c r="DVB88" s="164"/>
      <c r="DVC88" s="90"/>
      <c r="DVD88" s="90"/>
      <c r="DVE88" s="89"/>
      <c r="DVF88" s="164"/>
      <c r="DVG88" s="164"/>
      <c r="DVH88" s="164"/>
      <c r="DVI88" s="164"/>
      <c r="DVJ88" s="164"/>
      <c r="DVK88" s="90"/>
      <c r="DVL88" s="90"/>
      <c r="DVM88" s="89"/>
      <c r="DVN88" s="164"/>
      <c r="DVO88" s="164"/>
      <c r="DVP88" s="164"/>
      <c r="DVQ88" s="164"/>
      <c r="DVR88" s="164"/>
      <c r="DVS88" s="90"/>
      <c r="DVT88" s="90"/>
      <c r="DVU88" s="89"/>
      <c r="DVV88" s="164"/>
      <c r="DVW88" s="164"/>
      <c r="DVX88" s="164"/>
      <c r="DVY88" s="164"/>
      <c r="DVZ88" s="164"/>
      <c r="DWA88" s="90"/>
      <c r="DWB88" s="90"/>
      <c r="DWC88" s="89"/>
      <c r="DWD88" s="164"/>
      <c r="DWE88" s="164"/>
      <c r="DWF88" s="164"/>
      <c r="DWG88" s="164"/>
      <c r="DWH88" s="164"/>
      <c r="DWI88" s="90"/>
      <c r="DWJ88" s="90"/>
      <c r="DWK88" s="89"/>
      <c r="DWL88" s="164"/>
      <c r="DWM88" s="164"/>
      <c r="DWN88" s="164"/>
      <c r="DWO88" s="164"/>
      <c r="DWP88" s="164"/>
      <c r="DWQ88" s="90"/>
      <c r="DWR88" s="90"/>
      <c r="DWS88" s="89"/>
      <c r="DWT88" s="164"/>
      <c r="DWU88" s="164"/>
      <c r="DWV88" s="164"/>
      <c r="DWW88" s="164"/>
      <c r="DWX88" s="164"/>
      <c r="DWY88" s="90"/>
      <c r="DWZ88" s="90"/>
      <c r="DXA88" s="89"/>
      <c r="DXB88" s="164"/>
      <c r="DXC88" s="164"/>
      <c r="DXD88" s="164"/>
      <c r="DXE88" s="164"/>
      <c r="DXF88" s="164"/>
      <c r="DXG88" s="90"/>
      <c r="DXH88" s="90"/>
      <c r="DXI88" s="89"/>
      <c r="DXJ88" s="164"/>
      <c r="DXK88" s="164"/>
      <c r="DXL88" s="164"/>
      <c r="DXM88" s="164"/>
      <c r="DXN88" s="164"/>
      <c r="DXO88" s="90"/>
      <c r="DXP88" s="90"/>
      <c r="DXQ88" s="89"/>
      <c r="DXR88" s="164"/>
      <c r="DXS88" s="164"/>
      <c r="DXT88" s="164"/>
      <c r="DXU88" s="164"/>
      <c r="DXV88" s="164"/>
      <c r="DXW88" s="90"/>
      <c r="DXX88" s="90"/>
      <c r="DXY88" s="89"/>
      <c r="DXZ88" s="164"/>
      <c r="DYA88" s="164"/>
      <c r="DYB88" s="164"/>
      <c r="DYC88" s="164"/>
      <c r="DYD88" s="164"/>
      <c r="DYE88" s="90"/>
      <c r="DYF88" s="90"/>
      <c r="DYG88" s="89"/>
      <c r="DYH88" s="164"/>
      <c r="DYI88" s="164"/>
      <c r="DYJ88" s="164"/>
      <c r="DYK88" s="164"/>
      <c r="DYL88" s="164"/>
      <c r="DYM88" s="90"/>
      <c r="DYN88" s="90"/>
      <c r="DYO88" s="89"/>
      <c r="DYP88" s="164"/>
      <c r="DYQ88" s="164"/>
      <c r="DYR88" s="164"/>
      <c r="DYS88" s="164"/>
      <c r="DYT88" s="164"/>
      <c r="DYU88" s="90"/>
      <c r="DYV88" s="90"/>
      <c r="DYW88" s="89"/>
      <c r="DYX88" s="164"/>
      <c r="DYY88" s="164"/>
      <c r="DYZ88" s="164"/>
      <c r="DZA88" s="164"/>
      <c r="DZB88" s="164"/>
      <c r="DZC88" s="90"/>
      <c r="DZD88" s="90"/>
      <c r="DZE88" s="89"/>
      <c r="DZF88" s="164"/>
      <c r="DZG88" s="164"/>
      <c r="DZH88" s="164"/>
      <c r="DZI88" s="164"/>
      <c r="DZJ88" s="164"/>
      <c r="DZK88" s="90"/>
      <c r="DZL88" s="90"/>
      <c r="DZM88" s="89"/>
      <c r="DZN88" s="164"/>
      <c r="DZO88" s="164"/>
      <c r="DZP88" s="164"/>
      <c r="DZQ88" s="164"/>
      <c r="DZR88" s="164"/>
      <c r="DZS88" s="90"/>
      <c r="DZT88" s="90"/>
      <c r="DZU88" s="89"/>
      <c r="DZV88" s="164"/>
      <c r="DZW88" s="164"/>
      <c r="DZX88" s="164"/>
      <c r="DZY88" s="164"/>
      <c r="DZZ88" s="164"/>
      <c r="EAA88" s="90"/>
      <c r="EAB88" s="90"/>
      <c r="EAC88" s="89"/>
      <c r="EAD88" s="164"/>
      <c r="EAE88" s="164"/>
      <c r="EAF88" s="164"/>
      <c r="EAG88" s="164"/>
      <c r="EAH88" s="164"/>
      <c r="EAI88" s="90"/>
      <c r="EAJ88" s="90"/>
      <c r="EAK88" s="89"/>
      <c r="EAL88" s="164"/>
      <c r="EAM88" s="164"/>
      <c r="EAN88" s="164"/>
      <c r="EAO88" s="164"/>
      <c r="EAP88" s="164"/>
      <c r="EAQ88" s="90"/>
      <c r="EAR88" s="90"/>
      <c r="EAS88" s="89"/>
      <c r="EAT88" s="164"/>
      <c r="EAU88" s="164"/>
      <c r="EAV88" s="164"/>
      <c r="EAW88" s="164"/>
      <c r="EAX88" s="164"/>
      <c r="EAY88" s="90"/>
      <c r="EAZ88" s="90"/>
      <c r="EBA88" s="89"/>
      <c r="EBB88" s="164"/>
      <c r="EBC88" s="164"/>
      <c r="EBD88" s="164"/>
      <c r="EBE88" s="164"/>
      <c r="EBF88" s="164"/>
      <c r="EBG88" s="90"/>
      <c r="EBH88" s="90"/>
      <c r="EBI88" s="89"/>
      <c r="EBJ88" s="164"/>
      <c r="EBK88" s="164"/>
      <c r="EBL88" s="164"/>
      <c r="EBM88" s="164"/>
      <c r="EBN88" s="164"/>
      <c r="EBO88" s="90"/>
      <c r="EBP88" s="90"/>
      <c r="EBQ88" s="89"/>
      <c r="EBR88" s="164"/>
      <c r="EBS88" s="164"/>
      <c r="EBT88" s="164"/>
      <c r="EBU88" s="164"/>
      <c r="EBV88" s="164"/>
      <c r="EBW88" s="90"/>
      <c r="EBX88" s="90"/>
      <c r="EBY88" s="89"/>
      <c r="EBZ88" s="164"/>
      <c r="ECA88" s="164"/>
      <c r="ECB88" s="164"/>
      <c r="ECC88" s="164"/>
      <c r="ECD88" s="164"/>
      <c r="ECE88" s="90"/>
      <c r="ECF88" s="90"/>
      <c r="ECG88" s="89"/>
      <c r="ECH88" s="164"/>
      <c r="ECI88" s="164"/>
      <c r="ECJ88" s="164"/>
      <c r="ECK88" s="164"/>
      <c r="ECL88" s="164"/>
      <c r="ECM88" s="90"/>
      <c r="ECN88" s="90"/>
      <c r="ECO88" s="89"/>
      <c r="ECP88" s="164"/>
      <c r="ECQ88" s="164"/>
      <c r="ECR88" s="164"/>
      <c r="ECS88" s="164"/>
      <c r="ECT88" s="164"/>
      <c r="ECU88" s="90"/>
      <c r="ECV88" s="90"/>
      <c r="ECW88" s="89"/>
      <c r="ECX88" s="164"/>
      <c r="ECY88" s="164"/>
      <c r="ECZ88" s="164"/>
      <c r="EDA88" s="164"/>
      <c r="EDB88" s="164"/>
      <c r="EDC88" s="90"/>
      <c r="EDD88" s="90"/>
      <c r="EDE88" s="89"/>
      <c r="EDF88" s="164"/>
      <c r="EDG88" s="164"/>
      <c r="EDH88" s="164"/>
      <c r="EDI88" s="164"/>
      <c r="EDJ88" s="164"/>
      <c r="EDK88" s="90"/>
      <c r="EDL88" s="90"/>
      <c r="EDM88" s="89"/>
      <c r="EDN88" s="164"/>
      <c r="EDO88" s="164"/>
      <c r="EDP88" s="164"/>
      <c r="EDQ88" s="164"/>
      <c r="EDR88" s="164"/>
      <c r="EDS88" s="90"/>
      <c r="EDT88" s="90"/>
      <c r="EDU88" s="89"/>
      <c r="EDV88" s="164"/>
      <c r="EDW88" s="164"/>
      <c r="EDX88" s="164"/>
      <c r="EDY88" s="164"/>
      <c r="EDZ88" s="164"/>
      <c r="EEA88" s="90"/>
      <c r="EEB88" s="90"/>
      <c r="EEC88" s="89"/>
      <c r="EED88" s="164"/>
      <c r="EEE88" s="164"/>
      <c r="EEF88" s="164"/>
      <c r="EEG88" s="164"/>
      <c r="EEH88" s="164"/>
      <c r="EEI88" s="90"/>
      <c r="EEJ88" s="90"/>
      <c r="EEK88" s="89"/>
      <c r="EEL88" s="164"/>
      <c r="EEM88" s="164"/>
      <c r="EEN88" s="164"/>
      <c r="EEO88" s="164"/>
      <c r="EEP88" s="164"/>
      <c r="EEQ88" s="90"/>
      <c r="EER88" s="90"/>
      <c r="EES88" s="89"/>
      <c r="EET88" s="164"/>
      <c r="EEU88" s="164"/>
      <c r="EEV88" s="164"/>
      <c r="EEW88" s="164"/>
      <c r="EEX88" s="164"/>
      <c r="EEY88" s="90"/>
      <c r="EEZ88" s="90"/>
      <c r="EFA88" s="89"/>
      <c r="EFB88" s="164"/>
      <c r="EFC88" s="164"/>
      <c r="EFD88" s="164"/>
      <c r="EFE88" s="164"/>
      <c r="EFF88" s="164"/>
      <c r="EFG88" s="90"/>
      <c r="EFH88" s="90"/>
      <c r="EFI88" s="89"/>
      <c r="EFJ88" s="164"/>
      <c r="EFK88" s="164"/>
      <c r="EFL88" s="164"/>
      <c r="EFM88" s="164"/>
      <c r="EFN88" s="164"/>
      <c r="EFO88" s="90"/>
      <c r="EFP88" s="90"/>
      <c r="EFQ88" s="89"/>
      <c r="EFR88" s="164"/>
      <c r="EFS88" s="164"/>
      <c r="EFT88" s="164"/>
      <c r="EFU88" s="164"/>
      <c r="EFV88" s="164"/>
      <c r="EFW88" s="90"/>
      <c r="EFX88" s="90"/>
      <c r="EFY88" s="89"/>
      <c r="EFZ88" s="164"/>
      <c r="EGA88" s="164"/>
      <c r="EGB88" s="164"/>
      <c r="EGC88" s="164"/>
      <c r="EGD88" s="164"/>
      <c r="EGE88" s="90"/>
      <c r="EGF88" s="90"/>
      <c r="EGG88" s="89"/>
      <c r="EGH88" s="164"/>
      <c r="EGI88" s="164"/>
      <c r="EGJ88" s="164"/>
      <c r="EGK88" s="164"/>
      <c r="EGL88" s="164"/>
      <c r="EGM88" s="90"/>
      <c r="EGN88" s="90"/>
      <c r="EGO88" s="89"/>
      <c r="EGP88" s="164"/>
      <c r="EGQ88" s="164"/>
      <c r="EGR88" s="164"/>
      <c r="EGS88" s="164"/>
      <c r="EGT88" s="164"/>
      <c r="EGU88" s="90"/>
      <c r="EGV88" s="90"/>
      <c r="EGW88" s="89"/>
      <c r="EGX88" s="164"/>
      <c r="EGY88" s="164"/>
      <c r="EGZ88" s="164"/>
      <c r="EHA88" s="164"/>
      <c r="EHB88" s="164"/>
      <c r="EHC88" s="90"/>
      <c r="EHD88" s="90"/>
      <c r="EHE88" s="89"/>
      <c r="EHF88" s="164"/>
      <c r="EHG88" s="164"/>
      <c r="EHH88" s="164"/>
      <c r="EHI88" s="164"/>
      <c r="EHJ88" s="164"/>
      <c r="EHK88" s="90"/>
      <c r="EHL88" s="90"/>
      <c r="EHM88" s="89"/>
      <c r="EHN88" s="164"/>
      <c r="EHO88" s="164"/>
      <c r="EHP88" s="164"/>
      <c r="EHQ88" s="164"/>
      <c r="EHR88" s="164"/>
      <c r="EHS88" s="90"/>
      <c r="EHT88" s="90"/>
      <c r="EHU88" s="89"/>
      <c r="EHV88" s="164"/>
      <c r="EHW88" s="164"/>
      <c r="EHX88" s="164"/>
      <c r="EHY88" s="164"/>
      <c r="EHZ88" s="164"/>
      <c r="EIA88" s="90"/>
      <c r="EIB88" s="90"/>
      <c r="EIC88" s="89"/>
      <c r="EID88" s="164"/>
      <c r="EIE88" s="164"/>
      <c r="EIF88" s="164"/>
      <c r="EIG88" s="164"/>
      <c r="EIH88" s="164"/>
      <c r="EII88" s="90"/>
      <c r="EIJ88" s="90"/>
      <c r="EIK88" s="89"/>
      <c r="EIL88" s="164"/>
      <c r="EIM88" s="164"/>
      <c r="EIN88" s="164"/>
      <c r="EIO88" s="164"/>
      <c r="EIP88" s="164"/>
      <c r="EIQ88" s="90"/>
      <c r="EIR88" s="90"/>
      <c r="EIS88" s="89"/>
      <c r="EIT88" s="164"/>
      <c r="EIU88" s="164"/>
      <c r="EIV88" s="164"/>
      <c r="EIW88" s="164"/>
      <c r="EIX88" s="164"/>
      <c r="EIY88" s="90"/>
      <c r="EIZ88" s="90"/>
      <c r="EJA88" s="89"/>
      <c r="EJB88" s="164"/>
      <c r="EJC88" s="164"/>
      <c r="EJD88" s="164"/>
      <c r="EJE88" s="164"/>
      <c r="EJF88" s="164"/>
      <c r="EJG88" s="90"/>
      <c r="EJH88" s="90"/>
      <c r="EJI88" s="89"/>
      <c r="EJJ88" s="164"/>
      <c r="EJK88" s="164"/>
      <c r="EJL88" s="164"/>
      <c r="EJM88" s="164"/>
      <c r="EJN88" s="164"/>
      <c r="EJO88" s="90"/>
      <c r="EJP88" s="90"/>
      <c r="EJQ88" s="89"/>
      <c r="EJR88" s="164"/>
      <c r="EJS88" s="164"/>
      <c r="EJT88" s="164"/>
      <c r="EJU88" s="164"/>
      <c r="EJV88" s="164"/>
      <c r="EJW88" s="90"/>
      <c r="EJX88" s="90"/>
      <c r="EJY88" s="89"/>
      <c r="EJZ88" s="164"/>
      <c r="EKA88" s="164"/>
      <c r="EKB88" s="164"/>
      <c r="EKC88" s="164"/>
      <c r="EKD88" s="164"/>
      <c r="EKE88" s="90"/>
      <c r="EKF88" s="90"/>
      <c r="EKG88" s="89"/>
      <c r="EKH88" s="164"/>
      <c r="EKI88" s="164"/>
      <c r="EKJ88" s="164"/>
      <c r="EKK88" s="164"/>
      <c r="EKL88" s="164"/>
      <c r="EKM88" s="90"/>
      <c r="EKN88" s="90"/>
      <c r="EKO88" s="89"/>
      <c r="EKP88" s="164"/>
      <c r="EKQ88" s="164"/>
      <c r="EKR88" s="164"/>
      <c r="EKS88" s="164"/>
      <c r="EKT88" s="164"/>
      <c r="EKU88" s="90"/>
      <c r="EKV88" s="90"/>
      <c r="EKW88" s="89"/>
      <c r="EKX88" s="164"/>
      <c r="EKY88" s="164"/>
      <c r="EKZ88" s="164"/>
      <c r="ELA88" s="164"/>
      <c r="ELB88" s="164"/>
      <c r="ELC88" s="90"/>
      <c r="ELD88" s="90"/>
      <c r="ELE88" s="89"/>
      <c r="ELF88" s="164"/>
      <c r="ELG88" s="164"/>
      <c r="ELH88" s="164"/>
      <c r="ELI88" s="164"/>
      <c r="ELJ88" s="164"/>
      <c r="ELK88" s="90"/>
      <c r="ELL88" s="90"/>
      <c r="ELM88" s="89"/>
      <c r="ELN88" s="164"/>
      <c r="ELO88" s="164"/>
      <c r="ELP88" s="164"/>
      <c r="ELQ88" s="164"/>
      <c r="ELR88" s="164"/>
      <c r="ELS88" s="90"/>
      <c r="ELT88" s="90"/>
      <c r="ELU88" s="89"/>
      <c r="ELV88" s="164"/>
      <c r="ELW88" s="164"/>
      <c r="ELX88" s="164"/>
      <c r="ELY88" s="164"/>
      <c r="ELZ88" s="164"/>
      <c r="EMA88" s="90"/>
      <c r="EMB88" s="90"/>
      <c r="EMC88" s="89"/>
      <c r="EMD88" s="164"/>
      <c r="EME88" s="164"/>
      <c r="EMF88" s="164"/>
      <c r="EMG88" s="164"/>
      <c r="EMH88" s="164"/>
      <c r="EMI88" s="90"/>
      <c r="EMJ88" s="90"/>
      <c r="EMK88" s="89"/>
      <c r="EML88" s="164"/>
      <c r="EMM88" s="164"/>
      <c r="EMN88" s="164"/>
      <c r="EMO88" s="164"/>
      <c r="EMP88" s="164"/>
      <c r="EMQ88" s="90"/>
      <c r="EMR88" s="90"/>
      <c r="EMS88" s="89"/>
      <c r="EMT88" s="164"/>
      <c r="EMU88" s="164"/>
      <c r="EMV88" s="164"/>
      <c r="EMW88" s="164"/>
      <c r="EMX88" s="164"/>
      <c r="EMY88" s="90"/>
      <c r="EMZ88" s="90"/>
      <c r="ENA88" s="89"/>
      <c r="ENB88" s="164"/>
      <c r="ENC88" s="164"/>
      <c r="END88" s="164"/>
      <c r="ENE88" s="164"/>
      <c r="ENF88" s="164"/>
      <c r="ENG88" s="90"/>
      <c r="ENH88" s="90"/>
      <c r="ENI88" s="89"/>
      <c r="ENJ88" s="164"/>
      <c r="ENK88" s="164"/>
      <c r="ENL88" s="164"/>
      <c r="ENM88" s="164"/>
      <c r="ENN88" s="164"/>
      <c r="ENO88" s="90"/>
      <c r="ENP88" s="90"/>
      <c r="ENQ88" s="89"/>
      <c r="ENR88" s="164"/>
      <c r="ENS88" s="164"/>
      <c r="ENT88" s="164"/>
      <c r="ENU88" s="164"/>
      <c r="ENV88" s="164"/>
      <c r="ENW88" s="90"/>
      <c r="ENX88" s="90"/>
      <c r="ENY88" s="89"/>
      <c r="ENZ88" s="164"/>
      <c r="EOA88" s="164"/>
      <c r="EOB88" s="164"/>
      <c r="EOC88" s="164"/>
      <c r="EOD88" s="164"/>
      <c r="EOE88" s="90"/>
      <c r="EOF88" s="90"/>
      <c r="EOG88" s="89"/>
      <c r="EOH88" s="164"/>
      <c r="EOI88" s="164"/>
      <c r="EOJ88" s="164"/>
      <c r="EOK88" s="164"/>
      <c r="EOL88" s="164"/>
      <c r="EOM88" s="90"/>
      <c r="EON88" s="90"/>
      <c r="EOO88" s="89"/>
      <c r="EOP88" s="164"/>
      <c r="EOQ88" s="164"/>
      <c r="EOR88" s="164"/>
      <c r="EOS88" s="164"/>
      <c r="EOT88" s="164"/>
      <c r="EOU88" s="90"/>
      <c r="EOV88" s="90"/>
      <c r="EOW88" s="89"/>
      <c r="EOX88" s="164"/>
      <c r="EOY88" s="164"/>
      <c r="EOZ88" s="164"/>
      <c r="EPA88" s="164"/>
      <c r="EPB88" s="164"/>
      <c r="EPC88" s="90"/>
      <c r="EPD88" s="90"/>
      <c r="EPE88" s="89"/>
      <c r="EPF88" s="164"/>
      <c r="EPG88" s="164"/>
      <c r="EPH88" s="164"/>
      <c r="EPI88" s="164"/>
      <c r="EPJ88" s="164"/>
      <c r="EPK88" s="90"/>
      <c r="EPL88" s="90"/>
      <c r="EPM88" s="89"/>
      <c r="EPN88" s="164"/>
      <c r="EPO88" s="164"/>
      <c r="EPP88" s="164"/>
      <c r="EPQ88" s="164"/>
      <c r="EPR88" s="164"/>
      <c r="EPS88" s="90"/>
      <c r="EPT88" s="90"/>
      <c r="EPU88" s="89"/>
      <c r="EPV88" s="164"/>
      <c r="EPW88" s="164"/>
      <c r="EPX88" s="164"/>
      <c r="EPY88" s="164"/>
      <c r="EPZ88" s="164"/>
      <c r="EQA88" s="90"/>
      <c r="EQB88" s="90"/>
      <c r="EQC88" s="89"/>
      <c r="EQD88" s="164"/>
      <c r="EQE88" s="164"/>
      <c r="EQF88" s="164"/>
      <c r="EQG88" s="164"/>
      <c r="EQH88" s="164"/>
      <c r="EQI88" s="90"/>
      <c r="EQJ88" s="90"/>
      <c r="EQK88" s="89"/>
      <c r="EQL88" s="164"/>
      <c r="EQM88" s="164"/>
      <c r="EQN88" s="164"/>
      <c r="EQO88" s="164"/>
      <c r="EQP88" s="164"/>
      <c r="EQQ88" s="90"/>
      <c r="EQR88" s="90"/>
      <c r="EQS88" s="89"/>
      <c r="EQT88" s="164"/>
      <c r="EQU88" s="164"/>
      <c r="EQV88" s="164"/>
      <c r="EQW88" s="164"/>
      <c r="EQX88" s="164"/>
      <c r="EQY88" s="90"/>
      <c r="EQZ88" s="90"/>
      <c r="ERA88" s="89"/>
      <c r="ERB88" s="164"/>
      <c r="ERC88" s="164"/>
      <c r="ERD88" s="164"/>
      <c r="ERE88" s="164"/>
      <c r="ERF88" s="164"/>
      <c r="ERG88" s="90"/>
      <c r="ERH88" s="90"/>
      <c r="ERI88" s="89"/>
      <c r="ERJ88" s="164"/>
      <c r="ERK88" s="164"/>
      <c r="ERL88" s="164"/>
      <c r="ERM88" s="164"/>
      <c r="ERN88" s="164"/>
      <c r="ERO88" s="90"/>
      <c r="ERP88" s="90"/>
      <c r="ERQ88" s="89"/>
      <c r="ERR88" s="164"/>
      <c r="ERS88" s="164"/>
      <c r="ERT88" s="164"/>
      <c r="ERU88" s="164"/>
      <c r="ERV88" s="164"/>
      <c r="ERW88" s="90"/>
      <c r="ERX88" s="90"/>
      <c r="ERY88" s="89"/>
      <c r="ERZ88" s="164"/>
      <c r="ESA88" s="164"/>
      <c r="ESB88" s="164"/>
      <c r="ESC88" s="164"/>
      <c r="ESD88" s="164"/>
      <c r="ESE88" s="90"/>
      <c r="ESF88" s="90"/>
      <c r="ESG88" s="89"/>
      <c r="ESH88" s="164"/>
      <c r="ESI88" s="164"/>
      <c r="ESJ88" s="164"/>
      <c r="ESK88" s="164"/>
      <c r="ESL88" s="164"/>
      <c r="ESM88" s="90"/>
      <c r="ESN88" s="90"/>
      <c r="ESO88" s="89"/>
      <c r="ESP88" s="164"/>
      <c r="ESQ88" s="164"/>
      <c r="ESR88" s="164"/>
      <c r="ESS88" s="164"/>
      <c r="EST88" s="164"/>
      <c r="ESU88" s="90"/>
      <c r="ESV88" s="90"/>
      <c r="ESW88" s="89"/>
      <c r="ESX88" s="164"/>
      <c r="ESY88" s="164"/>
      <c r="ESZ88" s="164"/>
      <c r="ETA88" s="164"/>
      <c r="ETB88" s="164"/>
      <c r="ETC88" s="90"/>
      <c r="ETD88" s="90"/>
      <c r="ETE88" s="89"/>
      <c r="ETF88" s="164"/>
      <c r="ETG88" s="164"/>
      <c r="ETH88" s="164"/>
      <c r="ETI88" s="164"/>
      <c r="ETJ88" s="164"/>
      <c r="ETK88" s="90"/>
      <c r="ETL88" s="90"/>
      <c r="ETM88" s="89"/>
      <c r="ETN88" s="164"/>
      <c r="ETO88" s="164"/>
      <c r="ETP88" s="164"/>
      <c r="ETQ88" s="164"/>
      <c r="ETR88" s="164"/>
      <c r="ETS88" s="90"/>
      <c r="ETT88" s="90"/>
      <c r="ETU88" s="89"/>
      <c r="ETV88" s="164"/>
      <c r="ETW88" s="164"/>
      <c r="ETX88" s="164"/>
      <c r="ETY88" s="164"/>
      <c r="ETZ88" s="164"/>
      <c r="EUA88" s="90"/>
      <c r="EUB88" s="90"/>
      <c r="EUC88" s="89"/>
      <c r="EUD88" s="164"/>
      <c r="EUE88" s="164"/>
      <c r="EUF88" s="164"/>
      <c r="EUG88" s="164"/>
      <c r="EUH88" s="164"/>
      <c r="EUI88" s="90"/>
      <c r="EUJ88" s="90"/>
      <c r="EUK88" s="89"/>
      <c r="EUL88" s="164"/>
      <c r="EUM88" s="164"/>
      <c r="EUN88" s="164"/>
      <c r="EUO88" s="164"/>
      <c r="EUP88" s="164"/>
      <c r="EUQ88" s="90"/>
      <c r="EUR88" s="90"/>
      <c r="EUS88" s="89"/>
      <c r="EUT88" s="164"/>
      <c r="EUU88" s="164"/>
      <c r="EUV88" s="164"/>
      <c r="EUW88" s="164"/>
      <c r="EUX88" s="164"/>
      <c r="EUY88" s="90"/>
      <c r="EUZ88" s="90"/>
      <c r="EVA88" s="89"/>
      <c r="EVB88" s="164"/>
      <c r="EVC88" s="164"/>
      <c r="EVD88" s="164"/>
      <c r="EVE88" s="164"/>
      <c r="EVF88" s="164"/>
      <c r="EVG88" s="90"/>
      <c r="EVH88" s="90"/>
      <c r="EVI88" s="89"/>
      <c r="EVJ88" s="164"/>
      <c r="EVK88" s="164"/>
      <c r="EVL88" s="164"/>
      <c r="EVM88" s="164"/>
      <c r="EVN88" s="164"/>
      <c r="EVO88" s="90"/>
      <c r="EVP88" s="90"/>
      <c r="EVQ88" s="89"/>
      <c r="EVR88" s="164"/>
      <c r="EVS88" s="164"/>
      <c r="EVT88" s="164"/>
      <c r="EVU88" s="164"/>
      <c r="EVV88" s="164"/>
      <c r="EVW88" s="90"/>
      <c r="EVX88" s="90"/>
      <c r="EVY88" s="89"/>
      <c r="EVZ88" s="164"/>
      <c r="EWA88" s="164"/>
      <c r="EWB88" s="164"/>
      <c r="EWC88" s="164"/>
      <c r="EWD88" s="164"/>
      <c r="EWE88" s="90"/>
      <c r="EWF88" s="90"/>
      <c r="EWG88" s="89"/>
      <c r="EWH88" s="164"/>
      <c r="EWI88" s="164"/>
      <c r="EWJ88" s="164"/>
      <c r="EWK88" s="164"/>
      <c r="EWL88" s="164"/>
      <c r="EWM88" s="90"/>
      <c r="EWN88" s="90"/>
      <c r="EWO88" s="89"/>
      <c r="EWP88" s="164"/>
      <c r="EWQ88" s="164"/>
      <c r="EWR88" s="164"/>
      <c r="EWS88" s="164"/>
      <c r="EWT88" s="164"/>
      <c r="EWU88" s="90"/>
      <c r="EWV88" s="90"/>
      <c r="EWW88" s="89"/>
      <c r="EWX88" s="164"/>
      <c r="EWY88" s="164"/>
      <c r="EWZ88" s="164"/>
      <c r="EXA88" s="164"/>
      <c r="EXB88" s="164"/>
      <c r="EXC88" s="90"/>
      <c r="EXD88" s="90"/>
      <c r="EXE88" s="89"/>
      <c r="EXF88" s="164"/>
      <c r="EXG88" s="164"/>
      <c r="EXH88" s="164"/>
      <c r="EXI88" s="164"/>
      <c r="EXJ88" s="164"/>
      <c r="EXK88" s="90"/>
      <c r="EXL88" s="90"/>
      <c r="EXM88" s="89"/>
      <c r="EXN88" s="164"/>
      <c r="EXO88" s="164"/>
      <c r="EXP88" s="164"/>
      <c r="EXQ88" s="164"/>
      <c r="EXR88" s="164"/>
      <c r="EXS88" s="90"/>
      <c r="EXT88" s="90"/>
      <c r="EXU88" s="89"/>
      <c r="EXV88" s="164"/>
      <c r="EXW88" s="164"/>
      <c r="EXX88" s="164"/>
      <c r="EXY88" s="164"/>
      <c r="EXZ88" s="164"/>
      <c r="EYA88" s="90"/>
      <c r="EYB88" s="90"/>
      <c r="EYC88" s="89"/>
      <c r="EYD88" s="164"/>
      <c r="EYE88" s="164"/>
      <c r="EYF88" s="164"/>
      <c r="EYG88" s="164"/>
      <c r="EYH88" s="164"/>
      <c r="EYI88" s="90"/>
      <c r="EYJ88" s="90"/>
      <c r="EYK88" s="89"/>
      <c r="EYL88" s="164"/>
      <c r="EYM88" s="164"/>
      <c r="EYN88" s="164"/>
      <c r="EYO88" s="164"/>
      <c r="EYP88" s="164"/>
      <c r="EYQ88" s="90"/>
      <c r="EYR88" s="90"/>
      <c r="EYS88" s="89"/>
      <c r="EYT88" s="164"/>
      <c r="EYU88" s="164"/>
      <c r="EYV88" s="164"/>
      <c r="EYW88" s="164"/>
      <c r="EYX88" s="164"/>
      <c r="EYY88" s="90"/>
      <c r="EYZ88" s="90"/>
      <c r="EZA88" s="89"/>
      <c r="EZB88" s="164"/>
      <c r="EZC88" s="164"/>
      <c r="EZD88" s="164"/>
      <c r="EZE88" s="164"/>
      <c r="EZF88" s="164"/>
      <c r="EZG88" s="90"/>
      <c r="EZH88" s="90"/>
      <c r="EZI88" s="89"/>
      <c r="EZJ88" s="164"/>
      <c r="EZK88" s="164"/>
      <c r="EZL88" s="164"/>
      <c r="EZM88" s="164"/>
      <c r="EZN88" s="164"/>
      <c r="EZO88" s="90"/>
      <c r="EZP88" s="90"/>
      <c r="EZQ88" s="89"/>
      <c r="EZR88" s="164"/>
      <c r="EZS88" s="164"/>
      <c r="EZT88" s="164"/>
      <c r="EZU88" s="164"/>
      <c r="EZV88" s="164"/>
      <c r="EZW88" s="90"/>
      <c r="EZX88" s="90"/>
      <c r="EZY88" s="89"/>
      <c r="EZZ88" s="164"/>
      <c r="FAA88" s="164"/>
      <c r="FAB88" s="164"/>
      <c r="FAC88" s="164"/>
      <c r="FAD88" s="164"/>
      <c r="FAE88" s="90"/>
      <c r="FAF88" s="90"/>
      <c r="FAG88" s="89"/>
      <c r="FAH88" s="164"/>
      <c r="FAI88" s="164"/>
      <c r="FAJ88" s="164"/>
      <c r="FAK88" s="164"/>
      <c r="FAL88" s="164"/>
      <c r="FAM88" s="90"/>
      <c r="FAN88" s="90"/>
      <c r="FAO88" s="89"/>
      <c r="FAP88" s="164"/>
      <c r="FAQ88" s="164"/>
      <c r="FAR88" s="164"/>
      <c r="FAS88" s="164"/>
      <c r="FAT88" s="164"/>
      <c r="FAU88" s="90"/>
      <c r="FAV88" s="90"/>
      <c r="FAW88" s="89"/>
      <c r="FAX88" s="164"/>
      <c r="FAY88" s="164"/>
      <c r="FAZ88" s="164"/>
      <c r="FBA88" s="164"/>
      <c r="FBB88" s="164"/>
      <c r="FBC88" s="90"/>
      <c r="FBD88" s="90"/>
      <c r="FBE88" s="89"/>
      <c r="FBF88" s="164"/>
      <c r="FBG88" s="164"/>
      <c r="FBH88" s="164"/>
      <c r="FBI88" s="164"/>
      <c r="FBJ88" s="164"/>
      <c r="FBK88" s="90"/>
      <c r="FBL88" s="90"/>
      <c r="FBM88" s="89"/>
      <c r="FBN88" s="164"/>
      <c r="FBO88" s="164"/>
      <c r="FBP88" s="164"/>
      <c r="FBQ88" s="164"/>
      <c r="FBR88" s="164"/>
      <c r="FBS88" s="90"/>
      <c r="FBT88" s="90"/>
      <c r="FBU88" s="89"/>
      <c r="FBV88" s="164"/>
      <c r="FBW88" s="164"/>
      <c r="FBX88" s="164"/>
      <c r="FBY88" s="164"/>
      <c r="FBZ88" s="164"/>
      <c r="FCA88" s="90"/>
      <c r="FCB88" s="90"/>
      <c r="FCC88" s="89"/>
      <c r="FCD88" s="164"/>
      <c r="FCE88" s="164"/>
      <c r="FCF88" s="164"/>
      <c r="FCG88" s="164"/>
      <c r="FCH88" s="164"/>
      <c r="FCI88" s="90"/>
      <c r="FCJ88" s="90"/>
      <c r="FCK88" s="89"/>
      <c r="FCL88" s="164"/>
      <c r="FCM88" s="164"/>
      <c r="FCN88" s="164"/>
      <c r="FCO88" s="164"/>
      <c r="FCP88" s="164"/>
      <c r="FCQ88" s="90"/>
      <c r="FCR88" s="90"/>
      <c r="FCS88" s="89"/>
      <c r="FCT88" s="164"/>
      <c r="FCU88" s="164"/>
      <c r="FCV88" s="164"/>
      <c r="FCW88" s="164"/>
      <c r="FCX88" s="164"/>
      <c r="FCY88" s="90"/>
      <c r="FCZ88" s="90"/>
      <c r="FDA88" s="89"/>
      <c r="FDB88" s="164"/>
      <c r="FDC88" s="164"/>
      <c r="FDD88" s="164"/>
      <c r="FDE88" s="164"/>
      <c r="FDF88" s="164"/>
      <c r="FDG88" s="90"/>
      <c r="FDH88" s="90"/>
      <c r="FDI88" s="89"/>
      <c r="FDJ88" s="164"/>
      <c r="FDK88" s="164"/>
      <c r="FDL88" s="164"/>
      <c r="FDM88" s="164"/>
      <c r="FDN88" s="164"/>
      <c r="FDO88" s="90"/>
      <c r="FDP88" s="90"/>
      <c r="FDQ88" s="89"/>
      <c r="FDR88" s="164"/>
      <c r="FDS88" s="164"/>
      <c r="FDT88" s="164"/>
      <c r="FDU88" s="164"/>
      <c r="FDV88" s="164"/>
      <c r="FDW88" s="90"/>
      <c r="FDX88" s="90"/>
      <c r="FDY88" s="89"/>
      <c r="FDZ88" s="164"/>
      <c r="FEA88" s="164"/>
      <c r="FEB88" s="164"/>
      <c r="FEC88" s="164"/>
      <c r="FED88" s="164"/>
      <c r="FEE88" s="90"/>
      <c r="FEF88" s="90"/>
      <c r="FEG88" s="89"/>
      <c r="FEH88" s="164"/>
      <c r="FEI88" s="164"/>
      <c r="FEJ88" s="164"/>
      <c r="FEK88" s="164"/>
      <c r="FEL88" s="164"/>
      <c r="FEM88" s="90"/>
      <c r="FEN88" s="90"/>
      <c r="FEO88" s="89"/>
      <c r="FEP88" s="164"/>
      <c r="FEQ88" s="164"/>
      <c r="FER88" s="164"/>
      <c r="FES88" s="164"/>
      <c r="FET88" s="164"/>
      <c r="FEU88" s="90"/>
      <c r="FEV88" s="90"/>
      <c r="FEW88" s="89"/>
      <c r="FEX88" s="164"/>
      <c r="FEY88" s="164"/>
      <c r="FEZ88" s="164"/>
      <c r="FFA88" s="164"/>
      <c r="FFB88" s="164"/>
      <c r="FFC88" s="90"/>
      <c r="FFD88" s="90"/>
      <c r="FFE88" s="89"/>
      <c r="FFF88" s="164"/>
      <c r="FFG88" s="164"/>
      <c r="FFH88" s="164"/>
      <c r="FFI88" s="164"/>
      <c r="FFJ88" s="164"/>
      <c r="FFK88" s="90"/>
      <c r="FFL88" s="90"/>
      <c r="FFM88" s="89"/>
      <c r="FFN88" s="164"/>
      <c r="FFO88" s="164"/>
      <c r="FFP88" s="164"/>
      <c r="FFQ88" s="164"/>
      <c r="FFR88" s="164"/>
      <c r="FFS88" s="90"/>
      <c r="FFT88" s="90"/>
      <c r="FFU88" s="89"/>
      <c r="FFV88" s="164"/>
      <c r="FFW88" s="164"/>
      <c r="FFX88" s="164"/>
      <c r="FFY88" s="164"/>
      <c r="FFZ88" s="164"/>
      <c r="FGA88" s="90"/>
      <c r="FGB88" s="90"/>
      <c r="FGC88" s="89"/>
      <c r="FGD88" s="164"/>
      <c r="FGE88" s="164"/>
      <c r="FGF88" s="164"/>
      <c r="FGG88" s="164"/>
      <c r="FGH88" s="164"/>
      <c r="FGI88" s="90"/>
      <c r="FGJ88" s="90"/>
      <c r="FGK88" s="89"/>
      <c r="FGL88" s="164"/>
      <c r="FGM88" s="164"/>
      <c r="FGN88" s="164"/>
      <c r="FGO88" s="164"/>
      <c r="FGP88" s="164"/>
      <c r="FGQ88" s="90"/>
      <c r="FGR88" s="90"/>
      <c r="FGS88" s="89"/>
      <c r="FGT88" s="164"/>
      <c r="FGU88" s="164"/>
      <c r="FGV88" s="164"/>
      <c r="FGW88" s="164"/>
      <c r="FGX88" s="164"/>
      <c r="FGY88" s="90"/>
      <c r="FGZ88" s="90"/>
      <c r="FHA88" s="89"/>
      <c r="FHB88" s="164"/>
      <c r="FHC88" s="164"/>
      <c r="FHD88" s="164"/>
      <c r="FHE88" s="164"/>
      <c r="FHF88" s="164"/>
      <c r="FHG88" s="90"/>
      <c r="FHH88" s="90"/>
      <c r="FHI88" s="89"/>
      <c r="FHJ88" s="164"/>
      <c r="FHK88" s="164"/>
      <c r="FHL88" s="164"/>
      <c r="FHM88" s="164"/>
      <c r="FHN88" s="164"/>
      <c r="FHO88" s="90"/>
      <c r="FHP88" s="90"/>
      <c r="FHQ88" s="89"/>
      <c r="FHR88" s="164"/>
      <c r="FHS88" s="164"/>
      <c r="FHT88" s="164"/>
      <c r="FHU88" s="164"/>
      <c r="FHV88" s="164"/>
      <c r="FHW88" s="90"/>
      <c r="FHX88" s="90"/>
      <c r="FHY88" s="89"/>
      <c r="FHZ88" s="164"/>
      <c r="FIA88" s="164"/>
      <c r="FIB88" s="164"/>
      <c r="FIC88" s="164"/>
      <c r="FID88" s="164"/>
      <c r="FIE88" s="90"/>
      <c r="FIF88" s="90"/>
      <c r="FIG88" s="89"/>
      <c r="FIH88" s="164"/>
      <c r="FII88" s="164"/>
      <c r="FIJ88" s="164"/>
      <c r="FIK88" s="164"/>
      <c r="FIL88" s="164"/>
      <c r="FIM88" s="90"/>
      <c r="FIN88" s="90"/>
      <c r="FIO88" s="89"/>
      <c r="FIP88" s="164"/>
      <c r="FIQ88" s="164"/>
      <c r="FIR88" s="164"/>
      <c r="FIS88" s="164"/>
      <c r="FIT88" s="164"/>
      <c r="FIU88" s="90"/>
      <c r="FIV88" s="90"/>
      <c r="FIW88" s="89"/>
      <c r="FIX88" s="164"/>
      <c r="FIY88" s="164"/>
      <c r="FIZ88" s="164"/>
      <c r="FJA88" s="164"/>
      <c r="FJB88" s="164"/>
      <c r="FJC88" s="90"/>
      <c r="FJD88" s="90"/>
      <c r="FJE88" s="89"/>
      <c r="FJF88" s="164"/>
      <c r="FJG88" s="164"/>
      <c r="FJH88" s="164"/>
      <c r="FJI88" s="164"/>
      <c r="FJJ88" s="164"/>
      <c r="FJK88" s="90"/>
      <c r="FJL88" s="90"/>
      <c r="FJM88" s="89"/>
      <c r="FJN88" s="164"/>
      <c r="FJO88" s="164"/>
      <c r="FJP88" s="164"/>
      <c r="FJQ88" s="164"/>
      <c r="FJR88" s="164"/>
      <c r="FJS88" s="90"/>
      <c r="FJT88" s="90"/>
      <c r="FJU88" s="89"/>
      <c r="FJV88" s="164"/>
      <c r="FJW88" s="164"/>
      <c r="FJX88" s="164"/>
      <c r="FJY88" s="164"/>
      <c r="FJZ88" s="164"/>
      <c r="FKA88" s="90"/>
      <c r="FKB88" s="90"/>
      <c r="FKC88" s="89"/>
      <c r="FKD88" s="164"/>
      <c r="FKE88" s="164"/>
      <c r="FKF88" s="164"/>
      <c r="FKG88" s="164"/>
      <c r="FKH88" s="164"/>
      <c r="FKI88" s="90"/>
      <c r="FKJ88" s="90"/>
      <c r="FKK88" s="89"/>
      <c r="FKL88" s="164"/>
      <c r="FKM88" s="164"/>
      <c r="FKN88" s="164"/>
      <c r="FKO88" s="164"/>
      <c r="FKP88" s="164"/>
      <c r="FKQ88" s="90"/>
      <c r="FKR88" s="90"/>
      <c r="FKS88" s="89"/>
      <c r="FKT88" s="164"/>
      <c r="FKU88" s="164"/>
      <c r="FKV88" s="164"/>
      <c r="FKW88" s="164"/>
      <c r="FKX88" s="164"/>
      <c r="FKY88" s="90"/>
      <c r="FKZ88" s="90"/>
      <c r="FLA88" s="89"/>
      <c r="FLB88" s="164"/>
      <c r="FLC88" s="164"/>
      <c r="FLD88" s="164"/>
      <c r="FLE88" s="164"/>
      <c r="FLF88" s="164"/>
      <c r="FLG88" s="90"/>
      <c r="FLH88" s="90"/>
      <c r="FLI88" s="89"/>
      <c r="FLJ88" s="164"/>
      <c r="FLK88" s="164"/>
      <c r="FLL88" s="164"/>
      <c r="FLM88" s="164"/>
      <c r="FLN88" s="164"/>
      <c r="FLO88" s="90"/>
      <c r="FLP88" s="90"/>
      <c r="FLQ88" s="89"/>
      <c r="FLR88" s="164"/>
      <c r="FLS88" s="164"/>
      <c r="FLT88" s="164"/>
      <c r="FLU88" s="164"/>
      <c r="FLV88" s="164"/>
      <c r="FLW88" s="90"/>
      <c r="FLX88" s="90"/>
      <c r="FLY88" s="89"/>
      <c r="FLZ88" s="164"/>
      <c r="FMA88" s="164"/>
      <c r="FMB88" s="164"/>
      <c r="FMC88" s="164"/>
      <c r="FMD88" s="164"/>
      <c r="FME88" s="90"/>
      <c r="FMF88" s="90"/>
      <c r="FMG88" s="89"/>
      <c r="FMH88" s="164"/>
      <c r="FMI88" s="164"/>
      <c r="FMJ88" s="164"/>
      <c r="FMK88" s="164"/>
      <c r="FML88" s="164"/>
      <c r="FMM88" s="90"/>
      <c r="FMN88" s="90"/>
      <c r="FMO88" s="89"/>
      <c r="FMP88" s="164"/>
      <c r="FMQ88" s="164"/>
      <c r="FMR88" s="164"/>
      <c r="FMS88" s="164"/>
      <c r="FMT88" s="164"/>
      <c r="FMU88" s="90"/>
      <c r="FMV88" s="90"/>
      <c r="FMW88" s="89"/>
      <c r="FMX88" s="164"/>
      <c r="FMY88" s="164"/>
      <c r="FMZ88" s="164"/>
      <c r="FNA88" s="164"/>
      <c r="FNB88" s="164"/>
      <c r="FNC88" s="90"/>
      <c r="FND88" s="90"/>
      <c r="FNE88" s="89"/>
      <c r="FNF88" s="164"/>
      <c r="FNG88" s="164"/>
      <c r="FNH88" s="164"/>
      <c r="FNI88" s="164"/>
      <c r="FNJ88" s="164"/>
      <c r="FNK88" s="90"/>
      <c r="FNL88" s="90"/>
      <c r="FNM88" s="89"/>
      <c r="FNN88" s="164"/>
      <c r="FNO88" s="164"/>
      <c r="FNP88" s="164"/>
      <c r="FNQ88" s="164"/>
      <c r="FNR88" s="164"/>
      <c r="FNS88" s="90"/>
      <c r="FNT88" s="90"/>
      <c r="FNU88" s="89"/>
      <c r="FNV88" s="164"/>
      <c r="FNW88" s="164"/>
      <c r="FNX88" s="164"/>
      <c r="FNY88" s="164"/>
      <c r="FNZ88" s="164"/>
      <c r="FOA88" s="90"/>
      <c r="FOB88" s="90"/>
      <c r="FOC88" s="89"/>
      <c r="FOD88" s="164"/>
      <c r="FOE88" s="164"/>
      <c r="FOF88" s="164"/>
      <c r="FOG88" s="164"/>
      <c r="FOH88" s="164"/>
      <c r="FOI88" s="90"/>
      <c r="FOJ88" s="90"/>
      <c r="FOK88" s="89"/>
      <c r="FOL88" s="164"/>
      <c r="FOM88" s="164"/>
      <c r="FON88" s="164"/>
      <c r="FOO88" s="164"/>
      <c r="FOP88" s="164"/>
      <c r="FOQ88" s="90"/>
      <c r="FOR88" s="90"/>
      <c r="FOS88" s="89"/>
      <c r="FOT88" s="164"/>
      <c r="FOU88" s="164"/>
      <c r="FOV88" s="164"/>
      <c r="FOW88" s="164"/>
      <c r="FOX88" s="164"/>
      <c r="FOY88" s="90"/>
      <c r="FOZ88" s="90"/>
      <c r="FPA88" s="89"/>
      <c r="FPB88" s="164"/>
      <c r="FPC88" s="164"/>
      <c r="FPD88" s="164"/>
      <c r="FPE88" s="164"/>
      <c r="FPF88" s="164"/>
      <c r="FPG88" s="90"/>
      <c r="FPH88" s="90"/>
      <c r="FPI88" s="89"/>
      <c r="FPJ88" s="164"/>
      <c r="FPK88" s="164"/>
      <c r="FPL88" s="164"/>
      <c r="FPM88" s="164"/>
      <c r="FPN88" s="164"/>
      <c r="FPO88" s="90"/>
      <c r="FPP88" s="90"/>
      <c r="FPQ88" s="89"/>
      <c r="FPR88" s="164"/>
      <c r="FPS88" s="164"/>
      <c r="FPT88" s="164"/>
      <c r="FPU88" s="164"/>
      <c r="FPV88" s="164"/>
      <c r="FPW88" s="90"/>
      <c r="FPX88" s="90"/>
      <c r="FPY88" s="89"/>
      <c r="FPZ88" s="164"/>
      <c r="FQA88" s="164"/>
      <c r="FQB88" s="164"/>
      <c r="FQC88" s="164"/>
      <c r="FQD88" s="164"/>
      <c r="FQE88" s="90"/>
      <c r="FQF88" s="90"/>
      <c r="FQG88" s="89"/>
      <c r="FQH88" s="164"/>
      <c r="FQI88" s="164"/>
      <c r="FQJ88" s="164"/>
      <c r="FQK88" s="164"/>
      <c r="FQL88" s="164"/>
      <c r="FQM88" s="90"/>
      <c r="FQN88" s="90"/>
      <c r="FQO88" s="89"/>
      <c r="FQP88" s="164"/>
      <c r="FQQ88" s="164"/>
      <c r="FQR88" s="164"/>
      <c r="FQS88" s="164"/>
      <c r="FQT88" s="164"/>
      <c r="FQU88" s="90"/>
      <c r="FQV88" s="90"/>
      <c r="FQW88" s="89"/>
      <c r="FQX88" s="164"/>
      <c r="FQY88" s="164"/>
      <c r="FQZ88" s="164"/>
      <c r="FRA88" s="164"/>
      <c r="FRB88" s="164"/>
      <c r="FRC88" s="90"/>
      <c r="FRD88" s="90"/>
      <c r="FRE88" s="89"/>
      <c r="FRF88" s="164"/>
      <c r="FRG88" s="164"/>
      <c r="FRH88" s="164"/>
      <c r="FRI88" s="164"/>
      <c r="FRJ88" s="164"/>
      <c r="FRK88" s="90"/>
      <c r="FRL88" s="90"/>
      <c r="FRM88" s="89"/>
      <c r="FRN88" s="164"/>
      <c r="FRO88" s="164"/>
      <c r="FRP88" s="164"/>
      <c r="FRQ88" s="164"/>
      <c r="FRR88" s="164"/>
      <c r="FRS88" s="90"/>
      <c r="FRT88" s="90"/>
      <c r="FRU88" s="89"/>
      <c r="FRV88" s="164"/>
      <c r="FRW88" s="164"/>
      <c r="FRX88" s="164"/>
      <c r="FRY88" s="164"/>
      <c r="FRZ88" s="164"/>
      <c r="FSA88" s="90"/>
      <c r="FSB88" s="90"/>
      <c r="FSC88" s="89"/>
      <c r="FSD88" s="164"/>
      <c r="FSE88" s="164"/>
      <c r="FSF88" s="164"/>
      <c r="FSG88" s="164"/>
      <c r="FSH88" s="164"/>
      <c r="FSI88" s="90"/>
      <c r="FSJ88" s="90"/>
      <c r="FSK88" s="89"/>
      <c r="FSL88" s="164"/>
      <c r="FSM88" s="164"/>
      <c r="FSN88" s="164"/>
      <c r="FSO88" s="164"/>
      <c r="FSP88" s="164"/>
      <c r="FSQ88" s="90"/>
      <c r="FSR88" s="90"/>
      <c r="FSS88" s="89"/>
      <c r="FST88" s="164"/>
      <c r="FSU88" s="164"/>
      <c r="FSV88" s="164"/>
      <c r="FSW88" s="164"/>
      <c r="FSX88" s="164"/>
      <c r="FSY88" s="90"/>
      <c r="FSZ88" s="90"/>
      <c r="FTA88" s="89"/>
      <c r="FTB88" s="164"/>
      <c r="FTC88" s="164"/>
      <c r="FTD88" s="164"/>
      <c r="FTE88" s="164"/>
      <c r="FTF88" s="164"/>
      <c r="FTG88" s="90"/>
      <c r="FTH88" s="90"/>
      <c r="FTI88" s="89"/>
      <c r="FTJ88" s="164"/>
      <c r="FTK88" s="164"/>
      <c r="FTL88" s="164"/>
      <c r="FTM88" s="164"/>
      <c r="FTN88" s="164"/>
      <c r="FTO88" s="90"/>
      <c r="FTP88" s="90"/>
      <c r="FTQ88" s="89"/>
      <c r="FTR88" s="164"/>
      <c r="FTS88" s="164"/>
      <c r="FTT88" s="164"/>
      <c r="FTU88" s="164"/>
      <c r="FTV88" s="164"/>
      <c r="FTW88" s="90"/>
      <c r="FTX88" s="90"/>
      <c r="FTY88" s="89"/>
      <c r="FTZ88" s="164"/>
      <c r="FUA88" s="164"/>
      <c r="FUB88" s="164"/>
      <c r="FUC88" s="164"/>
      <c r="FUD88" s="164"/>
      <c r="FUE88" s="90"/>
      <c r="FUF88" s="90"/>
      <c r="FUG88" s="89"/>
      <c r="FUH88" s="164"/>
      <c r="FUI88" s="164"/>
      <c r="FUJ88" s="164"/>
      <c r="FUK88" s="164"/>
      <c r="FUL88" s="164"/>
      <c r="FUM88" s="90"/>
      <c r="FUN88" s="90"/>
      <c r="FUO88" s="89"/>
      <c r="FUP88" s="164"/>
      <c r="FUQ88" s="164"/>
      <c r="FUR88" s="164"/>
      <c r="FUS88" s="164"/>
      <c r="FUT88" s="164"/>
      <c r="FUU88" s="90"/>
      <c r="FUV88" s="90"/>
      <c r="FUW88" s="89"/>
      <c r="FUX88" s="164"/>
      <c r="FUY88" s="164"/>
      <c r="FUZ88" s="164"/>
      <c r="FVA88" s="164"/>
      <c r="FVB88" s="164"/>
      <c r="FVC88" s="90"/>
      <c r="FVD88" s="90"/>
      <c r="FVE88" s="89"/>
      <c r="FVF88" s="164"/>
      <c r="FVG88" s="164"/>
      <c r="FVH88" s="164"/>
      <c r="FVI88" s="164"/>
      <c r="FVJ88" s="164"/>
      <c r="FVK88" s="90"/>
      <c r="FVL88" s="90"/>
      <c r="FVM88" s="89"/>
      <c r="FVN88" s="164"/>
      <c r="FVO88" s="164"/>
      <c r="FVP88" s="164"/>
      <c r="FVQ88" s="164"/>
      <c r="FVR88" s="164"/>
      <c r="FVS88" s="90"/>
      <c r="FVT88" s="90"/>
      <c r="FVU88" s="89"/>
      <c r="FVV88" s="164"/>
      <c r="FVW88" s="164"/>
      <c r="FVX88" s="164"/>
      <c r="FVY88" s="164"/>
      <c r="FVZ88" s="164"/>
      <c r="FWA88" s="90"/>
      <c r="FWB88" s="90"/>
      <c r="FWC88" s="89"/>
      <c r="FWD88" s="164"/>
      <c r="FWE88" s="164"/>
      <c r="FWF88" s="164"/>
      <c r="FWG88" s="164"/>
      <c r="FWH88" s="164"/>
      <c r="FWI88" s="90"/>
      <c r="FWJ88" s="90"/>
      <c r="FWK88" s="89"/>
      <c r="FWL88" s="164"/>
      <c r="FWM88" s="164"/>
      <c r="FWN88" s="164"/>
      <c r="FWO88" s="164"/>
      <c r="FWP88" s="164"/>
      <c r="FWQ88" s="90"/>
      <c r="FWR88" s="90"/>
      <c r="FWS88" s="89"/>
      <c r="FWT88" s="164"/>
      <c r="FWU88" s="164"/>
      <c r="FWV88" s="164"/>
      <c r="FWW88" s="164"/>
      <c r="FWX88" s="164"/>
      <c r="FWY88" s="90"/>
      <c r="FWZ88" s="90"/>
      <c r="FXA88" s="89"/>
      <c r="FXB88" s="164"/>
      <c r="FXC88" s="164"/>
      <c r="FXD88" s="164"/>
      <c r="FXE88" s="164"/>
      <c r="FXF88" s="164"/>
      <c r="FXG88" s="90"/>
      <c r="FXH88" s="90"/>
      <c r="FXI88" s="89"/>
      <c r="FXJ88" s="164"/>
      <c r="FXK88" s="164"/>
      <c r="FXL88" s="164"/>
      <c r="FXM88" s="164"/>
      <c r="FXN88" s="164"/>
      <c r="FXO88" s="90"/>
      <c r="FXP88" s="90"/>
      <c r="FXQ88" s="89"/>
      <c r="FXR88" s="164"/>
      <c r="FXS88" s="164"/>
      <c r="FXT88" s="164"/>
      <c r="FXU88" s="164"/>
      <c r="FXV88" s="164"/>
      <c r="FXW88" s="90"/>
      <c r="FXX88" s="90"/>
      <c r="FXY88" s="89"/>
      <c r="FXZ88" s="164"/>
      <c r="FYA88" s="164"/>
      <c r="FYB88" s="164"/>
      <c r="FYC88" s="164"/>
      <c r="FYD88" s="164"/>
      <c r="FYE88" s="90"/>
      <c r="FYF88" s="90"/>
      <c r="FYG88" s="89"/>
      <c r="FYH88" s="164"/>
      <c r="FYI88" s="164"/>
      <c r="FYJ88" s="164"/>
      <c r="FYK88" s="164"/>
      <c r="FYL88" s="164"/>
      <c r="FYM88" s="90"/>
      <c r="FYN88" s="90"/>
      <c r="FYO88" s="89"/>
      <c r="FYP88" s="164"/>
      <c r="FYQ88" s="164"/>
      <c r="FYR88" s="164"/>
      <c r="FYS88" s="164"/>
      <c r="FYT88" s="164"/>
      <c r="FYU88" s="90"/>
      <c r="FYV88" s="90"/>
      <c r="FYW88" s="89"/>
      <c r="FYX88" s="164"/>
      <c r="FYY88" s="164"/>
      <c r="FYZ88" s="164"/>
      <c r="FZA88" s="164"/>
      <c r="FZB88" s="164"/>
      <c r="FZC88" s="90"/>
      <c r="FZD88" s="90"/>
      <c r="FZE88" s="89"/>
      <c r="FZF88" s="164"/>
      <c r="FZG88" s="164"/>
      <c r="FZH88" s="164"/>
      <c r="FZI88" s="164"/>
      <c r="FZJ88" s="164"/>
      <c r="FZK88" s="90"/>
      <c r="FZL88" s="90"/>
      <c r="FZM88" s="89"/>
      <c r="FZN88" s="164"/>
      <c r="FZO88" s="164"/>
      <c r="FZP88" s="164"/>
      <c r="FZQ88" s="164"/>
      <c r="FZR88" s="164"/>
      <c r="FZS88" s="90"/>
      <c r="FZT88" s="90"/>
      <c r="FZU88" s="89"/>
      <c r="FZV88" s="164"/>
      <c r="FZW88" s="164"/>
      <c r="FZX88" s="164"/>
      <c r="FZY88" s="164"/>
      <c r="FZZ88" s="164"/>
      <c r="GAA88" s="90"/>
      <c r="GAB88" s="90"/>
      <c r="GAC88" s="89"/>
      <c r="GAD88" s="164"/>
      <c r="GAE88" s="164"/>
      <c r="GAF88" s="164"/>
      <c r="GAG88" s="164"/>
      <c r="GAH88" s="164"/>
      <c r="GAI88" s="90"/>
      <c r="GAJ88" s="90"/>
      <c r="GAK88" s="89"/>
      <c r="GAL88" s="164"/>
      <c r="GAM88" s="164"/>
      <c r="GAN88" s="164"/>
      <c r="GAO88" s="164"/>
      <c r="GAP88" s="164"/>
      <c r="GAQ88" s="90"/>
      <c r="GAR88" s="90"/>
      <c r="GAS88" s="89"/>
      <c r="GAT88" s="164"/>
      <c r="GAU88" s="164"/>
      <c r="GAV88" s="164"/>
      <c r="GAW88" s="164"/>
      <c r="GAX88" s="164"/>
      <c r="GAY88" s="90"/>
      <c r="GAZ88" s="90"/>
      <c r="GBA88" s="89"/>
      <c r="GBB88" s="164"/>
      <c r="GBC88" s="164"/>
      <c r="GBD88" s="164"/>
      <c r="GBE88" s="164"/>
      <c r="GBF88" s="164"/>
      <c r="GBG88" s="90"/>
      <c r="GBH88" s="90"/>
      <c r="GBI88" s="89"/>
      <c r="GBJ88" s="164"/>
      <c r="GBK88" s="164"/>
      <c r="GBL88" s="164"/>
      <c r="GBM88" s="164"/>
      <c r="GBN88" s="164"/>
      <c r="GBO88" s="90"/>
      <c r="GBP88" s="90"/>
      <c r="GBQ88" s="89"/>
      <c r="GBR88" s="164"/>
      <c r="GBS88" s="164"/>
      <c r="GBT88" s="164"/>
      <c r="GBU88" s="164"/>
      <c r="GBV88" s="164"/>
      <c r="GBW88" s="90"/>
      <c r="GBX88" s="90"/>
      <c r="GBY88" s="89"/>
      <c r="GBZ88" s="164"/>
      <c r="GCA88" s="164"/>
      <c r="GCB88" s="164"/>
      <c r="GCC88" s="164"/>
      <c r="GCD88" s="164"/>
      <c r="GCE88" s="90"/>
      <c r="GCF88" s="90"/>
      <c r="GCG88" s="89"/>
      <c r="GCH88" s="164"/>
      <c r="GCI88" s="164"/>
      <c r="GCJ88" s="164"/>
      <c r="GCK88" s="164"/>
      <c r="GCL88" s="164"/>
      <c r="GCM88" s="90"/>
      <c r="GCN88" s="90"/>
      <c r="GCO88" s="89"/>
      <c r="GCP88" s="164"/>
      <c r="GCQ88" s="164"/>
      <c r="GCR88" s="164"/>
      <c r="GCS88" s="164"/>
      <c r="GCT88" s="164"/>
      <c r="GCU88" s="90"/>
      <c r="GCV88" s="90"/>
      <c r="GCW88" s="89"/>
      <c r="GCX88" s="164"/>
      <c r="GCY88" s="164"/>
      <c r="GCZ88" s="164"/>
      <c r="GDA88" s="164"/>
      <c r="GDB88" s="164"/>
      <c r="GDC88" s="90"/>
      <c r="GDD88" s="90"/>
      <c r="GDE88" s="89"/>
      <c r="GDF88" s="164"/>
      <c r="GDG88" s="164"/>
      <c r="GDH88" s="164"/>
      <c r="GDI88" s="164"/>
      <c r="GDJ88" s="164"/>
      <c r="GDK88" s="90"/>
      <c r="GDL88" s="90"/>
      <c r="GDM88" s="89"/>
      <c r="GDN88" s="164"/>
      <c r="GDO88" s="164"/>
      <c r="GDP88" s="164"/>
      <c r="GDQ88" s="164"/>
      <c r="GDR88" s="164"/>
      <c r="GDS88" s="90"/>
      <c r="GDT88" s="90"/>
      <c r="GDU88" s="89"/>
      <c r="GDV88" s="164"/>
      <c r="GDW88" s="164"/>
      <c r="GDX88" s="164"/>
      <c r="GDY88" s="164"/>
      <c r="GDZ88" s="164"/>
      <c r="GEA88" s="90"/>
      <c r="GEB88" s="90"/>
      <c r="GEC88" s="89"/>
      <c r="GED88" s="164"/>
      <c r="GEE88" s="164"/>
      <c r="GEF88" s="164"/>
      <c r="GEG88" s="164"/>
      <c r="GEH88" s="164"/>
      <c r="GEI88" s="90"/>
      <c r="GEJ88" s="90"/>
      <c r="GEK88" s="89"/>
      <c r="GEL88" s="164"/>
      <c r="GEM88" s="164"/>
      <c r="GEN88" s="164"/>
      <c r="GEO88" s="164"/>
      <c r="GEP88" s="164"/>
      <c r="GEQ88" s="90"/>
      <c r="GER88" s="90"/>
      <c r="GES88" s="89"/>
      <c r="GET88" s="164"/>
      <c r="GEU88" s="164"/>
      <c r="GEV88" s="164"/>
      <c r="GEW88" s="164"/>
      <c r="GEX88" s="164"/>
      <c r="GEY88" s="90"/>
      <c r="GEZ88" s="90"/>
      <c r="GFA88" s="89"/>
      <c r="GFB88" s="164"/>
      <c r="GFC88" s="164"/>
      <c r="GFD88" s="164"/>
      <c r="GFE88" s="164"/>
      <c r="GFF88" s="164"/>
      <c r="GFG88" s="90"/>
      <c r="GFH88" s="90"/>
      <c r="GFI88" s="89"/>
      <c r="GFJ88" s="164"/>
      <c r="GFK88" s="164"/>
      <c r="GFL88" s="164"/>
      <c r="GFM88" s="164"/>
      <c r="GFN88" s="164"/>
      <c r="GFO88" s="90"/>
      <c r="GFP88" s="90"/>
      <c r="GFQ88" s="89"/>
      <c r="GFR88" s="164"/>
      <c r="GFS88" s="164"/>
      <c r="GFT88" s="164"/>
      <c r="GFU88" s="164"/>
      <c r="GFV88" s="164"/>
      <c r="GFW88" s="90"/>
      <c r="GFX88" s="90"/>
      <c r="GFY88" s="89"/>
      <c r="GFZ88" s="164"/>
      <c r="GGA88" s="164"/>
      <c r="GGB88" s="164"/>
      <c r="GGC88" s="164"/>
      <c r="GGD88" s="164"/>
      <c r="GGE88" s="90"/>
      <c r="GGF88" s="90"/>
      <c r="GGG88" s="89"/>
      <c r="GGH88" s="164"/>
      <c r="GGI88" s="164"/>
      <c r="GGJ88" s="164"/>
      <c r="GGK88" s="164"/>
      <c r="GGL88" s="164"/>
      <c r="GGM88" s="90"/>
      <c r="GGN88" s="90"/>
      <c r="GGO88" s="89"/>
      <c r="GGP88" s="164"/>
      <c r="GGQ88" s="164"/>
      <c r="GGR88" s="164"/>
      <c r="GGS88" s="164"/>
      <c r="GGT88" s="164"/>
      <c r="GGU88" s="90"/>
      <c r="GGV88" s="90"/>
      <c r="GGW88" s="89"/>
      <c r="GGX88" s="164"/>
      <c r="GGY88" s="164"/>
      <c r="GGZ88" s="164"/>
      <c r="GHA88" s="164"/>
      <c r="GHB88" s="164"/>
      <c r="GHC88" s="90"/>
      <c r="GHD88" s="90"/>
      <c r="GHE88" s="89"/>
      <c r="GHF88" s="164"/>
      <c r="GHG88" s="164"/>
      <c r="GHH88" s="164"/>
      <c r="GHI88" s="164"/>
      <c r="GHJ88" s="164"/>
      <c r="GHK88" s="90"/>
      <c r="GHL88" s="90"/>
      <c r="GHM88" s="89"/>
      <c r="GHN88" s="164"/>
      <c r="GHO88" s="164"/>
      <c r="GHP88" s="164"/>
      <c r="GHQ88" s="164"/>
      <c r="GHR88" s="164"/>
      <c r="GHS88" s="90"/>
      <c r="GHT88" s="90"/>
      <c r="GHU88" s="89"/>
      <c r="GHV88" s="164"/>
      <c r="GHW88" s="164"/>
      <c r="GHX88" s="164"/>
      <c r="GHY88" s="164"/>
      <c r="GHZ88" s="164"/>
      <c r="GIA88" s="90"/>
      <c r="GIB88" s="90"/>
      <c r="GIC88" s="89"/>
      <c r="GID88" s="164"/>
      <c r="GIE88" s="164"/>
      <c r="GIF88" s="164"/>
      <c r="GIG88" s="164"/>
      <c r="GIH88" s="164"/>
      <c r="GII88" s="90"/>
      <c r="GIJ88" s="90"/>
      <c r="GIK88" s="89"/>
      <c r="GIL88" s="164"/>
      <c r="GIM88" s="164"/>
      <c r="GIN88" s="164"/>
      <c r="GIO88" s="164"/>
      <c r="GIP88" s="164"/>
      <c r="GIQ88" s="90"/>
      <c r="GIR88" s="90"/>
      <c r="GIS88" s="89"/>
      <c r="GIT88" s="164"/>
      <c r="GIU88" s="164"/>
      <c r="GIV88" s="164"/>
      <c r="GIW88" s="164"/>
      <c r="GIX88" s="164"/>
      <c r="GIY88" s="90"/>
      <c r="GIZ88" s="90"/>
      <c r="GJA88" s="89"/>
      <c r="GJB88" s="164"/>
      <c r="GJC88" s="164"/>
      <c r="GJD88" s="164"/>
      <c r="GJE88" s="164"/>
      <c r="GJF88" s="164"/>
      <c r="GJG88" s="90"/>
      <c r="GJH88" s="90"/>
      <c r="GJI88" s="89"/>
      <c r="GJJ88" s="164"/>
      <c r="GJK88" s="164"/>
      <c r="GJL88" s="164"/>
      <c r="GJM88" s="164"/>
      <c r="GJN88" s="164"/>
      <c r="GJO88" s="90"/>
      <c r="GJP88" s="90"/>
      <c r="GJQ88" s="89"/>
      <c r="GJR88" s="164"/>
      <c r="GJS88" s="164"/>
      <c r="GJT88" s="164"/>
      <c r="GJU88" s="164"/>
      <c r="GJV88" s="164"/>
      <c r="GJW88" s="90"/>
      <c r="GJX88" s="90"/>
      <c r="GJY88" s="89"/>
      <c r="GJZ88" s="164"/>
      <c r="GKA88" s="164"/>
      <c r="GKB88" s="164"/>
      <c r="GKC88" s="164"/>
      <c r="GKD88" s="164"/>
      <c r="GKE88" s="90"/>
      <c r="GKF88" s="90"/>
      <c r="GKG88" s="89"/>
      <c r="GKH88" s="164"/>
      <c r="GKI88" s="164"/>
      <c r="GKJ88" s="164"/>
      <c r="GKK88" s="164"/>
      <c r="GKL88" s="164"/>
      <c r="GKM88" s="90"/>
      <c r="GKN88" s="90"/>
      <c r="GKO88" s="89"/>
      <c r="GKP88" s="164"/>
      <c r="GKQ88" s="164"/>
      <c r="GKR88" s="164"/>
      <c r="GKS88" s="164"/>
      <c r="GKT88" s="164"/>
      <c r="GKU88" s="90"/>
      <c r="GKV88" s="90"/>
      <c r="GKW88" s="89"/>
      <c r="GKX88" s="164"/>
      <c r="GKY88" s="164"/>
      <c r="GKZ88" s="164"/>
      <c r="GLA88" s="164"/>
      <c r="GLB88" s="164"/>
      <c r="GLC88" s="90"/>
      <c r="GLD88" s="90"/>
      <c r="GLE88" s="89"/>
      <c r="GLF88" s="164"/>
      <c r="GLG88" s="164"/>
      <c r="GLH88" s="164"/>
      <c r="GLI88" s="164"/>
      <c r="GLJ88" s="164"/>
      <c r="GLK88" s="90"/>
      <c r="GLL88" s="90"/>
      <c r="GLM88" s="89"/>
      <c r="GLN88" s="164"/>
      <c r="GLO88" s="164"/>
      <c r="GLP88" s="164"/>
      <c r="GLQ88" s="164"/>
      <c r="GLR88" s="164"/>
      <c r="GLS88" s="90"/>
      <c r="GLT88" s="90"/>
      <c r="GLU88" s="89"/>
      <c r="GLV88" s="164"/>
      <c r="GLW88" s="164"/>
      <c r="GLX88" s="164"/>
      <c r="GLY88" s="164"/>
      <c r="GLZ88" s="164"/>
      <c r="GMA88" s="90"/>
      <c r="GMB88" s="90"/>
      <c r="GMC88" s="89"/>
      <c r="GMD88" s="164"/>
      <c r="GME88" s="164"/>
      <c r="GMF88" s="164"/>
      <c r="GMG88" s="164"/>
      <c r="GMH88" s="164"/>
      <c r="GMI88" s="90"/>
      <c r="GMJ88" s="90"/>
      <c r="GMK88" s="89"/>
      <c r="GML88" s="164"/>
      <c r="GMM88" s="164"/>
      <c r="GMN88" s="164"/>
      <c r="GMO88" s="164"/>
      <c r="GMP88" s="164"/>
      <c r="GMQ88" s="90"/>
      <c r="GMR88" s="90"/>
      <c r="GMS88" s="89"/>
      <c r="GMT88" s="164"/>
      <c r="GMU88" s="164"/>
      <c r="GMV88" s="164"/>
      <c r="GMW88" s="164"/>
      <c r="GMX88" s="164"/>
      <c r="GMY88" s="90"/>
      <c r="GMZ88" s="90"/>
      <c r="GNA88" s="89"/>
      <c r="GNB88" s="164"/>
      <c r="GNC88" s="164"/>
      <c r="GND88" s="164"/>
      <c r="GNE88" s="164"/>
      <c r="GNF88" s="164"/>
      <c r="GNG88" s="90"/>
      <c r="GNH88" s="90"/>
      <c r="GNI88" s="89"/>
      <c r="GNJ88" s="164"/>
      <c r="GNK88" s="164"/>
      <c r="GNL88" s="164"/>
      <c r="GNM88" s="164"/>
      <c r="GNN88" s="164"/>
      <c r="GNO88" s="90"/>
      <c r="GNP88" s="90"/>
      <c r="GNQ88" s="89"/>
      <c r="GNR88" s="164"/>
      <c r="GNS88" s="164"/>
      <c r="GNT88" s="164"/>
      <c r="GNU88" s="164"/>
      <c r="GNV88" s="164"/>
      <c r="GNW88" s="90"/>
      <c r="GNX88" s="90"/>
      <c r="GNY88" s="89"/>
      <c r="GNZ88" s="164"/>
      <c r="GOA88" s="164"/>
      <c r="GOB88" s="164"/>
      <c r="GOC88" s="164"/>
      <c r="GOD88" s="164"/>
      <c r="GOE88" s="90"/>
      <c r="GOF88" s="90"/>
      <c r="GOG88" s="89"/>
      <c r="GOH88" s="164"/>
      <c r="GOI88" s="164"/>
      <c r="GOJ88" s="164"/>
      <c r="GOK88" s="164"/>
      <c r="GOL88" s="164"/>
      <c r="GOM88" s="90"/>
      <c r="GON88" s="90"/>
      <c r="GOO88" s="89"/>
      <c r="GOP88" s="164"/>
      <c r="GOQ88" s="164"/>
      <c r="GOR88" s="164"/>
      <c r="GOS88" s="164"/>
      <c r="GOT88" s="164"/>
      <c r="GOU88" s="90"/>
      <c r="GOV88" s="90"/>
      <c r="GOW88" s="89"/>
      <c r="GOX88" s="164"/>
      <c r="GOY88" s="164"/>
      <c r="GOZ88" s="164"/>
      <c r="GPA88" s="164"/>
      <c r="GPB88" s="164"/>
      <c r="GPC88" s="90"/>
      <c r="GPD88" s="90"/>
      <c r="GPE88" s="89"/>
      <c r="GPF88" s="164"/>
      <c r="GPG88" s="164"/>
      <c r="GPH88" s="164"/>
      <c r="GPI88" s="164"/>
      <c r="GPJ88" s="164"/>
      <c r="GPK88" s="90"/>
      <c r="GPL88" s="90"/>
      <c r="GPM88" s="89"/>
      <c r="GPN88" s="164"/>
      <c r="GPO88" s="164"/>
      <c r="GPP88" s="164"/>
      <c r="GPQ88" s="164"/>
      <c r="GPR88" s="164"/>
      <c r="GPS88" s="90"/>
      <c r="GPT88" s="90"/>
      <c r="GPU88" s="89"/>
      <c r="GPV88" s="164"/>
      <c r="GPW88" s="164"/>
      <c r="GPX88" s="164"/>
      <c r="GPY88" s="164"/>
      <c r="GPZ88" s="164"/>
      <c r="GQA88" s="90"/>
      <c r="GQB88" s="90"/>
      <c r="GQC88" s="89"/>
      <c r="GQD88" s="164"/>
      <c r="GQE88" s="164"/>
      <c r="GQF88" s="164"/>
      <c r="GQG88" s="164"/>
      <c r="GQH88" s="164"/>
      <c r="GQI88" s="90"/>
      <c r="GQJ88" s="90"/>
      <c r="GQK88" s="89"/>
      <c r="GQL88" s="164"/>
      <c r="GQM88" s="164"/>
      <c r="GQN88" s="164"/>
      <c r="GQO88" s="164"/>
      <c r="GQP88" s="164"/>
      <c r="GQQ88" s="90"/>
      <c r="GQR88" s="90"/>
      <c r="GQS88" s="89"/>
      <c r="GQT88" s="164"/>
      <c r="GQU88" s="164"/>
      <c r="GQV88" s="164"/>
      <c r="GQW88" s="164"/>
      <c r="GQX88" s="164"/>
      <c r="GQY88" s="90"/>
      <c r="GQZ88" s="90"/>
      <c r="GRA88" s="89"/>
      <c r="GRB88" s="164"/>
      <c r="GRC88" s="164"/>
      <c r="GRD88" s="164"/>
      <c r="GRE88" s="164"/>
      <c r="GRF88" s="164"/>
      <c r="GRG88" s="90"/>
      <c r="GRH88" s="90"/>
      <c r="GRI88" s="89"/>
      <c r="GRJ88" s="164"/>
      <c r="GRK88" s="164"/>
      <c r="GRL88" s="164"/>
      <c r="GRM88" s="164"/>
      <c r="GRN88" s="164"/>
      <c r="GRO88" s="90"/>
      <c r="GRP88" s="90"/>
      <c r="GRQ88" s="89"/>
      <c r="GRR88" s="164"/>
      <c r="GRS88" s="164"/>
      <c r="GRT88" s="164"/>
      <c r="GRU88" s="164"/>
      <c r="GRV88" s="164"/>
      <c r="GRW88" s="90"/>
      <c r="GRX88" s="90"/>
      <c r="GRY88" s="89"/>
      <c r="GRZ88" s="164"/>
      <c r="GSA88" s="164"/>
      <c r="GSB88" s="164"/>
      <c r="GSC88" s="164"/>
      <c r="GSD88" s="164"/>
      <c r="GSE88" s="90"/>
      <c r="GSF88" s="90"/>
      <c r="GSG88" s="89"/>
      <c r="GSH88" s="164"/>
      <c r="GSI88" s="164"/>
      <c r="GSJ88" s="164"/>
      <c r="GSK88" s="164"/>
      <c r="GSL88" s="164"/>
      <c r="GSM88" s="90"/>
      <c r="GSN88" s="90"/>
      <c r="GSO88" s="89"/>
      <c r="GSP88" s="164"/>
      <c r="GSQ88" s="164"/>
      <c r="GSR88" s="164"/>
      <c r="GSS88" s="164"/>
      <c r="GST88" s="164"/>
      <c r="GSU88" s="90"/>
      <c r="GSV88" s="90"/>
      <c r="GSW88" s="89"/>
      <c r="GSX88" s="164"/>
      <c r="GSY88" s="164"/>
      <c r="GSZ88" s="164"/>
      <c r="GTA88" s="164"/>
      <c r="GTB88" s="164"/>
      <c r="GTC88" s="90"/>
      <c r="GTD88" s="90"/>
      <c r="GTE88" s="89"/>
      <c r="GTF88" s="164"/>
      <c r="GTG88" s="164"/>
      <c r="GTH88" s="164"/>
      <c r="GTI88" s="164"/>
      <c r="GTJ88" s="164"/>
      <c r="GTK88" s="90"/>
      <c r="GTL88" s="90"/>
      <c r="GTM88" s="89"/>
      <c r="GTN88" s="164"/>
      <c r="GTO88" s="164"/>
      <c r="GTP88" s="164"/>
      <c r="GTQ88" s="164"/>
      <c r="GTR88" s="164"/>
      <c r="GTS88" s="90"/>
      <c r="GTT88" s="90"/>
      <c r="GTU88" s="89"/>
      <c r="GTV88" s="164"/>
      <c r="GTW88" s="164"/>
      <c r="GTX88" s="164"/>
      <c r="GTY88" s="164"/>
      <c r="GTZ88" s="164"/>
      <c r="GUA88" s="90"/>
      <c r="GUB88" s="90"/>
      <c r="GUC88" s="89"/>
      <c r="GUD88" s="164"/>
      <c r="GUE88" s="164"/>
      <c r="GUF88" s="164"/>
      <c r="GUG88" s="164"/>
      <c r="GUH88" s="164"/>
      <c r="GUI88" s="90"/>
      <c r="GUJ88" s="90"/>
      <c r="GUK88" s="89"/>
      <c r="GUL88" s="164"/>
      <c r="GUM88" s="164"/>
      <c r="GUN88" s="164"/>
      <c r="GUO88" s="164"/>
      <c r="GUP88" s="164"/>
      <c r="GUQ88" s="90"/>
      <c r="GUR88" s="90"/>
      <c r="GUS88" s="89"/>
      <c r="GUT88" s="164"/>
      <c r="GUU88" s="164"/>
      <c r="GUV88" s="164"/>
      <c r="GUW88" s="164"/>
      <c r="GUX88" s="164"/>
      <c r="GUY88" s="90"/>
      <c r="GUZ88" s="90"/>
      <c r="GVA88" s="89"/>
      <c r="GVB88" s="164"/>
      <c r="GVC88" s="164"/>
      <c r="GVD88" s="164"/>
      <c r="GVE88" s="164"/>
      <c r="GVF88" s="164"/>
      <c r="GVG88" s="90"/>
      <c r="GVH88" s="90"/>
      <c r="GVI88" s="89"/>
      <c r="GVJ88" s="164"/>
      <c r="GVK88" s="164"/>
      <c r="GVL88" s="164"/>
      <c r="GVM88" s="164"/>
      <c r="GVN88" s="164"/>
      <c r="GVO88" s="90"/>
      <c r="GVP88" s="90"/>
      <c r="GVQ88" s="89"/>
      <c r="GVR88" s="164"/>
      <c r="GVS88" s="164"/>
      <c r="GVT88" s="164"/>
      <c r="GVU88" s="164"/>
      <c r="GVV88" s="164"/>
      <c r="GVW88" s="90"/>
      <c r="GVX88" s="90"/>
      <c r="GVY88" s="89"/>
      <c r="GVZ88" s="164"/>
      <c r="GWA88" s="164"/>
      <c r="GWB88" s="164"/>
      <c r="GWC88" s="164"/>
      <c r="GWD88" s="164"/>
      <c r="GWE88" s="90"/>
      <c r="GWF88" s="90"/>
      <c r="GWG88" s="89"/>
      <c r="GWH88" s="164"/>
      <c r="GWI88" s="164"/>
      <c r="GWJ88" s="164"/>
      <c r="GWK88" s="164"/>
      <c r="GWL88" s="164"/>
      <c r="GWM88" s="90"/>
      <c r="GWN88" s="90"/>
      <c r="GWO88" s="89"/>
      <c r="GWP88" s="164"/>
      <c r="GWQ88" s="164"/>
      <c r="GWR88" s="164"/>
      <c r="GWS88" s="164"/>
      <c r="GWT88" s="164"/>
      <c r="GWU88" s="90"/>
      <c r="GWV88" s="90"/>
      <c r="GWW88" s="89"/>
      <c r="GWX88" s="164"/>
      <c r="GWY88" s="164"/>
      <c r="GWZ88" s="164"/>
      <c r="GXA88" s="164"/>
      <c r="GXB88" s="164"/>
      <c r="GXC88" s="90"/>
      <c r="GXD88" s="90"/>
      <c r="GXE88" s="89"/>
      <c r="GXF88" s="164"/>
      <c r="GXG88" s="164"/>
      <c r="GXH88" s="164"/>
      <c r="GXI88" s="164"/>
      <c r="GXJ88" s="164"/>
      <c r="GXK88" s="90"/>
      <c r="GXL88" s="90"/>
      <c r="GXM88" s="89"/>
      <c r="GXN88" s="164"/>
      <c r="GXO88" s="164"/>
      <c r="GXP88" s="164"/>
      <c r="GXQ88" s="164"/>
      <c r="GXR88" s="164"/>
      <c r="GXS88" s="90"/>
      <c r="GXT88" s="90"/>
      <c r="GXU88" s="89"/>
      <c r="GXV88" s="164"/>
      <c r="GXW88" s="164"/>
      <c r="GXX88" s="164"/>
      <c r="GXY88" s="164"/>
      <c r="GXZ88" s="164"/>
      <c r="GYA88" s="90"/>
      <c r="GYB88" s="90"/>
      <c r="GYC88" s="89"/>
      <c r="GYD88" s="164"/>
      <c r="GYE88" s="164"/>
      <c r="GYF88" s="164"/>
      <c r="GYG88" s="164"/>
      <c r="GYH88" s="164"/>
      <c r="GYI88" s="90"/>
      <c r="GYJ88" s="90"/>
      <c r="GYK88" s="89"/>
      <c r="GYL88" s="164"/>
      <c r="GYM88" s="164"/>
      <c r="GYN88" s="164"/>
      <c r="GYO88" s="164"/>
      <c r="GYP88" s="164"/>
      <c r="GYQ88" s="90"/>
      <c r="GYR88" s="90"/>
      <c r="GYS88" s="89"/>
      <c r="GYT88" s="164"/>
      <c r="GYU88" s="164"/>
      <c r="GYV88" s="164"/>
      <c r="GYW88" s="164"/>
      <c r="GYX88" s="164"/>
      <c r="GYY88" s="90"/>
      <c r="GYZ88" s="90"/>
      <c r="GZA88" s="89"/>
      <c r="GZB88" s="164"/>
      <c r="GZC88" s="164"/>
      <c r="GZD88" s="164"/>
      <c r="GZE88" s="164"/>
      <c r="GZF88" s="164"/>
      <c r="GZG88" s="90"/>
      <c r="GZH88" s="90"/>
      <c r="GZI88" s="89"/>
      <c r="GZJ88" s="164"/>
      <c r="GZK88" s="164"/>
      <c r="GZL88" s="164"/>
      <c r="GZM88" s="164"/>
      <c r="GZN88" s="164"/>
      <c r="GZO88" s="90"/>
      <c r="GZP88" s="90"/>
      <c r="GZQ88" s="89"/>
      <c r="GZR88" s="164"/>
      <c r="GZS88" s="164"/>
      <c r="GZT88" s="164"/>
      <c r="GZU88" s="164"/>
      <c r="GZV88" s="164"/>
      <c r="GZW88" s="90"/>
      <c r="GZX88" s="90"/>
      <c r="GZY88" s="89"/>
      <c r="GZZ88" s="164"/>
      <c r="HAA88" s="164"/>
      <c r="HAB88" s="164"/>
      <c r="HAC88" s="164"/>
      <c r="HAD88" s="164"/>
      <c r="HAE88" s="90"/>
      <c r="HAF88" s="90"/>
      <c r="HAG88" s="89"/>
      <c r="HAH88" s="164"/>
      <c r="HAI88" s="164"/>
      <c r="HAJ88" s="164"/>
      <c r="HAK88" s="164"/>
      <c r="HAL88" s="164"/>
      <c r="HAM88" s="90"/>
      <c r="HAN88" s="90"/>
      <c r="HAO88" s="89"/>
      <c r="HAP88" s="164"/>
      <c r="HAQ88" s="164"/>
      <c r="HAR88" s="164"/>
      <c r="HAS88" s="164"/>
      <c r="HAT88" s="164"/>
      <c r="HAU88" s="90"/>
      <c r="HAV88" s="90"/>
      <c r="HAW88" s="89"/>
      <c r="HAX88" s="164"/>
      <c r="HAY88" s="164"/>
      <c r="HAZ88" s="164"/>
      <c r="HBA88" s="164"/>
      <c r="HBB88" s="164"/>
      <c r="HBC88" s="90"/>
      <c r="HBD88" s="90"/>
      <c r="HBE88" s="89"/>
      <c r="HBF88" s="164"/>
      <c r="HBG88" s="164"/>
      <c r="HBH88" s="164"/>
      <c r="HBI88" s="164"/>
      <c r="HBJ88" s="164"/>
      <c r="HBK88" s="90"/>
      <c r="HBL88" s="90"/>
      <c r="HBM88" s="89"/>
      <c r="HBN88" s="164"/>
      <c r="HBO88" s="164"/>
      <c r="HBP88" s="164"/>
      <c r="HBQ88" s="164"/>
      <c r="HBR88" s="164"/>
      <c r="HBS88" s="90"/>
      <c r="HBT88" s="90"/>
      <c r="HBU88" s="89"/>
      <c r="HBV88" s="164"/>
      <c r="HBW88" s="164"/>
      <c r="HBX88" s="164"/>
      <c r="HBY88" s="164"/>
      <c r="HBZ88" s="164"/>
      <c r="HCA88" s="90"/>
      <c r="HCB88" s="90"/>
      <c r="HCC88" s="89"/>
      <c r="HCD88" s="164"/>
      <c r="HCE88" s="164"/>
      <c r="HCF88" s="164"/>
      <c r="HCG88" s="164"/>
      <c r="HCH88" s="164"/>
      <c r="HCI88" s="90"/>
      <c r="HCJ88" s="90"/>
      <c r="HCK88" s="89"/>
      <c r="HCL88" s="164"/>
      <c r="HCM88" s="164"/>
      <c r="HCN88" s="164"/>
      <c r="HCO88" s="164"/>
      <c r="HCP88" s="164"/>
      <c r="HCQ88" s="90"/>
      <c r="HCR88" s="90"/>
      <c r="HCS88" s="89"/>
      <c r="HCT88" s="164"/>
      <c r="HCU88" s="164"/>
      <c r="HCV88" s="164"/>
      <c r="HCW88" s="164"/>
      <c r="HCX88" s="164"/>
      <c r="HCY88" s="90"/>
      <c r="HCZ88" s="90"/>
      <c r="HDA88" s="89"/>
      <c r="HDB88" s="164"/>
      <c r="HDC88" s="164"/>
      <c r="HDD88" s="164"/>
      <c r="HDE88" s="164"/>
      <c r="HDF88" s="164"/>
      <c r="HDG88" s="90"/>
      <c r="HDH88" s="90"/>
      <c r="HDI88" s="89"/>
      <c r="HDJ88" s="164"/>
      <c r="HDK88" s="164"/>
      <c r="HDL88" s="164"/>
      <c r="HDM88" s="164"/>
      <c r="HDN88" s="164"/>
      <c r="HDO88" s="90"/>
      <c r="HDP88" s="90"/>
      <c r="HDQ88" s="89"/>
      <c r="HDR88" s="164"/>
      <c r="HDS88" s="164"/>
      <c r="HDT88" s="164"/>
      <c r="HDU88" s="164"/>
      <c r="HDV88" s="164"/>
      <c r="HDW88" s="90"/>
      <c r="HDX88" s="90"/>
      <c r="HDY88" s="89"/>
      <c r="HDZ88" s="164"/>
      <c r="HEA88" s="164"/>
      <c r="HEB88" s="164"/>
      <c r="HEC88" s="164"/>
      <c r="HED88" s="164"/>
      <c r="HEE88" s="90"/>
      <c r="HEF88" s="90"/>
      <c r="HEG88" s="89"/>
      <c r="HEH88" s="164"/>
      <c r="HEI88" s="164"/>
      <c r="HEJ88" s="164"/>
      <c r="HEK88" s="164"/>
      <c r="HEL88" s="164"/>
      <c r="HEM88" s="90"/>
      <c r="HEN88" s="90"/>
      <c r="HEO88" s="89"/>
      <c r="HEP88" s="164"/>
      <c r="HEQ88" s="164"/>
      <c r="HER88" s="164"/>
      <c r="HES88" s="164"/>
      <c r="HET88" s="164"/>
      <c r="HEU88" s="90"/>
      <c r="HEV88" s="90"/>
      <c r="HEW88" s="89"/>
      <c r="HEX88" s="164"/>
      <c r="HEY88" s="164"/>
      <c r="HEZ88" s="164"/>
      <c r="HFA88" s="164"/>
      <c r="HFB88" s="164"/>
      <c r="HFC88" s="90"/>
      <c r="HFD88" s="90"/>
      <c r="HFE88" s="89"/>
      <c r="HFF88" s="164"/>
      <c r="HFG88" s="164"/>
      <c r="HFH88" s="164"/>
      <c r="HFI88" s="164"/>
      <c r="HFJ88" s="164"/>
      <c r="HFK88" s="90"/>
      <c r="HFL88" s="90"/>
      <c r="HFM88" s="89"/>
      <c r="HFN88" s="164"/>
      <c r="HFO88" s="164"/>
      <c r="HFP88" s="164"/>
      <c r="HFQ88" s="164"/>
      <c r="HFR88" s="164"/>
      <c r="HFS88" s="90"/>
      <c r="HFT88" s="90"/>
      <c r="HFU88" s="89"/>
      <c r="HFV88" s="164"/>
      <c r="HFW88" s="164"/>
      <c r="HFX88" s="164"/>
      <c r="HFY88" s="164"/>
      <c r="HFZ88" s="164"/>
      <c r="HGA88" s="90"/>
      <c r="HGB88" s="90"/>
      <c r="HGC88" s="89"/>
      <c r="HGD88" s="164"/>
      <c r="HGE88" s="164"/>
      <c r="HGF88" s="164"/>
      <c r="HGG88" s="164"/>
      <c r="HGH88" s="164"/>
      <c r="HGI88" s="90"/>
      <c r="HGJ88" s="90"/>
      <c r="HGK88" s="89"/>
      <c r="HGL88" s="164"/>
      <c r="HGM88" s="164"/>
      <c r="HGN88" s="164"/>
      <c r="HGO88" s="164"/>
      <c r="HGP88" s="164"/>
      <c r="HGQ88" s="90"/>
      <c r="HGR88" s="90"/>
      <c r="HGS88" s="89"/>
      <c r="HGT88" s="164"/>
      <c r="HGU88" s="164"/>
      <c r="HGV88" s="164"/>
      <c r="HGW88" s="164"/>
      <c r="HGX88" s="164"/>
      <c r="HGY88" s="90"/>
      <c r="HGZ88" s="90"/>
      <c r="HHA88" s="89"/>
      <c r="HHB88" s="164"/>
      <c r="HHC88" s="164"/>
      <c r="HHD88" s="164"/>
      <c r="HHE88" s="164"/>
      <c r="HHF88" s="164"/>
      <c r="HHG88" s="90"/>
      <c r="HHH88" s="90"/>
      <c r="HHI88" s="89"/>
      <c r="HHJ88" s="164"/>
      <c r="HHK88" s="164"/>
      <c r="HHL88" s="164"/>
      <c r="HHM88" s="164"/>
      <c r="HHN88" s="164"/>
      <c r="HHO88" s="90"/>
      <c r="HHP88" s="90"/>
      <c r="HHQ88" s="89"/>
      <c r="HHR88" s="164"/>
      <c r="HHS88" s="164"/>
      <c r="HHT88" s="164"/>
      <c r="HHU88" s="164"/>
      <c r="HHV88" s="164"/>
      <c r="HHW88" s="90"/>
      <c r="HHX88" s="90"/>
      <c r="HHY88" s="89"/>
      <c r="HHZ88" s="164"/>
      <c r="HIA88" s="164"/>
      <c r="HIB88" s="164"/>
      <c r="HIC88" s="164"/>
      <c r="HID88" s="164"/>
      <c r="HIE88" s="90"/>
      <c r="HIF88" s="90"/>
      <c r="HIG88" s="89"/>
      <c r="HIH88" s="164"/>
      <c r="HII88" s="164"/>
      <c r="HIJ88" s="164"/>
      <c r="HIK88" s="164"/>
      <c r="HIL88" s="164"/>
      <c r="HIM88" s="90"/>
      <c r="HIN88" s="90"/>
      <c r="HIO88" s="89"/>
      <c r="HIP88" s="164"/>
      <c r="HIQ88" s="164"/>
      <c r="HIR88" s="164"/>
      <c r="HIS88" s="164"/>
      <c r="HIT88" s="164"/>
      <c r="HIU88" s="90"/>
      <c r="HIV88" s="90"/>
      <c r="HIW88" s="89"/>
      <c r="HIX88" s="164"/>
      <c r="HIY88" s="164"/>
      <c r="HIZ88" s="164"/>
      <c r="HJA88" s="164"/>
      <c r="HJB88" s="164"/>
      <c r="HJC88" s="90"/>
      <c r="HJD88" s="90"/>
      <c r="HJE88" s="89"/>
      <c r="HJF88" s="164"/>
      <c r="HJG88" s="164"/>
      <c r="HJH88" s="164"/>
      <c r="HJI88" s="164"/>
      <c r="HJJ88" s="164"/>
      <c r="HJK88" s="90"/>
      <c r="HJL88" s="90"/>
      <c r="HJM88" s="89"/>
      <c r="HJN88" s="164"/>
      <c r="HJO88" s="164"/>
      <c r="HJP88" s="164"/>
      <c r="HJQ88" s="164"/>
      <c r="HJR88" s="164"/>
      <c r="HJS88" s="90"/>
      <c r="HJT88" s="90"/>
      <c r="HJU88" s="89"/>
      <c r="HJV88" s="164"/>
      <c r="HJW88" s="164"/>
      <c r="HJX88" s="164"/>
      <c r="HJY88" s="164"/>
      <c r="HJZ88" s="164"/>
      <c r="HKA88" s="90"/>
      <c r="HKB88" s="90"/>
      <c r="HKC88" s="89"/>
      <c r="HKD88" s="164"/>
      <c r="HKE88" s="164"/>
      <c r="HKF88" s="164"/>
      <c r="HKG88" s="164"/>
      <c r="HKH88" s="164"/>
      <c r="HKI88" s="90"/>
      <c r="HKJ88" s="90"/>
      <c r="HKK88" s="89"/>
      <c r="HKL88" s="164"/>
      <c r="HKM88" s="164"/>
      <c r="HKN88" s="164"/>
      <c r="HKO88" s="164"/>
      <c r="HKP88" s="164"/>
      <c r="HKQ88" s="90"/>
      <c r="HKR88" s="90"/>
      <c r="HKS88" s="89"/>
      <c r="HKT88" s="164"/>
      <c r="HKU88" s="164"/>
      <c r="HKV88" s="164"/>
      <c r="HKW88" s="164"/>
      <c r="HKX88" s="164"/>
      <c r="HKY88" s="90"/>
      <c r="HKZ88" s="90"/>
      <c r="HLA88" s="89"/>
      <c r="HLB88" s="164"/>
      <c r="HLC88" s="164"/>
      <c r="HLD88" s="164"/>
      <c r="HLE88" s="164"/>
      <c r="HLF88" s="164"/>
      <c r="HLG88" s="90"/>
      <c r="HLH88" s="90"/>
      <c r="HLI88" s="89"/>
      <c r="HLJ88" s="164"/>
      <c r="HLK88" s="164"/>
      <c r="HLL88" s="164"/>
      <c r="HLM88" s="164"/>
      <c r="HLN88" s="164"/>
      <c r="HLO88" s="90"/>
      <c r="HLP88" s="90"/>
      <c r="HLQ88" s="89"/>
      <c r="HLR88" s="164"/>
      <c r="HLS88" s="164"/>
      <c r="HLT88" s="164"/>
      <c r="HLU88" s="164"/>
      <c r="HLV88" s="164"/>
      <c r="HLW88" s="90"/>
      <c r="HLX88" s="90"/>
      <c r="HLY88" s="89"/>
      <c r="HLZ88" s="164"/>
      <c r="HMA88" s="164"/>
      <c r="HMB88" s="164"/>
      <c r="HMC88" s="164"/>
      <c r="HMD88" s="164"/>
      <c r="HME88" s="90"/>
      <c r="HMF88" s="90"/>
      <c r="HMG88" s="89"/>
      <c r="HMH88" s="164"/>
      <c r="HMI88" s="164"/>
      <c r="HMJ88" s="164"/>
      <c r="HMK88" s="164"/>
      <c r="HML88" s="164"/>
      <c r="HMM88" s="90"/>
      <c r="HMN88" s="90"/>
      <c r="HMO88" s="89"/>
      <c r="HMP88" s="164"/>
      <c r="HMQ88" s="164"/>
      <c r="HMR88" s="164"/>
      <c r="HMS88" s="164"/>
      <c r="HMT88" s="164"/>
      <c r="HMU88" s="90"/>
      <c r="HMV88" s="90"/>
      <c r="HMW88" s="89"/>
      <c r="HMX88" s="164"/>
      <c r="HMY88" s="164"/>
      <c r="HMZ88" s="164"/>
      <c r="HNA88" s="164"/>
      <c r="HNB88" s="164"/>
      <c r="HNC88" s="90"/>
      <c r="HND88" s="90"/>
      <c r="HNE88" s="89"/>
      <c r="HNF88" s="164"/>
      <c r="HNG88" s="164"/>
      <c r="HNH88" s="164"/>
      <c r="HNI88" s="164"/>
      <c r="HNJ88" s="164"/>
      <c r="HNK88" s="90"/>
      <c r="HNL88" s="90"/>
      <c r="HNM88" s="89"/>
      <c r="HNN88" s="164"/>
      <c r="HNO88" s="164"/>
      <c r="HNP88" s="164"/>
      <c r="HNQ88" s="164"/>
      <c r="HNR88" s="164"/>
      <c r="HNS88" s="90"/>
      <c r="HNT88" s="90"/>
      <c r="HNU88" s="89"/>
      <c r="HNV88" s="164"/>
      <c r="HNW88" s="164"/>
      <c r="HNX88" s="164"/>
      <c r="HNY88" s="164"/>
      <c r="HNZ88" s="164"/>
      <c r="HOA88" s="90"/>
      <c r="HOB88" s="90"/>
      <c r="HOC88" s="89"/>
      <c r="HOD88" s="164"/>
      <c r="HOE88" s="164"/>
      <c r="HOF88" s="164"/>
      <c r="HOG88" s="164"/>
      <c r="HOH88" s="164"/>
      <c r="HOI88" s="90"/>
      <c r="HOJ88" s="90"/>
      <c r="HOK88" s="89"/>
      <c r="HOL88" s="164"/>
      <c r="HOM88" s="164"/>
      <c r="HON88" s="164"/>
      <c r="HOO88" s="164"/>
      <c r="HOP88" s="164"/>
      <c r="HOQ88" s="90"/>
      <c r="HOR88" s="90"/>
      <c r="HOS88" s="89"/>
      <c r="HOT88" s="164"/>
      <c r="HOU88" s="164"/>
      <c r="HOV88" s="164"/>
      <c r="HOW88" s="164"/>
      <c r="HOX88" s="164"/>
      <c r="HOY88" s="90"/>
      <c r="HOZ88" s="90"/>
      <c r="HPA88" s="89"/>
      <c r="HPB88" s="164"/>
      <c r="HPC88" s="164"/>
      <c r="HPD88" s="164"/>
      <c r="HPE88" s="164"/>
      <c r="HPF88" s="164"/>
      <c r="HPG88" s="90"/>
      <c r="HPH88" s="90"/>
      <c r="HPI88" s="89"/>
      <c r="HPJ88" s="164"/>
      <c r="HPK88" s="164"/>
      <c r="HPL88" s="164"/>
      <c r="HPM88" s="164"/>
      <c r="HPN88" s="164"/>
      <c r="HPO88" s="90"/>
      <c r="HPP88" s="90"/>
      <c r="HPQ88" s="89"/>
      <c r="HPR88" s="164"/>
      <c r="HPS88" s="164"/>
      <c r="HPT88" s="164"/>
      <c r="HPU88" s="164"/>
      <c r="HPV88" s="164"/>
      <c r="HPW88" s="90"/>
      <c r="HPX88" s="90"/>
      <c r="HPY88" s="89"/>
      <c r="HPZ88" s="164"/>
      <c r="HQA88" s="164"/>
      <c r="HQB88" s="164"/>
      <c r="HQC88" s="164"/>
      <c r="HQD88" s="164"/>
      <c r="HQE88" s="90"/>
      <c r="HQF88" s="90"/>
      <c r="HQG88" s="89"/>
      <c r="HQH88" s="164"/>
      <c r="HQI88" s="164"/>
      <c r="HQJ88" s="164"/>
      <c r="HQK88" s="164"/>
      <c r="HQL88" s="164"/>
      <c r="HQM88" s="90"/>
      <c r="HQN88" s="90"/>
      <c r="HQO88" s="89"/>
      <c r="HQP88" s="164"/>
      <c r="HQQ88" s="164"/>
      <c r="HQR88" s="164"/>
      <c r="HQS88" s="164"/>
      <c r="HQT88" s="164"/>
      <c r="HQU88" s="90"/>
      <c r="HQV88" s="90"/>
      <c r="HQW88" s="89"/>
      <c r="HQX88" s="164"/>
      <c r="HQY88" s="164"/>
      <c r="HQZ88" s="164"/>
      <c r="HRA88" s="164"/>
      <c r="HRB88" s="164"/>
      <c r="HRC88" s="90"/>
      <c r="HRD88" s="90"/>
      <c r="HRE88" s="89"/>
      <c r="HRF88" s="164"/>
      <c r="HRG88" s="164"/>
      <c r="HRH88" s="164"/>
      <c r="HRI88" s="164"/>
      <c r="HRJ88" s="164"/>
      <c r="HRK88" s="90"/>
      <c r="HRL88" s="90"/>
      <c r="HRM88" s="89"/>
      <c r="HRN88" s="164"/>
      <c r="HRO88" s="164"/>
      <c r="HRP88" s="164"/>
      <c r="HRQ88" s="164"/>
      <c r="HRR88" s="164"/>
      <c r="HRS88" s="90"/>
      <c r="HRT88" s="90"/>
      <c r="HRU88" s="89"/>
      <c r="HRV88" s="164"/>
      <c r="HRW88" s="164"/>
      <c r="HRX88" s="164"/>
      <c r="HRY88" s="164"/>
      <c r="HRZ88" s="164"/>
      <c r="HSA88" s="90"/>
      <c r="HSB88" s="90"/>
      <c r="HSC88" s="89"/>
      <c r="HSD88" s="164"/>
      <c r="HSE88" s="164"/>
      <c r="HSF88" s="164"/>
      <c r="HSG88" s="164"/>
      <c r="HSH88" s="164"/>
      <c r="HSI88" s="90"/>
      <c r="HSJ88" s="90"/>
      <c r="HSK88" s="89"/>
      <c r="HSL88" s="164"/>
      <c r="HSM88" s="164"/>
      <c r="HSN88" s="164"/>
      <c r="HSO88" s="164"/>
      <c r="HSP88" s="164"/>
      <c r="HSQ88" s="90"/>
      <c r="HSR88" s="90"/>
      <c r="HSS88" s="89"/>
      <c r="HST88" s="164"/>
      <c r="HSU88" s="164"/>
      <c r="HSV88" s="164"/>
      <c r="HSW88" s="164"/>
      <c r="HSX88" s="164"/>
      <c r="HSY88" s="90"/>
      <c r="HSZ88" s="90"/>
      <c r="HTA88" s="89"/>
      <c r="HTB88" s="164"/>
      <c r="HTC88" s="164"/>
      <c r="HTD88" s="164"/>
      <c r="HTE88" s="164"/>
      <c r="HTF88" s="164"/>
      <c r="HTG88" s="90"/>
      <c r="HTH88" s="90"/>
      <c r="HTI88" s="89"/>
      <c r="HTJ88" s="164"/>
      <c r="HTK88" s="164"/>
      <c r="HTL88" s="164"/>
      <c r="HTM88" s="164"/>
      <c r="HTN88" s="164"/>
      <c r="HTO88" s="90"/>
      <c r="HTP88" s="90"/>
      <c r="HTQ88" s="89"/>
      <c r="HTR88" s="164"/>
      <c r="HTS88" s="164"/>
      <c r="HTT88" s="164"/>
      <c r="HTU88" s="164"/>
      <c r="HTV88" s="164"/>
      <c r="HTW88" s="90"/>
      <c r="HTX88" s="90"/>
      <c r="HTY88" s="89"/>
      <c r="HTZ88" s="164"/>
      <c r="HUA88" s="164"/>
      <c r="HUB88" s="164"/>
      <c r="HUC88" s="164"/>
      <c r="HUD88" s="164"/>
      <c r="HUE88" s="90"/>
      <c r="HUF88" s="90"/>
      <c r="HUG88" s="89"/>
      <c r="HUH88" s="164"/>
      <c r="HUI88" s="164"/>
      <c r="HUJ88" s="164"/>
      <c r="HUK88" s="164"/>
      <c r="HUL88" s="164"/>
      <c r="HUM88" s="90"/>
      <c r="HUN88" s="90"/>
      <c r="HUO88" s="89"/>
      <c r="HUP88" s="164"/>
      <c r="HUQ88" s="164"/>
      <c r="HUR88" s="164"/>
      <c r="HUS88" s="164"/>
      <c r="HUT88" s="164"/>
      <c r="HUU88" s="90"/>
      <c r="HUV88" s="90"/>
      <c r="HUW88" s="89"/>
      <c r="HUX88" s="164"/>
      <c r="HUY88" s="164"/>
      <c r="HUZ88" s="164"/>
      <c r="HVA88" s="164"/>
      <c r="HVB88" s="164"/>
      <c r="HVC88" s="90"/>
      <c r="HVD88" s="90"/>
      <c r="HVE88" s="89"/>
      <c r="HVF88" s="164"/>
      <c r="HVG88" s="164"/>
      <c r="HVH88" s="164"/>
      <c r="HVI88" s="164"/>
      <c r="HVJ88" s="164"/>
      <c r="HVK88" s="90"/>
      <c r="HVL88" s="90"/>
      <c r="HVM88" s="89"/>
      <c r="HVN88" s="164"/>
      <c r="HVO88" s="164"/>
      <c r="HVP88" s="164"/>
      <c r="HVQ88" s="164"/>
      <c r="HVR88" s="164"/>
      <c r="HVS88" s="90"/>
      <c r="HVT88" s="90"/>
      <c r="HVU88" s="89"/>
      <c r="HVV88" s="164"/>
      <c r="HVW88" s="164"/>
      <c r="HVX88" s="164"/>
      <c r="HVY88" s="164"/>
      <c r="HVZ88" s="164"/>
      <c r="HWA88" s="90"/>
      <c r="HWB88" s="90"/>
      <c r="HWC88" s="89"/>
      <c r="HWD88" s="164"/>
      <c r="HWE88" s="164"/>
      <c r="HWF88" s="164"/>
      <c r="HWG88" s="164"/>
      <c r="HWH88" s="164"/>
      <c r="HWI88" s="90"/>
      <c r="HWJ88" s="90"/>
      <c r="HWK88" s="89"/>
      <c r="HWL88" s="164"/>
      <c r="HWM88" s="164"/>
      <c r="HWN88" s="164"/>
      <c r="HWO88" s="164"/>
      <c r="HWP88" s="164"/>
      <c r="HWQ88" s="90"/>
      <c r="HWR88" s="90"/>
      <c r="HWS88" s="89"/>
      <c r="HWT88" s="164"/>
      <c r="HWU88" s="164"/>
      <c r="HWV88" s="164"/>
      <c r="HWW88" s="164"/>
      <c r="HWX88" s="164"/>
      <c r="HWY88" s="90"/>
      <c r="HWZ88" s="90"/>
      <c r="HXA88" s="89"/>
      <c r="HXB88" s="164"/>
      <c r="HXC88" s="164"/>
      <c r="HXD88" s="164"/>
      <c r="HXE88" s="164"/>
      <c r="HXF88" s="164"/>
      <c r="HXG88" s="90"/>
      <c r="HXH88" s="90"/>
      <c r="HXI88" s="89"/>
      <c r="HXJ88" s="164"/>
      <c r="HXK88" s="164"/>
      <c r="HXL88" s="164"/>
      <c r="HXM88" s="164"/>
      <c r="HXN88" s="164"/>
      <c r="HXO88" s="90"/>
      <c r="HXP88" s="90"/>
      <c r="HXQ88" s="89"/>
      <c r="HXR88" s="164"/>
      <c r="HXS88" s="164"/>
      <c r="HXT88" s="164"/>
      <c r="HXU88" s="164"/>
      <c r="HXV88" s="164"/>
      <c r="HXW88" s="90"/>
      <c r="HXX88" s="90"/>
      <c r="HXY88" s="89"/>
      <c r="HXZ88" s="164"/>
      <c r="HYA88" s="164"/>
      <c r="HYB88" s="164"/>
      <c r="HYC88" s="164"/>
      <c r="HYD88" s="164"/>
      <c r="HYE88" s="90"/>
      <c r="HYF88" s="90"/>
      <c r="HYG88" s="89"/>
      <c r="HYH88" s="164"/>
      <c r="HYI88" s="164"/>
      <c r="HYJ88" s="164"/>
      <c r="HYK88" s="164"/>
      <c r="HYL88" s="164"/>
      <c r="HYM88" s="90"/>
      <c r="HYN88" s="90"/>
      <c r="HYO88" s="89"/>
      <c r="HYP88" s="164"/>
      <c r="HYQ88" s="164"/>
      <c r="HYR88" s="164"/>
      <c r="HYS88" s="164"/>
      <c r="HYT88" s="164"/>
      <c r="HYU88" s="90"/>
      <c r="HYV88" s="90"/>
      <c r="HYW88" s="89"/>
      <c r="HYX88" s="164"/>
      <c r="HYY88" s="164"/>
      <c r="HYZ88" s="164"/>
      <c r="HZA88" s="164"/>
      <c r="HZB88" s="164"/>
      <c r="HZC88" s="90"/>
      <c r="HZD88" s="90"/>
      <c r="HZE88" s="89"/>
      <c r="HZF88" s="164"/>
      <c r="HZG88" s="164"/>
      <c r="HZH88" s="164"/>
      <c r="HZI88" s="164"/>
      <c r="HZJ88" s="164"/>
      <c r="HZK88" s="90"/>
      <c r="HZL88" s="90"/>
      <c r="HZM88" s="89"/>
      <c r="HZN88" s="164"/>
      <c r="HZO88" s="164"/>
      <c r="HZP88" s="164"/>
      <c r="HZQ88" s="164"/>
      <c r="HZR88" s="164"/>
      <c r="HZS88" s="90"/>
      <c r="HZT88" s="90"/>
      <c r="HZU88" s="89"/>
      <c r="HZV88" s="164"/>
      <c r="HZW88" s="164"/>
      <c r="HZX88" s="164"/>
      <c r="HZY88" s="164"/>
      <c r="HZZ88" s="164"/>
      <c r="IAA88" s="90"/>
      <c r="IAB88" s="90"/>
      <c r="IAC88" s="89"/>
      <c r="IAD88" s="164"/>
      <c r="IAE88" s="164"/>
      <c r="IAF88" s="164"/>
      <c r="IAG88" s="164"/>
      <c r="IAH88" s="164"/>
      <c r="IAI88" s="90"/>
      <c r="IAJ88" s="90"/>
      <c r="IAK88" s="89"/>
      <c r="IAL88" s="164"/>
      <c r="IAM88" s="164"/>
      <c r="IAN88" s="164"/>
      <c r="IAO88" s="164"/>
      <c r="IAP88" s="164"/>
      <c r="IAQ88" s="90"/>
      <c r="IAR88" s="90"/>
      <c r="IAS88" s="89"/>
      <c r="IAT88" s="164"/>
      <c r="IAU88" s="164"/>
      <c r="IAV88" s="164"/>
      <c r="IAW88" s="164"/>
      <c r="IAX88" s="164"/>
      <c r="IAY88" s="90"/>
      <c r="IAZ88" s="90"/>
      <c r="IBA88" s="89"/>
      <c r="IBB88" s="164"/>
      <c r="IBC88" s="164"/>
      <c r="IBD88" s="164"/>
      <c r="IBE88" s="164"/>
      <c r="IBF88" s="164"/>
      <c r="IBG88" s="90"/>
      <c r="IBH88" s="90"/>
      <c r="IBI88" s="89"/>
      <c r="IBJ88" s="164"/>
      <c r="IBK88" s="164"/>
      <c r="IBL88" s="164"/>
      <c r="IBM88" s="164"/>
      <c r="IBN88" s="164"/>
      <c r="IBO88" s="90"/>
      <c r="IBP88" s="90"/>
      <c r="IBQ88" s="89"/>
      <c r="IBR88" s="164"/>
      <c r="IBS88" s="164"/>
      <c r="IBT88" s="164"/>
      <c r="IBU88" s="164"/>
      <c r="IBV88" s="164"/>
      <c r="IBW88" s="90"/>
      <c r="IBX88" s="90"/>
      <c r="IBY88" s="89"/>
      <c r="IBZ88" s="164"/>
      <c r="ICA88" s="164"/>
      <c r="ICB88" s="164"/>
      <c r="ICC88" s="164"/>
      <c r="ICD88" s="164"/>
      <c r="ICE88" s="90"/>
      <c r="ICF88" s="90"/>
      <c r="ICG88" s="89"/>
      <c r="ICH88" s="164"/>
      <c r="ICI88" s="164"/>
      <c r="ICJ88" s="164"/>
      <c r="ICK88" s="164"/>
      <c r="ICL88" s="164"/>
      <c r="ICM88" s="90"/>
      <c r="ICN88" s="90"/>
      <c r="ICO88" s="89"/>
      <c r="ICP88" s="164"/>
      <c r="ICQ88" s="164"/>
      <c r="ICR88" s="164"/>
      <c r="ICS88" s="164"/>
      <c r="ICT88" s="164"/>
      <c r="ICU88" s="90"/>
      <c r="ICV88" s="90"/>
      <c r="ICW88" s="89"/>
      <c r="ICX88" s="164"/>
      <c r="ICY88" s="164"/>
      <c r="ICZ88" s="164"/>
      <c r="IDA88" s="164"/>
      <c r="IDB88" s="164"/>
      <c r="IDC88" s="90"/>
      <c r="IDD88" s="90"/>
      <c r="IDE88" s="89"/>
      <c r="IDF88" s="164"/>
      <c r="IDG88" s="164"/>
      <c r="IDH88" s="164"/>
      <c r="IDI88" s="164"/>
      <c r="IDJ88" s="164"/>
      <c r="IDK88" s="90"/>
      <c r="IDL88" s="90"/>
      <c r="IDM88" s="89"/>
      <c r="IDN88" s="164"/>
      <c r="IDO88" s="164"/>
      <c r="IDP88" s="164"/>
      <c r="IDQ88" s="164"/>
      <c r="IDR88" s="164"/>
      <c r="IDS88" s="90"/>
      <c r="IDT88" s="90"/>
      <c r="IDU88" s="89"/>
      <c r="IDV88" s="164"/>
      <c r="IDW88" s="164"/>
      <c r="IDX88" s="164"/>
      <c r="IDY88" s="164"/>
      <c r="IDZ88" s="164"/>
      <c r="IEA88" s="90"/>
      <c r="IEB88" s="90"/>
      <c r="IEC88" s="89"/>
      <c r="IED88" s="164"/>
      <c r="IEE88" s="164"/>
      <c r="IEF88" s="164"/>
      <c r="IEG88" s="164"/>
      <c r="IEH88" s="164"/>
      <c r="IEI88" s="90"/>
      <c r="IEJ88" s="90"/>
      <c r="IEK88" s="89"/>
      <c r="IEL88" s="164"/>
      <c r="IEM88" s="164"/>
      <c r="IEN88" s="164"/>
      <c r="IEO88" s="164"/>
      <c r="IEP88" s="164"/>
      <c r="IEQ88" s="90"/>
      <c r="IER88" s="90"/>
      <c r="IES88" s="89"/>
      <c r="IET88" s="164"/>
      <c r="IEU88" s="164"/>
      <c r="IEV88" s="164"/>
      <c r="IEW88" s="164"/>
      <c r="IEX88" s="164"/>
      <c r="IEY88" s="90"/>
      <c r="IEZ88" s="90"/>
      <c r="IFA88" s="89"/>
      <c r="IFB88" s="164"/>
      <c r="IFC88" s="164"/>
      <c r="IFD88" s="164"/>
      <c r="IFE88" s="164"/>
      <c r="IFF88" s="164"/>
      <c r="IFG88" s="90"/>
      <c r="IFH88" s="90"/>
      <c r="IFI88" s="89"/>
      <c r="IFJ88" s="164"/>
      <c r="IFK88" s="164"/>
      <c r="IFL88" s="164"/>
      <c r="IFM88" s="164"/>
      <c r="IFN88" s="164"/>
      <c r="IFO88" s="90"/>
      <c r="IFP88" s="90"/>
      <c r="IFQ88" s="89"/>
      <c r="IFR88" s="164"/>
      <c r="IFS88" s="164"/>
      <c r="IFT88" s="164"/>
      <c r="IFU88" s="164"/>
      <c r="IFV88" s="164"/>
      <c r="IFW88" s="90"/>
      <c r="IFX88" s="90"/>
      <c r="IFY88" s="89"/>
      <c r="IFZ88" s="164"/>
      <c r="IGA88" s="164"/>
      <c r="IGB88" s="164"/>
      <c r="IGC88" s="164"/>
      <c r="IGD88" s="164"/>
      <c r="IGE88" s="90"/>
      <c r="IGF88" s="90"/>
      <c r="IGG88" s="89"/>
      <c r="IGH88" s="164"/>
      <c r="IGI88" s="164"/>
      <c r="IGJ88" s="164"/>
      <c r="IGK88" s="164"/>
      <c r="IGL88" s="164"/>
      <c r="IGM88" s="90"/>
      <c r="IGN88" s="90"/>
      <c r="IGO88" s="89"/>
      <c r="IGP88" s="164"/>
      <c r="IGQ88" s="164"/>
      <c r="IGR88" s="164"/>
      <c r="IGS88" s="164"/>
      <c r="IGT88" s="164"/>
      <c r="IGU88" s="90"/>
      <c r="IGV88" s="90"/>
      <c r="IGW88" s="89"/>
      <c r="IGX88" s="164"/>
      <c r="IGY88" s="164"/>
      <c r="IGZ88" s="164"/>
      <c r="IHA88" s="164"/>
      <c r="IHB88" s="164"/>
      <c r="IHC88" s="90"/>
      <c r="IHD88" s="90"/>
      <c r="IHE88" s="89"/>
      <c r="IHF88" s="164"/>
      <c r="IHG88" s="164"/>
      <c r="IHH88" s="164"/>
      <c r="IHI88" s="164"/>
      <c r="IHJ88" s="164"/>
      <c r="IHK88" s="90"/>
      <c r="IHL88" s="90"/>
      <c r="IHM88" s="89"/>
      <c r="IHN88" s="164"/>
      <c r="IHO88" s="164"/>
      <c r="IHP88" s="164"/>
      <c r="IHQ88" s="164"/>
      <c r="IHR88" s="164"/>
      <c r="IHS88" s="90"/>
      <c r="IHT88" s="90"/>
      <c r="IHU88" s="89"/>
      <c r="IHV88" s="164"/>
      <c r="IHW88" s="164"/>
      <c r="IHX88" s="164"/>
      <c r="IHY88" s="164"/>
      <c r="IHZ88" s="164"/>
      <c r="IIA88" s="90"/>
      <c r="IIB88" s="90"/>
      <c r="IIC88" s="89"/>
      <c r="IID88" s="164"/>
      <c r="IIE88" s="164"/>
      <c r="IIF88" s="164"/>
      <c r="IIG88" s="164"/>
      <c r="IIH88" s="164"/>
      <c r="III88" s="90"/>
      <c r="IIJ88" s="90"/>
      <c r="IIK88" s="89"/>
      <c r="IIL88" s="164"/>
      <c r="IIM88" s="164"/>
      <c r="IIN88" s="164"/>
      <c r="IIO88" s="164"/>
      <c r="IIP88" s="164"/>
      <c r="IIQ88" s="90"/>
      <c r="IIR88" s="90"/>
      <c r="IIS88" s="89"/>
      <c r="IIT88" s="164"/>
      <c r="IIU88" s="164"/>
      <c r="IIV88" s="164"/>
      <c r="IIW88" s="164"/>
      <c r="IIX88" s="164"/>
      <c r="IIY88" s="90"/>
      <c r="IIZ88" s="90"/>
      <c r="IJA88" s="89"/>
      <c r="IJB88" s="164"/>
      <c r="IJC88" s="164"/>
      <c r="IJD88" s="164"/>
      <c r="IJE88" s="164"/>
      <c r="IJF88" s="164"/>
      <c r="IJG88" s="90"/>
      <c r="IJH88" s="90"/>
      <c r="IJI88" s="89"/>
      <c r="IJJ88" s="164"/>
      <c r="IJK88" s="164"/>
      <c r="IJL88" s="164"/>
      <c r="IJM88" s="164"/>
      <c r="IJN88" s="164"/>
      <c r="IJO88" s="90"/>
      <c r="IJP88" s="90"/>
      <c r="IJQ88" s="89"/>
      <c r="IJR88" s="164"/>
      <c r="IJS88" s="164"/>
      <c r="IJT88" s="164"/>
      <c r="IJU88" s="164"/>
      <c r="IJV88" s="164"/>
      <c r="IJW88" s="90"/>
      <c r="IJX88" s="90"/>
      <c r="IJY88" s="89"/>
      <c r="IJZ88" s="164"/>
      <c r="IKA88" s="164"/>
      <c r="IKB88" s="164"/>
      <c r="IKC88" s="164"/>
      <c r="IKD88" s="164"/>
      <c r="IKE88" s="90"/>
      <c r="IKF88" s="90"/>
      <c r="IKG88" s="89"/>
      <c r="IKH88" s="164"/>
      <c r="IKI88" s="164"/>
      <c r="IKJ88" s="164"/>
      <c r="IKK88" s="164"/>
      <c r="IKL88" s="164"/>
      <c r="IKM88" s="90"/>
      <c r="IKN88" s="90"/>
      <c r="IKO88" s="89"/>
      <c r="IKP88" s="164"/>
      <c r="IKQ88" s="164"/>
      <c r="IKR88" s="164"/>
      <c r="IKS88" s="164"/>
      <c r="IKT88" s="164"/>
      <c r="IKU88" s="90"/>
      <c r="IKV88" s="90"/>
      <c r="IKW88" s="89"/>
      <c r="IKX88" s="164"/>
      <c r="IKY88" s="164"/>
      <c r="IKZ88" s="164"/>
      <c r="ILA88" s="164"/>
      <c r="ILB88" s="164"/>
      <c r="ILC88" s="90"/>
      <c r="ILD88" s="90"/>
      <c r="ILE88" s="89"/>
      <c r="ILF88" s="164"/>
      <c r="ILG88" s="164"/>
      <c r="ILH88" s="164"/>
      <c r="ILI88" s="164"/>
      <c r="ILJ88" s="164"/>
      <c r="ILK88" s="90"/>
      <c r="ILL88" s="90"/>
      <c r="ILM88" s="89"/>
      <c r="ILN88" s="164"/>
      <c r="ILO88" s="164"/>
      <c r="ILP88" s="164"/>
      <c r="ILQ88" s="164"/>
      <c r="ILR88" s="164"/>
      <c r="ILS88" s="90"/>
      <c r="ILT88" s="90"/>
      <c r="ILU88" s="89"/>
      <c r="ILV88" s="164"/>
      <c r="ILW88" s="164"/>
      <c r="ILX88" s="164"/>
      <c r="ILY88" s="164"/>
      <c r="ILZ88" s="164"/>
      <c r="IMA88" s="90"/>
      <c r="IMB88" s="90"/>
      <c r="IMC88" s="89"/>
      <c r="IMD88" s="164"/>
      <c r="IME88" s="164"/>
      <c r="IMF88" s="164"/>
      <c r="IMG88" s="164"/>
      <c r="IMH88" s="164"/>
      <c r="IMI88" s="90"/>
      <c r="IMJ88" s="90"/>
      <c r="IMK88" s="89"/>
      <c r="IML88" s="164"/>
      <c r="IMM88" s="164"/>
      <c r="IMN88" s="164"/>
      <c r="IMO88" s="164"/>
      <c r="IMP88" s="164"/>
      <c r="IMQ88" s="90"/>
      <c r="IMR88" s="90"/>
      <c r="IMS88" s="89"/>
      <c r="IMT88" s="164"/>
      <c r="IMU88" s="164"/>
      <c r="IMV88" s="164"/>
      <c r="IMW88" s="164"/>
      <c r="IMX88" s="164"/>
      <c r="IMY88" s="90"/>
      <c r="IMZ88" s="90"/>
      <c r="INA88" s="89"/>
      <c r="INB88" s="164"/>
      <c r="INC88" s="164"/>
      <c r="IND88" s="164"/>
      <c r="INE88" s="164"/>
      <c r="INF88" s="164"/>
      <c r="ING88" s="90"/>
      <c r="INH88" s="90"/>
      <c r="INI88" s="89"/>
      <c r="INJ88" s="164"/>
      <c r="INK88" s="164"/>
      <c r="INL88" s="164"/>
      <c r="INM88" s="164"/>
      <c r="INN88" s="164"/>
      <c r="INO88" s="90"/>
      <c r="INP88" s="90"/>
      <c r="INQ88" s="89"/>
      <c r="INR88" s="164"/>
      <c r="INS88" s="164"/>
      <c r="INT88" s="164"/>
      <c r="INU88" s="164"/>
      <c r="INV88" s="164"/>
      <c r="INW88" s="90"/>
      <c r="INX88" s="90"/>
      <c r="INY88" s="89"/>
      <c r="INZ88" s="164"/>
      <c r="IOA88" s="164"/>
      <c r="IOB88" s="164"/>
      <c r="IOC88" s="164"/>
      <c r="IOD88" s="164"/>
      <c r="IOE88" s="90"/>
      <c r="IOF88" s="90"/>
      <c r="IOG88" s="89"/>
      <c r="IOH88" s="164"/>
      <c r="IOI88" s="164"/>
      <c r="IOJ88" s="164"/>
      <c r="IOK88" s="164"/>
      <c r="IOL88" s="164"/>
      <c r="IOM88" s="90"/>
      <c r="ION88" s="90"/>
      <c r="IOO88" s="89"/>
      <c r="IOP88" s="164"/>
      <c r="IOQ88" s="164"/>
      <c r="IOR88" s="164"/>
      <c r="IOS88" s="164"/>
      <c r="IOT88" s="164"/>
      <c r="IOU88" s="90"/>
      <c r="IOV88" s="90"/>
      <c r="IOW88" s="89"/>
      <c r="IOX88" s="164"/>
      <c r="IOY88" s="164"/>
      <c r="IOZ88" s="164"/>
      <c r="IPA88" s="164"/>
      <c r="IPB88" s="164"/>
      <c r="IPC88" s="90"/>
      <c r="IPD88" s="90"/>
      <c r="IPE88" s="89"/>
      <c r="IPF88" s="164"/>
      <c r="IPG88" s="164"/>
      <c r="IPH88" s="164"/>
      <c r="IPI88" s="164"/>
      <c r="IPJ88" s="164"/>
      <c r="IPK88" s="90"/>
      <c r="IPL88" s="90"/>
      <c r="IPM88" s="89"/>
      <c r="IPN88" s="164"/>
      <c r="IPO88" s="164"/>
      <c r="IPP88" s="164"/>
      <c r="IPQ88" s="164"/>
      <c r="IPR88" s="164"/>
      <c r="IPS88" s="90"/>
      <c r="IPT88" s="90"/>
      <c r="IPU88" s="89"/>
      <c r="IPV88" s="164"/>
      <c r="IPW88" s="164"/>
      <c r="IPX88" s="164"/>
      <c r="IPY88" s="164"/>
      <c r="IPZ88" s="164"/>
      <c r="IQA88" s="90"/>
      <c r="IQB88" s="90"/>
      <c r="IQC88" s="89"/>
      <c r="IQD88" s="164"/>
      <c r="IQE88" s="164"/>
      <c r="IQF88" s="164"/>
      <c r="IQG88" s="164"/>
      <c r="IQH88" s="164"/>
      <c r="IQI88" s="90"/>
      <c r="IQJ88" s="90"/>
      <c r="IQK88" s="89"/>
      <c r="IQL88" s="164"/>
      <c r="IQM88" s="164"/>
      <c r="IQN88" s="164"/>
      <c r="IQO88" s="164"/>
      <c r="IQP88" s="164"/>
      <c r="IQQ88" s="90"/>
      <c r="IQR88" s="90"/>
      <c r="IQS88" s="89"/>
      <c r="IQT88" s="164"/>
      <c r="IQU88" s="164"/>
      <c r="IQV88" s="164"/>
      <c r="IQW88" s="164"/>
      <c r="IQX88" s="164"/>
      <c r="IQY88" s="90"/>
      <c r="IQZ88" s="90"/>
      <c r="IRA88" s="89"/>
      <c r="IRB88" s="164"/>
      <c r="IRC88" s="164"/>
      <c r="IRD88" s="164"/>
      <c r="IRE88" s="164"/>
      <c r="IRF88" s="164"/>
      <c r="IRG88" s="90"/>
      <c r="IRH88" s="90"/>
      <c r="IRI88" s="89"/>
      <c r="IRJ88" s="164"/>
      <c r="IRK88" s="164"/>
      <c r="IRL88" s="164"/>
      <c r="IRM88" s="164"/>
      <c r="IRN88" s="164"/>
      <c r="IRO88" s="90"/>
      <c r="IRP88" s="90"/>
      <c r="IRQ88" s="89"/>
      <c r="IRR88" s="164"/>
      <c r="IRS88" s="164"/>
      <c r="IRT88" s="164"/>
      <c r="IRU88" s="164"/>
      <c r="IRV88" s="164"/>
      <c r="IRW88" s="90"/>
      <c r="IRX88" s="90"/>
      <c r="IRY88" s="89"/>
      <c r="IRZ88" s="164"/>
      <c r="ISA88" s="164"/>
      <c r="ISB88" s="164"/>
      <c r="ISC88" s="164"/>
      <c r="ISD88" s="164"/>
      <c r="ISE88" s="90"/>
      <c r="ISF88" s="90"/>
      <c r="ISG88" s="89"/>
      <c r="ISH88" s="164"/>
      <c r="ISI88" s="164"/>
      <c r="ISJ88" s="164"/>
      <c r="ISK88" s="164"/>
      <c r="ISL88" s="164"/>
      <c r="ISM88" s="90"/>
      <c r="ISN88" s="90"/>
      <c r="ISO88" s="89"/>
      <c r="ISP88" s="164"/>
      <c r="ISQ88" s="164"/>
      <c r="ISR88" s="164"/>
      <c r="ISS88" s="164"/>
      <c r="IST88" s="164"/>
      <c r="ISU88" s="90"/>
      <c r="ISV88" s="90"/>
      <c r="ISW88" s="89"/>
      <c r="ISX88" s="164"/>
      <c r="ISY88" s="164"/>
      <c r="ISZ88" s="164"/>
      <c r="ITA88" s="164"/>
      <c r="ITB88" s="164"/>
      <c r="ITC88" s="90"/>
      <c r="ITD88" s="90"/>
      <c r="ITE88" s="89"/>
      <c r="ITF88" s="164"/>
      <c r="ITG88" s="164"/>
      <c r="ITH88" s="164"/>
      <c r="ITI88" s="164"/>
      <c r="ITJ88" s="164"/>
      <c r="ITK88" s="90"/>
      <c r="ITL88" s="90"/>
      <c r="ITM88" s="89"/>
      <c r="ITN88" s="164"/>
      <c r="ITO88" s="164"/>
      <c r="ITP88" s="164"/>
      <c r="ITQ88" s="164"/>
      <c r="ITR88" s="164"/>
      <c r="ITS88" s="90"/>
      <c r="ITT88" s="90"/>
      <c r="ITU88" s="89"/>
      <c r="ITV88" s="164"/>
      <c r="ITW88" s="164"/>
      <c r="ITX88" s="164"/>
      <c r="ITY88" s="164"/>
      <c r="ITZ88" s="164"/>
      <c r="IUA88" s="90"/>
      <c r="IUB88" s="90"/>
      <c r="IUC88" s="89"/>
      <c r="IUD88" s="164"/>
      <c r="IUE88" s="164"/>
      <c r="IUF88" s="164"/>
      <c r="IUG88" s="164"/>
      <c r="IUH88" s="164"/>
      <c r="IUI88" s="90"/>
      <c r="IUJ88" s="90"/>
      <c r="IUK88" s="89"/>
      <c r="IUL88" s="164"/>
      <c r="IUM88" s="164"/>
      <c r="IUN88" s="164"/>
      <c r="IUO88" s="164"/>
      <c r="IUP88" s="164"/>
      <c r="IUQ88" s="90"/>
      <c r="IUR88" s="90"/>
      <c r="IUS88" s="89"/>
      <c r="IUT88" s="164"/>
      <c r="IUU88" s="164"/>
      <c r="IUV88" s="164"/>
      <c r="IUW88" s="164"/>
      <c r="IUX88" s="164"/>
      <c r="IUY88" s="90"/>
      <c r="IUZ88" s="90"/>
      <c r="IVA88" s="89"/>
      <c r="IVB88" s="164"/>
      <c r="IVC88" s="164"/>
      <c r="IVD88" s="164"/>
      <c r="IVE88" s="164"/>
      <c r="IVF88" s="164"/>
      <c r="IVG88" s="90"/>
      <c r="IVH88" s="90"/>
      <c r="IVI88" s="89"/>
      <c r="IVJ88" s="164"/>
      <c r="IVK88" s="164"/>
      <c r="IVL88" s="164"/>
      <c r="IVM88" s="164"/>
      <c r="IVN88" s="164"/>
      <c r="IVO88" s="90"/>
      <c r="IVP88" s="90"/>
      <c r="IVQ88" s="89"/>
      <c r="IVR88" s="164"/>
      <c r="IVS88" s="164"/>
      <c r="IVT88" s="164"/>
      <c r="IVU88" s="164"/>
      <c r="IVV88" s="164"/>
      <c r="IVW88" s="90"/>
      <c r="IVX88" s="90"/>
      <c r="IVY88" s="89"/>
      <c r="IVZ88" s="164"/>
      <c r="IWA88" s="164"/>
      <c r="IWB88" s="164"/>
      <c r="IWC88" s="164"/>
      <c r="IWD88" s="164"/>
      <c r="IWE88" s="90"/>
      <c r="IWF88" s="90"/>
      <c r="IWG88" s="89"/>
      <c r="IWH88" s="164"/>
      <c r="IWI88" s="164"/>
      <c r="IWJ88" s="164"/>
      <c r="IWK88" s="164"/>
      <c r="IWL88" s="164"/>
      <c r="IWM88" s="90"/>
      <c r="IWN88" s="90"/>
      <c r="IWO88" s="89"/>
      <c r="IWP88" s="164"/>
      <c r="IWQ88" s="164"/>
      <c r="IWR88" s="164"/>
      <c r="IWS88" s="164"/>
      <c r="IWT88" s="164"/>
      <c r="IWU88" s="90"/>
      <c r="IWV88" s="90"/>
      <c r="IWW88" s="89"/>
      <c r="IWX88" s="164"/>
      <c r="IWY88" s="164"/>
      <c r="IWZ88" s="164"/>
      <c r="IXA88" s="164"/>
      <c r="IXB88" s="164"/>
      <c r="IXC88" s="90"/>
      <c r="IXD88" s="90"/>
      <c r="IXE88" s="89"/>
      <c r="IXF88" s="164"/>
      <c r="IXG88" s="164"/>
      <c r="IXH88" s="164"/>
      <c r="IXI88" s="164"/>
      <c r="IXJ88" s="164"/>
      <c r="IXK88" s="90"/>
      <c r="IXL88" s="90"/>
      <c r="IXM88" s="89"/>
      <c r="IXN88" s="164"/>
      <c r="IXO88" s="164"/>
      <c r="IXP88" s="164"/>
      <c r="IXQ88" s="164"/>
      <c r="IXR88" s="164"/>
      <c r="IXS88" s="90"/>
      <c r="IXT88" s="90"/>
      <c r="IXU88" s="89"/>
      <c r="IXV88" s="164"/>
      <c r="IXW88" s="164"/>
      <c r="IXX88" s="164"/>
      <c r="IXY88" s="164"/>
      <c r="IXZ88" s="164"/>
      <c r="IYA88" s="90"/>
      <c r="IYB88" s="90"/>
      <c r="IYC88" s="89"/>
      <c r="IYD88" s="164"/>
      <c r="IYE88" s="164"/>
      <c r="IYF88" s="164"/>
      <c r="IYG88" s="164"/>
      <c r="IYH88" s="164"/>
      <c r="IYI88" s="90"/>
      <c r="IYJ88" s="90"/>
      <c r="IYK88" s="89"/>
      <c r="IYL88" s="164"/>
      <c r="IYM88" s="164"/>
      <c r="IYN88" s="164"/>
      <c r="IYO88" s="164"/>
      <c r="IYP88" s="164"/>
      <c r="IYQ88" s="90"/>
      <c r="IYR88" s="90"/>
      <c r="IYS88" s="89"/>
      <c r="IYT88" s="164"/>
      <c r="IYU88" s="164"/>
      <c r="IYV88" s="164"/>
      <c r="IYW88" s="164"/>
      <c r="IYX88" s="164"/>
      <c r="IYY88" s="90"/>
      <c r="IYZ88" s="90"/>
      <c r="IZA88" s="89"/>
      <c r="IZB88" s="164"/>
      <c r="IZC88" s="164"/>
      <c r="IZD88" s="164"/>
      <c r="IZE88" s="164"/>
      <c r="IZF88" s="164"/>
      <c r="IZG88" s="90"/>
      <c r="IZH88" s="90"/>
      <c r="IZI88" s="89"/>
      <c r="IZJ88" s="164"/>
      <c r="IZK88" s="164"/>
      <c r="IZL88" s="164"/>
      <c r="IZM88" s="164"/>
      <c r="IZN88" s="164"/>
      <c r="IZO88" s="90"/>
      <c r="IZP88" s="90"/>
      <c r="IZQ88" s="89"/>
      <c r="IZR88" s="164"/>
      <c r="IZS88" s="164"/>
      <c r="IZT88" s="164"/>
      <c r="IZU88" s="164"/>
      <c r="IZV88" s="164"/>
      <c r="IZW88" s="90"/>
      <c r="IZX88" s="90"/>
      <c r="IZY88" s="89"/>
      <c r="IZZ88" s="164"/>
      <c r="JAA88" s="164"/>
      <c r="JAB88" s="164"/>
      <c r="JAC88" s="164"/>
      <c r="JAD88" s="164"/>
      <c r="JAE88" s="90"/>
      <c r="JAF88" s="90"/>
      <c r="JAG88" s="89"/>
      <c r="JAH88" s="164"/>
      <c r="JAI88" s="164"/>
      <c r="JAJ88" s="164"/>
      <c r="JAK88" s="164"/>
      <c r="JAL88" s="164"/>
      <c r="JAM88" s="90"/>
      <c r="JAN88" s="90"/>
      <c r="JAO88" s="89"/>
      <c r="JAP88" s="164"/>
      <c r="JAQ88" s="164"/>
      <c r="JAR88" s="164"/>
      <c r="JAS88" s="164"/>
      <c r="JAT88" s="164"/>
      <c r="JAU88" s="90"/>
      <c r="JAV88" s="90"/>
      <c r="JAW88" s="89"/>
      <c r="JAX88" s="164"/>
      <c r="JAY88" s="164"/>
      <c r="JAZ88" s="164"/>
      <c r="JBA88" s="164"/>
      <c r="JBB88" s="164"/>
      <c r="JBC88" s="90"/>
      <c r="JBD88" s="90"/>
      <c r="JBE88" s="89"/>
      <c r="JBF88" s="164"/>
      <c r="JBG88" s="164"/>
      <c r="JBH88" s="164"/>
      <c r="JBI88" s="164"/>
      <c r="JBJ88" s="164"/>
      <c r="JBK88" s="90"/>
      <c r="JBL88" s="90"/>
      <c r="JBM88" s="89"/>
      <c r="JBN88" s="164"/>
      <c r="JBO88" s="164"/>
      <c r="JBP88" s="164"/>
      <c r="JBQ88" s="164"/>
      <c r="JBR88" s="164"/>
      <c r="JBS88" s="90"/>
      <c r="JBT88" s="90"/>
      <c r="JBU88" s="89"/>
      <c r="JBV88" s="164"/>
      <c r="JBW88" s="164"/>
      <c r="JBX88" s="164"/>
      <c r="JBY88" s="164"/>
      <c r="JBZ88" s="164"/>
      <c r="JCA88" s="90"/>
      <c r="JCB88" s="90"/>
      <c r="JCC88" s="89"/>
      <c r="JCD88" s="164"/>
      <c r="JCE88" s="164"/>
      <c r="JCF88" s="164"/>
      <c r="JCG88" s="164"/>
      <c r="JCH88" s="164"/>
      <c r="JCI88" s="90"/>
      <c r="JCJ88" s="90"/>
      <c r="JCK88" s="89"/>
      <c r="JCL88" s="164"/>
      <c r="JCM88" s="164"/>
      <c r="JCN88" s="164"/>
      <c r="JCO88" s="164"/>
      <c r="JCP88" s="164"/>
      <c r="JCQ88" s="90"/>
      <c r="JCR88" s="90"/>
      <c r="JCS88" s="89"/>
      <c r="JCT88" s="164"/>
      <c r="JCU88" s="164"/>
      <c r="JCV88" s="164"/>
      <c r="JCW88" s="164"/>
      <c r="JCX88" s="164"/>
      <c r="JCY88" s="90"/>
      <c r="JCZ88" s="90"/>
      <c r="JDA88" s="89"/>
      <c r="JDB88" s="164"/>
      <c r="JDC88" s="164"/>
      <c r="JDD88" s="164"/>
      <c r="JDE88" s="164"/>
      <c r="JDF88" s="164"/>
      <c r="JDG88" s="90"/>
      <c r="JDH88" s="90"/>
      <c r="JDI88" s="89"/>
      <c r="JDJ88" s="164"/>
      <c r="JDK88" s="164"/>
      <c r="JDL88" s="164"/>
      <c r="JDM88" s="164"/>
      <c r="JDN88" s="164"/>
      <c r="JDO88" s="90"/>
      <c r="JDP88" s="90"/>
      <c r="JDQ88" s="89"/>
      <c r="JDR88" s="164"/>
      <c r="JDS88" s="164"/>
      <c r="JDT88" s="164"/>
      <c r="JDU88" s="164"/>
      <c r="JDV88" s="164"/>
      <c r="JDW88" s="90"/>
      <c r="JDX88" s="90"/>
      <c r="JDY88" s="89"/>
      <c r="JDZ88" s="164"/>
      <c r="JEA88" s="164"/>
      <c r="JEB88" s="164"/>
      <c r="JEC88" s="164"/>
      <c r="JED88" s="164"/>
      <c r="JEE88" s="90"/>
      <c r="JEF88" s="90"/>
      <c r="JEG88" s="89"/>
      <c r="JEH88" s="164"/>
      <c r="JEI88" s="164"/>
      <c r="JEJ88" s="164"/>
      <c r="JEK88" s="164"/>
      <c r="JEL88" s="164"/>
      <c r="JEM88" s="90"/>
      <c r="JEN88" s="90"/>
      <c r="JEO88" s="89"/>
      <c r="JEP88" s="164"/>
      <c r="JEQ88" s="164"/>
      <c r="JER88" s="164"/>
      <c r="JES88" s="164"/>
      <c r="JET88" s="164"/>
      <c r="JEU88" s="90"/>
      <c r="JEV88" s="90"/>
      <c r="JEW88" s="89"/>
      <c r="JEX88" s="164"/>
      <c r="JEY88" s="164"/>
      <c r="JEZ88" s="164"/>
      <c r="JFA88" s="164"/>
      <c r="JFB88" s="164"/>
      <c r="JFC88" s="90"/>
      <c r="JFD88" s="90"/>
      <c r="JFE88" s="89"/>
      <c r="JFF88" s="164"/>
      <c r="JFG88" s="164"/>
      <c r="JFH88" s="164"/>
      <c r="JFI88" s="164"/>
      <c r="JFJ88" s="164"/>
      <c r="JFK88" s="90"/>
      <c r="JFL88" s="90"/>
      <c r="JFM88" s="89"/>
      <c r="JFN88" s="164"/>
      <c r="JFO88" s="164"/>
      <c r="JFP88" s="164"/>
      <c r="JFQ88" s="164"/>
      <c r="JFR88" s="164"/>
      <c r="JFS88" s="90"/>
      <c r="JFT88" s="90"/>
      <c r="JFU88" s="89"/>
      <c r="JFV88" s="164"/>
      <c r="JFW88" s="164"/>
      <c r="JFX88" s="164"/>
      <c r="JFY88" s="164"/>
      <c r="JFZ88" s="164"/>
      <c r="JGA88" s="90"/>
      <c r="JGB88" s="90"/>
      <c r="JGC88" s="89"/>
      <c r="JGD88" s="164"/>
      <c r="JGE88" s="164"/>
      <c r="JGF88" s="164"/>
      <c r="JGG88" s="164"/>
      <c r="JGH88" s="164"/>
      <c r="JGI88" s="90"/>
      <c r="JGJ88" s="90"/>
      <c r="JGK88" s="89"/>
      <c r="JGL88" s="164"/>
      <c r="JGM88" s="164"/>
      <c r="JGN88" s="164"/>
      <c r="JGO88" s="164"/>
      <c r="JGP88" s="164"/>
      <c r="JGQ88" s="90"/>
      <c r="JGR88" s="90"/>
      <c r="JGS88" s="89"/>
      <c r="JGT88" s="164"/>
      <c r="JGU88" s="164"/>
      <c r="JGV88" s="164"/>
      <c r="JGW88" s="164"/>
      <c r="JGX88" s="164"/>
      <c r="JGY88" s="90"/>
      <c r="JGZ88" s="90"/>
      <c r="JHA88" s="89"/>
      <c r="JHB88" s="164"/>
      <c r="JHC88" s="164"/>
      <c r="JHD88" s="164"/>
      <c r="JHE88" s="164"/>
      <c r="JHF88" s="164"/>
      <c r="JHG88" s="90"/>
      <c r="JHH88" s="90"/>
      <c r="JHI88" s="89"/>
      <c r="JHJ88" s="164"/>
      <c r="JHK88" s="164"/>
      <c r="JHL88" s="164"/>
      <c r="JHM88" s="164"/>
      <c r="JHN88" s="164"/>
      <c r="JHO88" s="90"/>
      <c r="JHP88" s="90"/>
      <c r="JHQ88" s="89"/>
      <c r="JHR88" s="164"/>
      <c r="JHS88" s="164"/>
      <c r="JHT88" s="164"/>
      <c r="JHU88" s="164"/>
      <c r="JHV88" s="164"/>
      <c r="JHW88" s="90"/>
      <c r="JHX88" s="90"/>
      <c r="JHY88" s="89"/>
      <c r="JHZ88" s="164"/>
      <c r="JIA88" s="164"/>
      <c r="JIB88" s="164"/>
      <c r="JIC88" s="164"/>
      <c r="JID88" s="164"/>
      <c r="JIE88" s="90"/>
      <c r="JIF88" s="90"/>
      <c r="JIG88" s="89"/>
      <c r="JIH88" s="164"/>
      <c r="JII88" s="164"/>
      <c r="JIJ88" s="164"/>
      <c r="JIK88" s="164"/>
      <c r="JIL88" s="164"/>
      <c r="JIM88" s="90"/>
      <c r="JIN88" s="90"/>
      <c r="JIO88" s="89"/>
      <c r="JIP88" s="164"/>
      <c r="JIQ88" s="164"/>
      <c r="JIR88" s="164"/>
      <c r="JIS88" s="164"/>
      <c r="JIT88" s="164"/>
      <c r="JIU88" s="90"/>
      <c r="JIV88" s="90"/>
      <c r="JIW88" s="89"/>
      <c r="JIX88" s="164"/>
      <c r="JIY88" s="164"/>
      <c r="JIZ88" s="164"/>
      <c r="JJA88" s="164"/>
      <c r="JJB88" s="164"/>
      <c r="JJC88" s="90"/>
      <c r="JJD88" s="90"/>
      <c r="JJE88" s="89"/>
      <c r="JJF88" s="164"/>
      <c r="JJG88" s="164"/>
      <c r="JJH88" s="164"/>
      <c r="JJI88" s="164"/>
      <c r="JJJ88" s="164"/>
      <c r="JJK88" s="90"/>
      <c r="JJL88" s="90"/>
      <c r="JJM88" s="89"/>
      <c r="JJN88" s="164"/>
      <c r="JJO88" s="164"/>
      <c r="JJP88" s="164"/>
      <c r="JJQ88" s="164"/>
      <c r="JJR88" s="164"/>
      <c r="JJS88" s="90"/>
      <c r="JJT88" s="90"/>
      <c r="JJU88" s="89"/>
      <c r="JJV88" s="164"/>
      <c r="JJW88" s="164"/>
      <c r="JJX88" s="164"/>
      <c r="JJY88" s="164"/>
      <c r="JJZ88" s="164"/>
      <c r="JKA88" s="90"/>
      <c r="JKB88" s="90"/>
      <c r="JKC88" s="89"/>
      <c r="JKD88" s="164"/>
      <c r="JKE88" s="164"/>
      <c r="JKF88" s="164"/>
      <c r="JKG88" s="164"/>
      <c r="JKH88" s="164"/>
      <c r="JKI88" s="90"/>
      <c r="JKJ88" s="90"/>
      <c r="JKK88" s="89"/>
      <c r="JKL88" s="164"/>
      <c r="JKM88" s="164"/>
      <c r="JKN88" s="164"/>
      <c r="JKO88" s="164"/>
      <c r="JKP88" s="164"/>
      <c r="JKQ88" s="90"/>
      <c r="JKR88" s="90"/>
      <c r="JKS88" s="89"/>
      <c r="JKT88" s="164"/>
      <c r="JKU88" s="164"/>
      <c r="JKV88" s="164"/>
      <c r="JKW88" s="164"/>
      <c r="JKX88" s="164"/>
      <c r="JKY88" s="90"/>
      <c r="JKZ88" s="90"/>
      <c r="JLA88" s="89"/>
      <c r="JLB88" s="164"/>
      <c r="JLC88" s="164"/>
      <c r="JLD88" s="164"/>
      <c r="JLE88" s="164"/>
      <c r="JLF88" s="164"/>
      <c r="JLG88" s="90"/>
      <c r="JLH88" s="90"/>
      <c r="JLI88" s="89"/>
      <c r="JLJ88" s="164"/>
      <c r="JLK88" s="164"/>
      <c r="JLL88" s="164"/>
      <c r="JLM88" s="164"/>
      <c r="JLN88" s="164"/>
      <c r="JLO88" s="90"/>
      <c r="JLP88" s="90"/>
      <c r="JLQ88" s="89"/>
      <c r="JLR88" s="164"/>
      <c r="JLS88" s="164"/>
      <c r="JLT88" s="164"/>
      <c r="JLU88" s="164"/>
      <c r="JLV88" s="164"/>
      <c r="JLW88" s="90"/>
      <c r="JLX88" s="90"/>
      <c r="JLY88" s="89"/>
      <c r="JLZ88" s="164"/>
      <c r="JMA88" s="164"/>
      <c r="JMB88" s="164"/>
      <c r="JMC88" s="164"/>
      <c r="JMD88" s="164"/>
      <c r="JME88" s="90"/>
      <c r="JMF88" s="90"/>
      <c r="JMG88" s="89"/>
      <c r="JMH88" s="164"/>
      <c r="JMI88" s="164"/>
      <c r="JMJ88" s="164"/>
      <c r="JMK88" s="164"/>
      <c r="JML88" s="164"/>
      <c r="JMM88" s="90"/>
      <c r="JMN88" s="90"/>
      <c r="JMO88" s="89"/>
      <c r="JMP88" s="164"/>
      <c r="JMQ88" s="164"/>
      <c r="JMR88" s="164"/>
      <c r="JMS88" s="164"/>
      <c r="JMT88" s="164"/>
      <c r="JMU88" s="90"/>
      <c r="JMV88" s="90"/>
      <c r="JMW88" s="89"/>
      <c r="JMX88" s="164"/>
      <c r="JMY88" s="164"/>
      <c r="JMZ88" s="164"/>
      <c r="JNA88" s="164"/>
      <c r="JNB88" s="164"/>
      <c r="JNC88" s="90"/>
      <c r="JND88" s="90"/>
      <c r="JNE88" s="89"/>
      <c r="JNF88" s="164"/>
      <c r="JNG88" s="164"/>
      <c r="JNH88" s="164"/>
      <c r="JNI88" s="164"/>
      <c r="JNJ88" s="164"/>
      <c r="JNK88" s="90"/>
      <c r="JNL88" s="90"/>
      <c r="JNM88" s="89"/>
      <c r="JNN88" s="164"/>
      <c r="JNO88" s="164"/>
      <c r="JNP88" s="164"/>
      <c r="JNQ88" s="164"/>
      <c r="JNR88" s="164"/>
      <c r="JNS88" s="90"/>
      <c r="JNT88" s="90"/>
      <c r="JNU88" s="89"/>
      <c r="JNV88" s="164"/>
      <c r="JNW88" s="164"/>
      <c r="JNX88" s="164"/>
      <c r="JNY88" s="164"/>
      <c r="JNZ88" s="164"/>
      <c r="JOA88" s="90"/>
      <c r="JOB88" s="90"/>
      <c r="JOC88" s="89"/>
      <c r="JOD88" s="164"/>
      <c r="JOE88" s="164"/>
      <c r="JOF88" s="164"/>
      <c r="JOG88" s="164"/>
      <c r="JOH88" s="164"/>
      <c r="JOI88" s="90"/>
      <c r="JOJ88" s="90"/>
      <c r="JOK88" s="89"/>
      <c r="JOL88" s="164"/>
      <c r="JOM88" s="164"/>
      <c r="JON88" s="164"/>
      <c r="JOO88" s="164"/>
      <c r="JOP88" s="164"/>
      <c r="JOQ88" s="90"/>
      <c r="JOR88" s="90"/>
      <c r="JOS88" s="89"/>
      <c r="JOT88" s="164"/>
      <c r="JOU88" s="164"/>
      <c r="JOV88" s="164"/>
      <c r="JOW88" s="164"/>
      <c r="JOX88" s="164"/>
      <c r="JOY88" s="90"/>
      <c r="JOZ88" s="90"/>
      <c r="JPA88" s="89"/>
      <c r="JPB88" s="164"/>
      <c r="JPC88" s="164"/>
      <c r="JPD88" s="164"/>
      <c r="JPE88" s="164"/>
      <c r="JPF88" s="164"/>
      <c r="JPG88" s="90"/>
      <c r="JPH88" s="90"/>
      <c r="JPI88" s="89"/>
      <c r="JPJ88" s="164"/>
      <c r="JPK88" s="164"/>
      <c r="JPL88" s="164"/>
      <c r="JPM88" s="164"/>
      <c r="JPN88" s="164"/>
      <c r="JPO88" s="90"/>
      <c r="JPP88" s="90"/>
      <c r="JPQ88" s="89"/>
      <c r="JPR88" s="164"/>
      <c r="JPS88" s="164"/>
      <c r="JPT88" s="164"/>
      <c r="JPU88" s="164"/>
      <c r="JPV88" s="164"/>
      <c r="JPW88" s="90"/>
      <c r="JPX88" s="90"/>
      <c r="JPY88" s="89"/>
      <c r="JPZ88" s="164"/>
      <c r="JQA88" s="164"/>
      <c r="JQB88" s="164"/>
      <c r="JQC88" s="164"/>
      <c r="JQD88" s="164"/>
      <c r="JQE88" s="90"/>
      <c r="JQF88" s="90"/>
      <c r="JQG88" s="89"/>
      <c r="JQH88" s="164"/>
      <c r="JQI88" s="164"/>
      <c r="JQJ88" s="164"/>
      <c r="JQK88" s="164"/>
      <c r="JQL88" s="164"/>
      <c r="JQM88" s="90"/>
      <c r="JQN88" s="90"/>
      <c r="JQO88" s="89"/>
      <c r="JQP88" s="164"/>
      <c r="JQQ88" s="164"/>
      <c r="JQR88" s="164"/>
      <c r="JQS88" s="164"/>
      <c r="JQT88" s="164"/>
      <c r="JQU88" s="90"/>
      <c r="JQV88" s="90"/>
      <c r="JQW88" s="89"/>
      <c r="JQX88" s="164"/>
      <c r="JQY88" s="164"/>
      <c r="JQZ88" s="164"/>
      <c r="JRA88" s="164"/>
      <c r="JRB88" s="164"/>
      <c r="JRC88" s="90"/>
      <c r="JRD88" s="90"/>
      <c r="JRE88" s="89"/>
      <c r="JRF88" s="164"/>
      <c r="JRG88" s="164"/>
      <c r="JRH88" s="164"/>
      <c r="JRI88" s="164"/>
      <c r="JRJ88" s="164"/>
      <c r="JRK88" s="90"/>
      <c r="JRL88" s="90"/>
      <c r="JRM88" s="89"/>
      <c r="JRN88" s="164"/>
      <c r="JRO88" s="164"/>
      <c r="JRP88" s="164"/>
      <c r="JRQ88" s="164"/>
      <c r="JRR88" s="164"/>
      <c r="JRS88" s="90"/>
      <c r="JRT88" s="90"/>
      <c r="JRU88" s="89"/>
      <c r="JRV88" s="164"/>
      <c r="JRW88" s="164"/>
      <c r="JRX88" s="164"/>
      <c r="JRY88" s="164"/>
      <c r="JRZ88" s="164"/>
      <c r="JSA88" s="90"/>
      <c r="JSB88" s="90"/>
      <c r="JSC88" s="89"/>
      <c r="JSD88" s="164"/>
      <c r="JSE88" s="164"/>
      <c r="JSF88" s="164"/>
      <c r="JSG88" s="164"/>
      <c r="JSH88" s="164"/>
      <c r="JSI88" s="90"/>
      <c r="JSJ88" s="90"/>
      <c r="JSK88" s="89"/>
      <c r="JSL88" s="164"/>
      <c r="JSM88" s="164"/>
      <c r="JSN88" s="164"/>
      <c r="JSO88" s="164"/>
      <c r="JSP88" s="164"/>
      <c r="JSQ88" s="90"/>
      <c r="JSR88" s="90"/>
      <c r="JSS88" s="89"/>
      <c r="JST88" s="164"/>
      <c r="JSU88" s="164"/>
      <c r="JSV88" s="164"/>
      <c r="JSW88" s="164"/>
      <c r="JSX88" s="164"/>
      <c r="JSY88" s="90"/>
      <c r="JSZ88" s="90"/>
      <c r="JTA88" s="89"/>
      <c r="JTB88" s="164"/>
      <c r="JTC88" s="164"/>
      <c r="JTD88" s="164"/>
      <c r="JTE88" s="164"/>
      <c r="JTF88" s="164"/>
      <c r="JTG88" s="90"/>
      <c r="JTH88" s="90"/>
      <c r="JTI88" s="89"/>
      <c r="JTJ88" s="164"/>
      <c r="JTK88" s="164"/>
      <c r="JTL88" s="164"/>
      <c r="JTM88" s="164"/>
      <c r="JTN88" s="164"/>
      <c r="JTO88" s="90"/>
      <c r="JTP88" s="90"/>
      <c r="JTQ88" s="89"/>
      <c r="JTR88" s="164"/>
      <c r="JTS88" s="164"/>
      <c r="JTT88" s="164"/>
      <c r="JTU88" s="164"/>
      <c r="JTV88" s="164"/>
      <c r="JTW88" s="90"/>
      <c r="JTX88" s="90"/>
      <c r="JTY88" s="89"/>
      <c r="JTZ88" s="164"/>
      <c r="JUA88" s="164"/>
      <c r="JUB88" s="164"/>
      <c r="JUC88" s="164"/>
      <c r="JUD88" s="164"/>
      <c r="JUE88" s="90"/>
      <c r="JUF88" s="90"/>
      <c r="JUG88" s="89"/>
      <c r="JUH88" s="164"/>
      <c r="JUI88" s="164"/>
      <c r="JUJ88" s="164"/>
      <c r="JUK88" s="164"/>
      <c r="JUL88" s="164"/>
      <c r="JUM88" s="90"/>
      <c r="JUN88" s="90"/>
      <c r="JUO88" s="89"/>
      <c r="JUP88" s="164"/>
      <c r="JUQ88" s="164"/>
      <c r="JUR88" s="164"/>
      <c r="JUS88" s="164"/>
      <c r="JUT88" s="164"/>
      <c r="JUU88" s="90"/>
      <c r="JUV88" s="90"/>
      <c r="JUW88" s="89"/>
      <c r="JUX88" s="164"/>
      <c r="JUY88" s="164"/>
      <c r="JUZ88" s="164"/>
      <c r="JVA88" s="164"/>
      <c r="JVB88" s="164"/>
      <c r="JVC88" s="90"/>
      <c r="JVD88" s="90"/>
      <c r="JVE88" s="89"/>
      <c r="JVF88" s="164"/>
      <c r="JVG88" s="164"/>
      <c r="JVH88" s="164"/>
      <c r="JVI88" s="164"/>
      <c r="JVJ88" s="164"/>
      <c r="JVK88" s="90"/>
      <c r="JVL88" s="90"/>
      <c r="JVM88" s="89"/>
      <c r="JVN88" s="164"/>
      <c r="JVO88" s="164"/>
      <c r="JVP88" s="164"/>
      <c r="JVQ88" s="164"/>
      <c r="JVR88" s="164"/>
      <c r="JVS88" s="90"/>
      <c r="JVT88" s="90"/>
      <c r="JVU88" s="89"/>
      <c r="JVV88" s="164"/>
      <c r="JVW88" s="164"/>
      <c r="JVX88" s="164"/>
      <c r="JVY88" s="164"/>
      <c r="JVZ88" s="164"/>
      <c r="JWA88" s="90"/>
      <c r="JWB88" s="90"/>
      <c r="JWC88" s="89"/>
      <c r="JWD88" s="164"/>
      <c r="JWE88" s="164"/>
      <c r="JWF88" s="164"/>
      <c r="JWG88" s="164"/>
      <c r="JWH88" s="164"/>
      <c r="JWI88" s="90"/>
      <c r="JWJ88" s="90"/>
      <c r="JWK88" s="89"/>
      <c r="JWL88" s="164"/>
      <c r="JWM88" s="164"/>
      <c r="JWN88" s="164"/>
      <c r="JWO88" s="164"/>
      <c r="JWP88" s="164"/>
      <c r="JWQ88" s="90"/>
      <c r="JWR88" s="90"/>
      <c r="JWS88" s="89"/>
      <c r="JWT88" s="164"/>
      <c r="JWU88" s="164"/>
      <c r="JWV88" s="164"/>
      <c r="JWW88" s="164"/>
      <c r="JWX88" s="164"/>
      <c r="JWY88" s="90"/>
      <c r="JWZ88" s="90"/>
      <c r="JXA88" s="89"/>
      <c r="JXB88" s="164"/>
      <c r="JXC88" s="164"/>
      <c r="JXD88" s="164"/>
      <c r="JXE88" s="164"/>
      <c r="JXF88" s="164"/>
      <c r="JXG88" s="90"/>
      <c r="JXH88" s="90"/>
      <c r="JXI88" s="89"/>
      <c r="JXJ88" s="164"/>
      <c r="JXK88" s="164"/>
      <c r="JXL88" s="164"/>
      <c r="JXM88" s="164"/>
      <c r="JXN88" s="164"/>
      <c r="JXO88" s="90"/>
      <c r="JXP88" s="90"/>
      <c r="JXQ88" s="89"/>
      <c r="JXR88" s="164"/>
      <c r="JXS88" s="164"/>
      <c r="JXT88" s="164"/>
      <c r="JXU88" s="164"/>
      <c r="JXV88" s="164"/>
      <c r="JXW88" s="90"/>
      <c r="JXX88" s="90"/>
      <c r="JXY88" s="89"/>
      <c r="JXZ88" s="164"/>
      <c r="JYA88" s="164"/>
      <c r="JYB88" s="164"/>
      <c r="JYC88" s="164"/>
      <c r="JYD88" s="164"/>
      <c r="JYE88" s="90"/>
      <c r="JYF88" s="90"/>
      <c r="JYG88" s="89"/>
      <c r="JYH88" s="164"/>
      <c r="JYI88" s="164"/>
      <c r="JYJ88" s="164"/>
      <c r="JYK88" s="164"/>
      <c r="JYL88" s="164"/>
      <c r="JYM88" s="90"/>
      <c r="JYN88" s="90"/>
      <c r="JYO88" s="89"/>
      <c r="JYP88" s="164"/>
      <c r="JYQ88" s="164"/>
      <c r="JYR88" s="164"/>
      <c r="JYS88" s="164"/>
      <c r="JYT88" s="164"/>
      <c r="JYU88" s="90"/>
      <c r="JYV88" s="90"/>
      <c r="JYW88" s="89"/>
      <c r="JYX88" s="164"/>
      <c r="JYY88" s="164"/>
      <c r="JYZ88" s="164"/>
      <c r="JZA88" s="164"/>
      <c r="JZB88" s="164"/>
      <c r="JZC88" s="90"/>
      <c r="JZD88" s="90"/>
      <c r="JZE88" s="89"/>
      <c r="JZF88" s="164"/>
      <c r="JZG88" s="164"/>
      <c r="JZH88" s="164"/>
      <c r="JZI88" s="164"/>
      <c r="JZJ88" s="164"/>
      <c r="JZK88" s="90"/>
      <c r="JZL88" s="90"/>
      <c r="JZM88" s="89"/>
      <c r="JZN88" s="164"/>
      <c r="JZO88" s="164"/>
      <c r="JZP88" s="164"/>
      <c r="JZQ88" s="164"/>
      <c r="JZR88" s="164"/>
      <c r="JZS88" s="90"/>
      <c r="JZT88" s="90"/>
      <c r="JZU88" s="89"/>
      <c r="JZV88" s="164"/>
      <c r="JZW88" s="164"/>
      <c r="JZX88" s="164"/>
      <c r="JZY88" s="164"/>
      <c r="JZZ88" s="164"/>
      <c r="KAA88" s="90"/>
      <c r="KAB88" s="90"/>
      <c r="KAC88" s="89"/>
      <c r="KAD88" s="164"/>
      <c r="KAE88" s="164"/>
      <c r="KAF88" s="164"/>
      <c r="KAG88" s="164"/>
      <c r="KAH88" s="164"/>
      <c r="KAI88" s="90"/>
      <c r="KAJ88" s="90"/>
      <c r="KAK88" s="89"/>
      <c r="KAL88" s="164"/>
      <c r="KAM88" s="164"/>
      <c r="KAN88" s="164"/>
      <c r="KAO88" s="164"/>
      <c r="KAP88" s="164"/>
      <c r="KAQ88" s="90"/>
      <c r="KAR88" s="90"/>
      <c r="KAS88" s="89"/>
      <c r="KAT88" s="164"/>
      <c r="KAU88" s="164"/>
      <c r="KAV88" s="164"/>
      <c r="KAW88" s="164"/>
      <c r="KAX88" s="164"/>
      <c r="KAY88" s="90"/>
      <c r="KAZ88" s="90"/>
      <c r="KBA88" s="89"/>
      <c r="KBB88" s="164"/>
      <c r="KBC88" s="164"/>
      <c r="KBD88" s="164"/>
      <c r="KBE88" s="164"/>
      <c r="KBF88" s="164"/>
      <c r="KBG88" s="90"/>
      <c r="KBH88" s="90"/>
      <c r="KBI88" s="89"/>
      <c r="KBJ88" s="164"/>
      <c r="KBK88" s="164"/>
      <c r="KBL88" s="164"/>
      <c r="KBM88" s="164"/>
      <c r="KBN88" s="164"/>
      <c r="KBO88" s="90"/>
      <c r="KBP88" s="90"/>
      <c r="KBQ88" s="89"/>
      <c r="KBR88" s="164"/>
      <c r="KBS88" s="164"/>
      <c r="KBT88" s="164"/>
      <c r="KBU88" s="164"/>
      <c r="KBV88" s="164"/>
      <c r="KBW88" s="90"/>
      <c r="KBX88" s="90"/>
      <c r="KBY88" s="89"/>
      <c r="KBZ88" s="164"/>
      <c r="KCA88" s="164"/>
      <c r="KCB88" s="164"/>
      <c r="KCC88" s="164"/>
      <c r="KCD88" s="164"/>
      <c r="KCE88" s="90"/>
      <c r="KCF88" s="90"/>
      <c r="KCG88" s="89"/>
      <c r="KCH88" s="164"/>
      <c r="KCI88" s="164"/>
      <c r="KCJ88" s="164"/>
      <c r="KCK88" s="164"/>
      <c r="KCL88" s="164"/>
      <c r="KCM88" s="90"/>
      <c r="KCN88" s="90"/>
      <c r="KCO88" s="89"/>
      <c r="KCP88" s="164"/>
      <c r="KCQ88" s="164"/>
      <c r="KCR88" s="164"/>
      <c r="KCS88" s="164"/>
      <c r="KCT88" s="164"/>
      <c r="KCU88" s="90"/>
      <c r="KCV88" s="90"/>
      <c r="KCW88" s="89"/>
      <c r="KCX88" s="164"/>
      <c r="KCY88" s="164"/>
      <c r="KCZ88" s="164"/>
      <c r="KDA88" s="164"/>
      <c r="KDB88" s="164"/>
      <c r="KDC88" s="90"/>
      <c r="KDD88" s="90"/>
      <c r="KDE88" s="89"/>
      <c r="KDF88" s="164"/>
      <c r="KDG88" s="164"/>
      <c r="KDH88" s="164"/>
      <c r="KDI88" s="164"/>
      <c r="KDJ88" s="164"/>
      <c r="KDK88" s="90"/>
      <c r="KDL88" s="90"/>
      <c r="KDM88" s="89"/>
      <c r="KDN88" s="164"/>
      <c r="KDO88" s="164"/>
      <c r="KDP88" s="164"/>
      <c r="KDQ88" s="164"/>
      <c r="KDR88" s="164"/>
      <c r="KDS88" s="90"/>
      <c r="KDT88" s="90"/>
      <c r="KDU88" s="89"/>
      <c r="KDV88" s="164"/>
      <c r="KDW88" s="164"/>
      <c r="KDX88" s="164"/>
      <c r="KDY88" s="164"/>
      <c r="KDZ88" s="164"/>
      <c r="KEA88" s="90"/>
      <c r="KEB88" s="90"/>
      <c r="KEC88" s="89"/>
      <c r="KED88" s="164"/>
      <c r="KEE88" s="164"/>
      <c r="KEF88" s="164"/>
      <c r="KEG88" s="164"/>
      <c r="KEH88" s="164"/>
      <c r="KEI88" s="90"/>
      <c r="KEJ88" s="90"/>
      <c r="KEK88" s="89"/>
      <c r="KEL88" s="164"/>
      <c r="KEM88" s="164"/>
      <c r="KEN88" s="164"/>
      <c r="KEO88" s="164"/>
      <c r="KEP88" s="164"/>
      <c r="KEQ88" s="90"/>
      <c r="KER88" s="90"/>
      <c r="KES88" s="89"/>
      <c r="KET88" s="164"/>
      <c r="KEU88" s="164"/>
      <c r="KEV88" s="164"/>
      <c r="KEW88" s="164"/>
      <c r="KEX88" s="164"/>
      <c r="KEY88" s="90"/>
      <c r="KEZ88" s="90"/>
      <c r="KFA88" s="89"/>
      <c r="KFB88" s="164"/>
      <c r="KFC88" s="164"/>
      <c r="KFD88" s="164"/>
      <c r="KFE88" s="164"/>
      <c r="KFF88" s="164"/>
      <c r="KFG88" s="90"/>
      <c r="KFH88" s="90"/>
      <c r="KFI88" s="89"/>
      <c r="KFJ88" s="164"/>
      <c r="KFK88" s="164"/>
      <c r="KFL88" s="164"/>
      <c r="KFM88" s="164"/>
      <c r="KFN88" s="164"/>
      <c r="KFO88" s="90"/>
      <c r="KFP88" s="90"/>
      <c r="KFQ88" s="89"/>
      <c r="KFR88" s="164"/>
      <c r="KFS88" s="164"/>
      <c r="KFT88" s="164"/>
      <c r="KFU88" s="164"/>
      <c r="KFV88" s="164"/>
      <c r="KFW88" s="90"/>
      <c r="KFX88" s="90"/>
      <c r="KFY88" s="89"/>
      <c r="KFZ88" s="164"/>
      <c r="KGA88" s="164"/>
      <c r="KGB88" s="164"/>
      <c r="KGC88" s="164"/>
      <c r="KGD88" s="164"/>
      <c r="KGE88" s="90"/>
      <c r="KGF88" s="90"/>
      <c r="KGG88" s="89"/>
      <c r="KGH88" s="164"/>
      <c r="KGI88" s="164"/>
      <c r="KGJ88" s="164"/>
      <c r="KGK88" s="164"/>
      <c r="KGL88" s="164"/>
      <c r="KGM88" s="90"/>
      <c r="KGN88" s="90"/>
      <c r="KGO88" s="89"/>
      <c r="KGP88" s="164"/>
      <c r="KGQ88" s="164"/>
      <c r="KGR88" s="164"/>
      <c r="KGS88" s="164"/>
      <c r="KGT88" s="164"/>
      <c r="KGU88" s="90"/>
      <c r="KGV88" s="90"/>
      <c r="KGW88" s="89"/>
      <c r="KGX88" s="164"/>
      <c r="KGY88" s="164"/>
      <c r="KGZ88" s="164"/>
      <c r="KHA88" s="164"/>
      <c r="KHB88" s="164"/>
      <c r="KHC88" s="90"/>
      <c r="KHD88" s="90"/>
      <c r="KHE88" s="89"/>
      <c r="KHF88" s="164"/>
      <c r="KHG88" s="164"/>
      <c r="KHH88" s="164"/>
      <c r="KHI88" s="164"/>
      <c r="KHJ88" s="164"/>
      <c r="KHK88" s="90"/>
      <c r="KHL88" s="90"/>
      <c r="KHM88" s="89"/>
      <c r="KHN88" s="164"/>
      <c r="KHO88" s="164"/>
      <c r="KHP88" s="164"/>
      <c r="KHQ88" s="164"/>
      <c r="KHR88" s="164"/>
      <c r="KHS88" s="90"/>
      <c r="KHT88" s="90"/>
      <c r="KHU88" s="89"/>
      <c r="KHV88" s="164"/>
      <c r="KHW88" s="164"/>
      <c r="KHX88" s="164"/>
      <c r="KHY88" s="164"/>
      <c r="KHZ88" s="164"/>
      <c r="KIA88" s="90"/>
      <c r="KIB88" s="90"/>
      <c r="KIC88" s="89"/>
      <c r="KID88" s="164"/>
      <c r="KIE88" s="164"/>
      <c r="KIF88" s="164"/>
      <c r="KIG88" s="164"/>
      <c r="KIH88" s="164"/>
      <c r="KII88" s="90"/>
      <c r="KIJ88" s="90"/>
      <c r="KIK88" s="89"/>
      <c r="KIL88" s="164"/>
      <c r="KIM88" s="164"/>
      <c r="KIN88" s="164"/>
      <c r="KIO88" s="164"/>
      <c r="KIP88" s="164"/>
      <c r="KIQ88" s="90"/>
      <c r="KIR88" s="90"/>
      <c r="KIS88" s="89"/>
      <c r="KIT88" s="164"/>
      <c r="KIU88" s="164"/>
      <c r="KIV88" s="164"/>
      <c r="KIW88" s="164"/>
      <c r="KIX88" s="164"/>
      <c r="KIY88" s="90"/>
      <c r="KIZ88" s="90"/>
      <c r="KJA88" s="89"/>
      <c r="KJB88" s="164"/>
      <c r="KJC88" s="164"/>
      <c r="KJD88" s="164"/>
      <c r="KJE88" s="164"/>
      <c r="KJF88" s="164"/>
      <c r="KJG88" s="90"/>
      <c r="KJH88" s="90"/>
      <c r="KJI88" s="89"/>
      <c r="KJJ88" s="164"/>
      <c r="KJK88" s="164"/>
      <c r="KJL88" s="164"/>
      <c r="KJM88" s="164"/>
      <c r="KJN88" s="164"/>
      <c r="KJO88" s="90"/>
      <c r="KJP88" s="90"/>
      <c r="KJQ88" s="89"/>
      <c r="KJR88" s="164"/>
      <c r="KJS88" s="164"/>
      <c r="KJT88" s="164"/>
      <c r="KJU88" s="164"/>
      <c r="KJV88" s="164"/>
      <c r="KJW88" s="90"/>
      <c r="KJX88" s="90"/>
      <c r="KJY88" s="89"/>
      <c r="KJZ88" s="164"/>
      <c r="KKA88" s="164"/>
      <c r="KKB88" s="164"/>
      <c r="KKC88" s="164"/>
      <c r="KKD88" s="164"/>
      <c r="KKE88" s="90"/>
      <c r="KKF88" s="90"/>
      <c r="KKG88" s="89"/>
      <c r="KKH88" s="164"/>
      <c r="KKI88" s="164"/>
      <c r="KKJ88" s="164"/>
      <c r="KKK88" s="164"/>
      <c r="KKL88" s="164"/>
      <c r="KKM88" s="90"/>
      <c r="KKN88" s="90"/>
      <c r="KKO88" s="89"/>
      <c r="KKP88" s="164"/>
      <c r="KKQ88" s="164"/>
      <c r="KKR88" s="164"/>
      <c r="KKS88" s="164"/>
      <c r="KKT88" s="164"/>
      <c r="KKU88" s="90"/>
      <c r="KKV88" s="90"/>
      <c r="KKW88" s="89"/>
      <c r="KKX88" s="164"/>
      <c r="KKY88" s="164"/>
      <c r="KKZ88" s="164"/>
      <c r="KLA88" s="164"/>
      <c r="KLB88" s="164"/>
      <c r="KLC88" s="90"/>
      <c r="KLD88" s="90"/>
      <c r="KLE88" s="89"/>
      <c r="KLF88" s="164"/>
      <c r="KLG88" s="164"/>
      <c r="KLH88" s="164"/>
      <c r="KLI88" s="164"/>
      <c r="KLJ88" s="164"/>
      <c r="KLK88" s="90"/>
      <c r="KLL88" s="90"/>
      <c r="KLM88" s="89"/>
      <c r="KLN88" s="164"/>
      <c r="KLO88" s="164"/>
      <c r="KLP88" s="164"/>
      <c r="KLQ88" s="164"/>
      <c r="KLR88" s="164"/>
      <c r="KLS88" s="90"/>
      <c r="KLT88" s="90"/>
      <c r="KLU88" s="89"/>
      <c r="KLV88" s="164"/>
      <c r="KLW88" s="164"/>
      <c r="KLX88" s="164"/>
      <c r="KLY88" s="164"/>
      <c r="KLZ88" s="164"/>
      <c r="KMA88" s="90"/>
      <c r="KMB88" s="90"/>
      <c r="KMC88" s="89"/>
      <c r="KMD88" s="164"/>
      <c r="KME88" s="164"/>
      <c r="KMF88" s="164"/>
      <c r="KMG88" s="164"/>
      <c r="KMH88" s="164"/>
      <c r="KMI88" s="90"/>
      <c r="KMJ88" s="90"/>
      <c r="KMK88" s="89"/>
      <c r="KML88" s="164"/>
      <c r="KMM88" s="164"/>
      <c r="KMN88" s="164"/>
      <c r="KMO88" s="164"/>
      <c r="KMP88" s="164"/>
      <c r="KMQ88" s="90"/>
      <c r="KMR88" s="90"/>
      <c r="KMS88" s="89"/>
      <c r="KMT88" s="164"/>
      <c r="KMU88" s="164"/>
      <c r="KMV88" s="164"/>
      <c r="KMW88" s="164"/>
      <c r="KMX88" s="164"/>
      <c r="KMY88" s="90"/>
      <c r="KMZ88" s="90"/>
      <c r="KNA88" s="89"/>
      <c r="KNB88" s="164"/>
      <c r="KNC88" s="164"/>
      <c r="KND88" s="164"/>
      <c r="KNE88" s="164"/>
      <c r="KNF88" s="164"/>
      <c r="KNG88" s="90"/>
      <c r="KNH88" s="90"/>
      <c r="KNI88" s="89"/>
      <c r="KNJ88" s="164"/>
      <c r="KNK88" s="164"/>
      <c r="KNL88" s="164"/>
      <c r="KNM88" s="164"/>
      <c r="KNN88" s="164"/>
      <c r="KNO88" s="90"/>
      <c r="KNP88" s="90"/>
      <c r="KNQ88" s="89"/>
      <c r="KNR88" s="164"/>
      <c r="KNS88" s="164"/>
      <c r="KNT88" s="164"/>
      <c r="KNU88" s="164"/>
      <c r="KNV88" s="164"/>
      <c r="KNW88" s="90"/>
      <c r="KNX88" s="90"/>
      <c r="KNY88" s="89"/>
      <c r="KNZ88" s="164"/>
      <c r="KOA88" s="164"/>
      <c r="KOB88" s="164"/>
      <c r="KOC88" s="164"/>
      <c r="KOD88" s="164"/>
      <c r="KOE88" s="90"/>
      <c r="KOF88" s="90"/>
      <c r="KOG88" s="89"/>
      <c r="KOH88" s="164"/>
      <c r="KOI88" s="164"/>
      <c r="KOJ88" s="164"/>
      <c r="KOK88" s="164"/>
      <c r="KOL88" s="164"/>
      <c r="KOM88" s="90"/>
      <c r="KON88" s="90"/>
      <c r="KOO88" s="89"/>
      <c r="KOP88" s="164"/>
      <c r="KOQ88" s="164"/>
      <c r="KOR88" s="164"/>
      <c r="KOS88" s="164"/>
      <c r="KOT88" s="164"/>
      <c r="KOU88" s="90"/>
      <c r="KOV88" s="90"/>
      <c r="KOW88" s="89"/>
      <c r="KOX88" s="164"/>
      <c r="KOY88" s="164"/>
      <c r="KOZ88" s="164"/>
      <c r="KPA88" s="164"/>
      <c r="KPB88" s="164"/>
      <c r="KPC88" s="90"/>
      <c r="KPD88" s="90"/>
      <c r="KPE88" s="89"/>
      <c r="KPF88" s="164"/>
      <c r="KPG88" s="164"/>
      <c r="KPH88" s="164"/>
      <c r="KPI88" s="164"/>
      <c r="KPJ88" s="164"/>
      <c r="KPK88" s="90"/>
      <c r="KPL88" s="90"/>
      <c r="KPM88" s="89"/>
      <c r="KPN88" s="164"/>
      <c r="KPO88" s="164"/>
      <c r="KPP88" s="164"/>
      <c r="KPQ88" s="164"/>
      <c r="KPR88" s="164"/>
      <c r="KPS88" s="90"/>
      <c r="KPT88" s="90"/>
      <c r="KPU88" s="89"/>
      <c r="KPV88" s="164"/>
      <c r="KPW88" s="164"/>
      <c r="KPX88" s="164"/>
      <c r="KPY88" s="164"/>
      <c r="KPZ88" s="164"/>
      <c r="KQA88" s="90"/>
      <c r="KQB88" s="90"/>
      <c r="KQC88" s="89"/>
      <c r="KQD88" s="164"/>
      <c r="KQE88" s="164"/>
      <c r="KQF88" s="164"/>
      <c r="KQG88" s="164"/>
      <c r="KQH88" s="164"/>
      <c r="KQI88" s="90"/>
      <c r="KQJ88" s="90"/>
      <c r="KQK88" s="89"/>
      <c r="KQL88" s="164"/>
      <c r="KQM88" s="164"/>
      <c r="KQN88" s="164"/>
      <c r="KQO88" s="164"/>
      <c r="KQP88" s="164"/>
      <c r="KQQ88" s="90"/>
      <c r="KQR88" s="90"/>
      <c r="KQS88" s="89"/>
      <c r="KQT88" s="164"/>
      <c r="KQU88" s="164"/>
      <c r="KQV88" s="164"/>
      <c r="KQW88" s="164"/>
      <c r="KQX88" s="164"/>
      <c r="KQY88" s="90"/>
      <c r="KQZ88" s="90"/>
      <c r="KRA88" s="89"/>
      <c r="KRB88" s="164"/>
      <c r="KRC88" s="164"/>
      <c r="KRD88" s="164"/>
      <c r="KRE88" s="164"/>
      <c r="KRF88" s="164"/>
      <c r="KRG88" s="90"/>
      <c r="KRH88" s="90"/>
      <c r="KRI88" s="89"/>
      <c r="KRJ88" s="164"/>
      <c r="KRK88" s="164"/>
      <c r="KRL88" s="164"/>
      <c r="KRM88" s="164"/>
      <c r="KRN88" s="164"/>
      <c r="KRO88" s="90"/>
      <c r="KRP88" s="90"/>
      <c r="KRQ88" s="89"/>
      <c r="KRR88" s="164"/>
      <c r="KRS88" s="164"/>
      <c r="KRT88" s="164"/>
      <c r="KRU88" s="164"/>
      <c r="KRV88" s="164"/>
      <c r="KRW88" s="90"/>
      <c r="KRX88" s="90"/>
      <c r="KRY88" s="89"/>
      <c r="KRZ88" s="164"/>
      <c r="KSA88" s="164"/>
      <c r="KSB88" s="164"/>
      <c r="KSC88" s="164"/>
      <c r="KSD88" s="164"/>
      <c r="KSE88" s="90"/>
      <c r="KSF88" s="90"/>
      <c r="KSG88" s="89"/>
      <c r="KSH88" s="164"/>
      <c r="KSI88" s="164"/>
      <c r="KSJ88" s="164"/>
      <c r="KSK88" s="164"/>
      <c r="KSL88" s="164"/>
      <c r="KSM88" s="90"/>
      <c r="KSN88" s="90"/>
      <c r="KSO88" s="89"/>
      <c r="KSP88" s="164"/>
      <c r="KSQ88" s="164"/>
      <c r="KSR88" s="164"/>
      <c r="KSS88" s="164"/>
      <c r="KST88" s="164"/>
      <c r="KSU88" s="90"/>
      <c r="KSV88" s="90"/>
      <c r="KSW88" s="89"/>
      <c r="KSX88" s="164"/>
      <c r="KSY88" s="164"/>
      <c r="KSZ88" s="164"/>
      <c r="KTA88" s="164"/>
      <c r="KTB88" s="164"/>
      <c r="KTC88" s="90"/>
      <c r="KTD88" s="90"/>
      <c r="KTE88" s="89"/>
      <c r="KTF88" s="164"/>
      <c r="KTG88" s="164"/>
      <c r="KTH88" s="164"/>
      <c r="KTI88" s="164"/>
      <c r="KTJ88" s="164"/>
      <c r="KTK88" s="90"/>
      <c r="KTL88" s="90"/>
      <c r="KTM88" s="89"/>
      <c r="KTN88" s="164"/>
      <c r="KTO88" s="164"/>
      <c r="KTP88" s="164"/>
      <c r="KTQ88" s="164"/>
      <c r="KTR88" s="164"/>
      <c r="KTS88" s="90"/>
      <c r="KTT88" s="90"/>
      <c r="KTU88" s="89"/>
      <c r="KTV88" s="164"/>
      <c r="KTW88" s="164"/>
      <c r="KTX88" s="164"/>
      <c r="KTY88" s="164"/>
      <c r="KTZ88" s="164"/>
      <c r="KUA88" s="90"/>
      <c r="KUB88" s="90"/>
      <c r="KUC88" s="89"/>
      <c r="KUD88" s="164"/>
      <c r="KUE88" s="164"/>
      <c r="KUF88" s="164"/>
      <c r="KUG88" s="164"/>
      <c r="KUH88" s="164"/>
      <c r="KUI88" s="90"/>
      <c r="KUJ88" s="90"/>
      <c r="KUK88" s="89"/>
      <c r="KUL88" s="164"/>
      <c r="KUM88" s="164"/>
      <c r="KUN88" s="164"/>
      <c r="KUO88" s="164"/>
      <c r="KUP88" s="164"/>
      <c r="KUQ88" s="90"/>
      <c r="KUR88" s="90"/>
      <c r="KUS88" s="89"/>
      <c r="KUT88" s="164"/>
      <c r="KUU88" s="164"/>
      <c r="KUV88" s="164"/>
      <c r="KUW88" s="164"/>
      <c r="KUX88" s="164"/>
      <c r="KUY88" s="90"/>
      <c r="KUZ88" s="90"/>
      <c r="KVA88" s="89"/>
      <c r="KVB88" s="164"/>
      <c r="KVC88" s="164"/>
      <c r="KVD88" s="164"/>
      <c r="KVE88" s="164"/>
      <c r="KVF88" s="164"/>
      <c r="KVG88" s="90"/>
      <c r="KVH88" s="90"/>
      <c r="KVI88" s="89"/>
      <c r="KVJ88" s="164"/>
      <c r="KVK88" s="164"/>
      <c r="KVL88" s="164"/>
      <c r="KVM88" s="164"/>
      <c r="KVN88" s="164"/>
      <c r="KVO88" s="90"/>
      <c r="KVP88" s="90"/>
      <c r="KVQ88" s="89"/>
      <c r="KVR88" s="164"/>
      <c r="KVS88" s="164"/>
      <c r="KVT88" s="164"/>
      <c r="KVU88" s="164"/>
      <c r="KVV88" s="164"/>
      <c r="KVW88" s="90"/>
      <c r="KVX88" s="90"/>
      <c r="KVY88" s="89"/>
      <c r="KVZ88" s="164"/>
      <c r="KWA88" s="164"/>
      <c r="KWB88" s="164"/>
      <c r="KWC88" s="164"/>
      <c r="KWD88" s="164"/>
      <c r="KWE88" s="90"/>
      <c r="KWF88" s="90"/>
      <c r="KWG88" s="89"/>
      <c r="KWH88" s="164"/>
      <c r="KWI88" s="164"/>
      <c r="KWJ88" s="164"/>
      <c r="KWK88" s="164"/>
      <c r="KWL88" s="164"/>
      <c r="KWM88" s="90"/>
      <c r="KWN88" s="90"/>
      <c r="KWO88" s="89"/>
      <c r="KWP88" s="164"/>
      <c r="KWQ88" s="164"/>
      <c r="KWR88" s="164"/>
      <c r="KWS88" s="164"/>
      <c r="KWT88" s="164"/>
      <c r="KWU88" s="90"/>
      <c r="KWV88" s="90"/>
      <c r="KWW88" s="89"/>
      <c r="KWX88" s="164"/>
      <c r="KWY88" s="164"/>
      <c r="KWZ88" s="164"/>
      <c r="KXA88" s="164"/>
      <c r="KXB88" s="164"/>
      <c r="KXC88" s="90"/>
      <c r="KXD88" s="90"/>
      <c r="KXE88" s="89"/>
      <c r="KXF88" s="164"/>
      <c r="KXG88" s="164"/>
      <c r="KXH88" s="164"/>
      <c r="KXI88" s="164"/>
      <c r="KXJ88" s="164"/>
      <c r="KXK88" s="90"/>
      <c r="KXL88" s="90"/>
      <c r="KXM88" s="89"/>
      <c r="KXN88" s="164"/>
      <c r="KXO88" s="164"/>
      <c r="KXP88" s="164"/>
      <c r="KXQ88" s="164"/>
      <c r="KXR88" s="164"/>
      <c r="KXS88" s="90"/>
      <c r="KXT88" s="90"/>
      <c r="KXU88" s="89"/>
      <c r="KXV88" s="164"/>
      <c r="KXW88" s="164"/>
      <c r="KXX88" s="164"/>
      <c r="KXY88" s="164"/>
      <c r="KXZ88" s="164"/>
      <c r="KYA88" s="90"/>
      <c r="KYB88" s="90"/>
      <c r="KYC88" s="89"/>
      <c r="KYD88" s="164"/>
      <c r="KYE88" s="164"/>
      <c r="KYF88" s="164"/>
      <c r="KYG88" s="164"/>
      <c r="KYH88" s="164"/>
      <c r="KYI88" s="90"/>
      <c r="KYJ88" s="90"/>
      <c r="KYK88" s="89"/>
      <c r="KYL88" s="164"/>
      <c r="KYM88" s="164"/>
      <c r="KYN88" s="164"/>
      <c r="KYO88" s="164"/>
      <c r="KYP88" s="164"/>
      <c r="KYQ88" s="90"/>
      <c r="KYR88" s="90"/>
      <c r="KYS88" s="89"/>
      <c r="KYT88" s="164"/>
      <c r="KYU88" s="164"/>
      <c r="KYV88" s="164"/>
      <c r="KYW88" s="164"/>
      <c r="KYX88" s="164"/>
      <c r="KYY88" s="90"/>
      <c r="KYZ88" s="90"/>
      <c r="KZA88" s="89"/>
      <c r="KZB88" s="164"/>
      <c r="KZC88" s="164"/>
      <c r="KZD88" s="164"/>
      <c r="KZE88" s="164"/>
      <c r="KZF88" s="164"/>
      <c r="KZG88" s="90"/>
      <c r="KZH88" s="90"/>
      <c r="KZI88" s="89"/>
      <c r="KZJ88" s="164"/>
      <c r="KZK88" s="164"/>
      <c r="KZL88" s="164"/>
      <c r="KZM88" s="164"/>
      <c r="KZN88" s="164"/>
      <c r="KZO88" s="90"/>
      <c r="KZP88" s="90"/>
      <c r="KZQ88" s="89"/>
      <c r="KZR88" s="164"/>
      <c r="KZS88" s="164"/>
      <c r="KZT88" s="164"/>
      <c r="KZU88" s="164"/>
      <c r="KZV88" s="164"/>
      <c r="KZW88" s="90"/>
      <c r="KZX88" s="90"/>
      <c r="KZY88" s="89"/>
      <c r="KZZ88" s="164"/>
      <c r="LAA88" s="164"/>
      <c r="LAB88" s="164"/>
      <c r="LAC88" s="164"/>
      <c r="LAD88" s="164"/>
      <c r="LAE88" s="90"/>
      <c r="LAF88" s="90"/>
      <c r="LAG88" s="89"/>
      <c r="LAH88" s="164"/>
      <c r="LAI88" s="164"/>
      <c r="LAJ88" s="164"/>
      <c r="LAK88" s="164"/>
      <c r="LAL88" s="164"/>
      <c r="LAM88" s="90"/>
      <c r="LAN88" s="90"/>
      <c r="LAO88" s="89"/>
      <c r="LAP88" s="164"/>
      <c r="LAQ88" s="164"/>
      <c r="LAR88" s="164"/>
      <c r="LAS88" s="164"/>
      <c r="LAT88" s="164"/>
      <c r="LAU88" s="90"/>
      <c r="LAV88" s="90"/>
      <c r="LAW88" s="89"/>
      <c r="LAX88" s="164"/>
      <c r="LAY88" s="164"/>
      <c r="LAZ88" s="164"/>
      <c r="LBA88" s="164"/>
      <c r="LBB88" s="164"/>
      <c r="LBC88" s="90"/>
      <c r="LBD88" s="90"/>
      <c r="LBE88" s="89"/>
      <c r="LBF88" s="164"/>
      <c r="LBG88" s="164"/>
      <c r="LBH88" s="164"/>
      <c r="LBI88" s="164"/>
      <c r="LBJ88" s="164"/>
      <c r="LBK88" s="90"/>
      <c r="LBL88" s="90"/>
      <c r="LBM88" s="89"/>
      <c r="LBN88" s="164"/>
      <c r="LBO88" s="164"/>
      <c r="LBP88" s="164"/>
      <c r="LBQ88" s="164"/>
      <c r="LBR88" s="164"/>
      <c r="LBS88" s="90"/>
      <c r="LBT88" s="90"/>
      <c r="LBU88" s="89"/>
      <c r="LBV88" s="164"/>
      <c r="LBW88" s="164"/>
      <c r="LBX88" s="164"/>
      <c r="LBY88" s="164"/>
      <c r="LBZ88" s="164"/>
      <c r="LCA88" s="90"/>
      <c r="LCB88" s="90"/>
      <c r="LCC88" s="89"/>
      <c r="LCD88" s="164"/>
      <c r="LCE88" s="164"/>
      <c r="LCF88" s="164"/>
      <c r="LCG88" s="164"/>
      <c r="LCH88" s="164"/>
      <c r="LCI88" s="90"/>
      <c r="LCJ88" s="90"/>
      <c r="LCK88" s="89"/>
      <c r="LCL88" s="164"/>
      <c r="LCM88" s="164"/>
      <c r="LCN88" s="164"/>
      <c r="LCO88" s="164"/>
      <c r="LCP88" s="164"/>
      <c r="LCQ88" s="90"/>
      <c r="LCR88" s="90"/>
      <c r="LCS88" s="89"/>
      <c r="LCT88" s="164"/>
      <c r="LCU88" s="164"/>
      <c r="LCV88" s="164"/>
      <c r="LCW88" s="164"/>
      <c r="LCX88" s="164"/>
      <c r="LCY88" s="90"/>
      <c r="LCZ88" s="90"/>
      <c r="LDA88" s="89"/>
      <c r="LDB88" s="164"/>
      <c r="LDC88" s="164"/>
      <c r="LDD88" s="164"/>
      <c r="LDE88" s="164"/>
      <c r="LDF88" s="164"/>
      <c r="LDG88" s="90"/>
      <c r="LDH88" s="90"/>
      <c r="LDI88" s="89"/>
      <c r="LDJ88" s="164"/>
      <c r="LDK88" s="164"/>
      <c r="LDL88" s="164"/>
      <c r="LDM88" s="164"/>
      <c r="LDN88" s="164"/>
      <c r="LDO88" s="90"/>
      <c r="LDP88" s="90"/>
      <c r="LDQ88" s="89"/>
      <c r="LDR88" s="164"/>
      <c r="LDS88" s="164"/>
      <c r="LDT88" s="164"/>
      <c r="LDU88" s="164"/>
      <c r="LDV88" s="164"/>
      <c r="LDW88" s="90"/>
      <c r="LDX88" s="90"/>
      <c r="LDY88" s="89"/>
      <c r="LDZ88" s="164"/>
      <c r="LEA88" s="164"/>
      <c r="LEB88" s="164"/>
      <c r="LEC88" s="164"/>
      <c r="LED88" s="164"/>
      <c r="LEE88" s="90"/>
      <c r="LEF88" s="90"/>
      <c r="LEG88" s="89"/>
      <c r="LEH88" s="164"/>
      <c r="LEI88" s="164"/>
      <c r="LEJ88" s="164"/>
      <c r="LEK88" s="164"/>
      <c r="LEL88" s="164"/>
      <c r="LEM88" s="90"/>
      <c r="LEN88" s="90"/>
      <c r="LEO88" s="89"/>
      <c r="LEP88" s="164"/>
      <c r="LEQ88" s="164"/>
      <c r="LER88" s="164"/>
      <c r="LES88" s="164"/>
      <c r="LET88" s="164"/>
      <c r="LEU88" s="90"/>
      <c r="LEV88" s="90"/>
      <c r="LEW88" s="89"/>
      <c r="LEX88" s="164"/>
      <c r="LEY88" s="164"/>
      <c r="LEZ88" s="164"/>
      <c r="LFA88" s="164"/>
      <c r="LFB88" s="164"/>
      <c r="LFC88" s="90"/>
      <c r="LFD88" s="90"/>
      <c r="LFE88" s="89"/>
      <c r="LFF88" s="164"/>
      <c r="LFG88" s="164"/>
      <c r="LFH88" s="164"/>
      <c r="LFI88" s="164"/>
      <c r="LFJ88" s="164"/>
      <c r="LFK88" s="90"/>
      <c r="LFL88" s="90"/>
      <c r="LFM88" s="89"/>
      <c r="LFN88" s="164"/>
      <c r="LFO88" s="164"/>
      <c r="LFP88" s="164"/>
      <c r="LFQ88" s="164"/>
      <c r="LFR88" s="164"/>
      <c r="LFS88" s="90"/>
      <c r="LFT88" s="90"/>
      <c r="LFU88" s="89"/>
      <c r="LFV88" s="164"/>
      <c r="LFW88" s="164"/>
      <c r="LFX88" s="164"/>
      <c r="LFY88" s="164"/>
      <c r="LFZ88" s="164"/>
      <c r="LGA88" s="90"/>
      <c r="LGB88" s="90"/>
      <c r="LGC88" s="89"/>
      <c r="LGD88" s="164"/>
      <c r="LGE88" s="164"/>
      <c r="LGF88" s="164"/>
      <c r="LGG88" s="164"/>
      <c r="LGH88" s="164"/>
      <c r="LGI88" s="90"/>
      <c r="LGJ88" s="90"/>
      <c r="LGK88" s="89"/>
      <c r="LGL88" s="164"/>
      <c r="LGM88" s="164"/>
      <c r="LGN88" s="164"/>
      <c r="LGO88" s="164"/>
      <c r="LGP88" s="164"/>
      <c r="LGQ88" s="90"/>
      <c r="LGR88" s="90"/>
      <c r="LGS88" s="89"/>
      <c r="LGT88" s="164"/>
      <c r="LGU88" s="164"/>
      <c r="LGV88" s="164"/>
      <c r="LGW88" s="164"/>
      <c r="LGX88" s="164"/>
      <c r="LGY88" s="90"/>
      <c r="LGZ88" s="90"/>
      <c r="LHA88" s="89"/>
      <c r="LHB88" s="164"/>
      <c r="LHC88" s="164"/>
      <c r="LHD88" s="164"/>
      <c r="LHE88" s="164"/>
      <c r="LHF88" s="164"/>
      <c r="LHG88" s="90"/>
      <c r="LHH88" s="90"/>
      <c r="LHI88" s="89"/>
      <c r="LHJ88" s="164"/>
      <c r="LHK88" s="164"/>
      <c r="LHL88" s="164"/>
      <c r="LHM88" s="164"/>
      <c r="LHN88" s="164"/>
      <c r="LHO88" s="90"/>
      <c r="LHP88" s="90"/>
      <c r="LHQ88" s="89"/>
      <c r="LHR88" s="164"/>
      <c r="LHS88" s="164"/>
      <c r="LHT88" s="164"/>
      <c r="LHU88" s="164"/>
      <c r="LHV88" s="164"/>
      <c r="LHW88" s="90"/>
      <c r="LHX88" s="90"/>
      <c r="LHY88" s="89"/>
      <c r="LHZ88" s="164"/>
      <c r="LIA88" s="164"/>
      <c r="LIB88" s="164"/>
      <c r="LIC88" s="164"/>
      <c r="LID88" s="164"/>
      <c r="LIE88" s="90"/>
      <c r="LIF88" s="90"/>
      <c r="LIG88" s="89"/>
      <c r="LIH88" s="164"/>
      <c r="LII88" s="164"/>
      <c r="LIJ88" s="164"/>
      <c r="LIK88" s="164"/>
      <c r="LIL88" s="164"/>
      <c r="LIM88" s="90"/>
      <c r="LIN88" s="90"/>
      <c r="LIO88" s="89"/>
      <c r="LIP88" s="164"/>
      <c r="LIQ88" s="164"/>
      <c r="LIR88" s="164"/>
      <c r="LIS88" s="164"/>
      <c r="LIT88" s="164"/>
      <c r="LIU88" s="90"/>
      <c r="LIV88" s="90"/>
      <c r="LIW88" s="89"/>
      <c r="LIX88" s="164"/>
      <c r="LIY88" s="164"/>
      <c r="LIZ88" s="164"/>
      <c r="LJA88" s="164"/>
      <c r="LJB88" s="164"/>
      <c r="LJC88" s="90"/>
      <c r="LJD88" s="90"/>
      <c r="LJE88" s="89"/>
      <c r="LJF88" s="164"/>
      <c r="LJG88" s="164"/>
      <c r="LJH88" s="164"/>
      <c r="LJI88" s="164"/>
      <c r="LJJ88" s="164"/>
      <c r="LJK88" s="90"/>
      <c r="LJL88" s="90"/>
      <c r="LJM88" s="89"/>
      <c r="LJN88" s="164"/>
      <c r="LJO88" s="164"/>
      <c r="LJP88" s="164"/>
      <c r="LJQ88" s="164"/>
      <c r="LJR88" s="164"/>
      <c r="LJS88" s="90"/>
      <c r="LJT88" s="90"/>
      <c r="LJU88" s="89"/>
      <c r="LJV88" s="164"/>
      <c r="LJW88" s="164"/>
      <c r="LJX88" s="164"/>
      <c r="LJY88" s="164"/>
      <c r="LJZ88" s="164"/>
      <c r="LKA88" s="90"/>
      <c r="LKB88" s="90"/>
      <c r="LKC88" s="89"/>
      <c r="LKD88" s="164"/>
      <c r="LKE88" s="164"/>
      <c r="LKF88" s="164"/>
      <c r="LKG88" s="164"/>
      <c r="LKH88" s="164"/>
      <c r="LKI88" s="90"/>
      <c r="LKJ88" s="90"/>
      <c r="LKK88" s="89"/>
      <c r="LKL88" s="164"/>
      <c r="LKM88" s="164"/>
      <c r="LKN88" s="164"/>
      <c r="LKO88" s="164"/>
      <c r="LKP88" s="164"/>
      <c r="LKQ88" s="90"/>
      <c r="LKR88" s="90"/>
      <c r="LKS88" s="89"/>
      <c r="LKT88" s="164"/>
      <c r="LKU88" s="164"/>
      <c r="LKV88" s="164"/>
      <c r="LKW88" s="164"/>
      <c r="LKX88" s="164"/>
      <c r="LKY88" s="90"/>
      <c r="LKZ88" s="90"/>
      <c r="LLA88" s="89"/>
      <c r="LLB88" s="164"/>
      <c r="LLC88" s="164"/>
      <c r="LLD88" s="164"/>
      <c r="LLE88" s="164"/>
      <c r="LLF88" s="164"/>
      <c r="LLG88" s="90"/>
      <c r="LLH88" s="90"/>
      <c r="LLI88" s="89"/>
      <c r="LLJ88" s="164"/>
      <c r="LLK88" s="164"/>
      <c r="LLL88" s="164"/>
      <c r="LLM88" s="164"/>
      <c r="LLN88" s="164"/>
      <c r="LLO88" s="90"/>
      <c r="LLP88" s="90"/>
      <c r="LLQ88" s="89"/>
      <c r="LLR88" s="164"/>
      <c r="LLS88" s="164"/>
      <c r="LLT88" s="164"/>
      <c r="LLU88" s="164"/>
      <c r="LLV88" s="164"/>
      <c r="LLW88" s="90"/>
      <c r="LLX88" s="90"/>
      <c r="LLY88" s="89"/>
      <c r="LLZ88" s="164"/>
      <c r="LMA88" s="164"/>
      <c r="LMB88" s="164"/>
      <c r="LMC88" s="164"/>
      <c r="LMD88" s="164"/>
      <c r="LME88" s="90"/>
      <c r="LMF88" s="90"/>
      <c r="LMG88" s="89"/>
      <c r="LMH88" s="164"/>
      <c r="LMI88" s="164"/>
      <c r="LMJ88" s="164"/>
      <c r="LMK88" s="164"/>
      <c r="LML88" s="164"/>
      <c r="LMM88" s="90"/>
      <c r="LMN88" s="90"/>
      <c r="LMO88" s="89"/>
      <c r="LMP88" s="164"/>
      <c r="LMQ88" s="164"/>
      <c r="LMR88" s="164"/>
      <c r="LMS88" s="164"/>
      <c r="LMT88" s="164"/>
      <c r="LMU88" s="90"/>
      <c r="LMV88" s="90"/>
      <c r="LMW88" s="89"/>
      <c r="LMX88" s="164"/>
      <c r="LMY88" s="164"/>
      <c r="LMZ88" s="164"/>
      <c r="LNA88" s="164"/>
      <c r="LNB88" s="164"/>
      <c r="LNC88" s="90"/>
      <c r="LND88" s="90"/>
      <c r="LNE88" s="89"/>
      <c r="LNF88" s="164"/>
      <c r="LNG88" s="164"/>
      <c r="LNH88" s="164"/>
      <c r="LNI88" s="164"/>
      <c r="LNJ88" s="164"/>
      <c r="LNK88" s="90"/>
      <c r="LNL88" s="90"/>
      <c r="LNM88" s="89"/>
      <c r="LNN88" s="164"/>
      <c r="LNO88" s="164"/>
      <c r="LNP88" s="164"/>
      <c r="LNQ88" s="164"/>
      <c r="LNR88" s="164"/>
      <c r="LNS88" s="90"/>
      <c r="LNT88" s="90"/>
      <c r="LNU88" s="89"/>
      <c r="LNV88" s="164"/>
      <c r="LNW88" s="164"/>
      <c r="LNX88" s="164"/>
      <c r="LNY88" s="164"/>
      <c r="LNZ88" s="164"/>
      <c r="LOA88" s="90"/>
      <c r="LOB88" s="90"/>
      <c r="LOC88" s="89"/>
      <c r="LOD88" s="164"/>
      <c r="LOE88" s="164"/>
      <c r="LOF88" s="164"/>
      <c r="LOG88" s="164"/>
      <c r="LOH88" s="164"/>
      <c r="LOI88" s="90"/>
      <c r="LOJ88" s="90"/>
      <c r="LOK88" s="89"/>
      <c r="LOL88" s="164"/>
      <c r="LOM88" s="164"/>
      <c r="LON88" s="164"/>
      <c r="LOO88" s="164"/>
      <c r="LOP88" s="164"/>
      <c r="LOQ88" s="90"/>
      <c r="LOR88" s="90"/>
      <c r="LOS88" s="89"/>
      <c r="LOT88" s="164"/>
      <c r="LOU88" s="164"/>
      <c r="LOV88" s="164"/>
      <c r="LOW88" s="164"/>
      <c r="LOX88" s="164"/>
      <c r="LOY88" s="90"/>
      <c r="LOZ88" s="90"/>
      <c r="LPA88" s="89"/>
      <c r="LPB88" s="164"/>
      <c r="LPC88" s="164"/>
      <c r="LPD88" s="164"/>
      <c r="LPE88" s="164"/>
      <c r="LPF88" s="164"/>
      <c r="LPG88" s="90"/>
      <c r="LPH88" s="90"/>
      <c r="LPI88" s="89"/>
      <c r="LPJ88" s="164"/>
      <c r="LPK88" s="164"/>
      <c r="LPL88" s="164"/>
      <c r="LPM88" s="164"/>
      <c r="LPN88" s="164"/>
      <c r="LPO88" s="90"/>
      <c r="LPP88" s="90"/>
      <c r="LPQ88" s="89"/>
      <c r="LPR88" s="164"/>
      <c r="LPS88" s="164"/>
      <c r="LPT88" s="164"/>
      <c r="LPU88" s="164"/>
      <c r="LPV88" s="164"/>
      <c r="LPW88" s="90"/>
      <c r="LPX88" s="90"/>
      <c r="LPY88" s="89"/>
      <c r="LPZ88" s="164"/>
      <c r="LQA88" s="164"/>
      <c r="LQB88" s="164"/>
      <c r="LQC88" s="164"/>
      <c r="LQD88" s="164"/>
      <c r="LQE88" s="90"/>
      <c r="LQF88" s="90"/>
      <c r="LQG88" s="89"/>
      <c r="LQH88" s="164"/>
      <c r="LQI88" s="164"/>
      <c r="LQJ88" s="164"/>
      <c r="LQK88" s="164"/>
      <c r="LQL88" s="164"/>
      <c r="LQM88" s="90"/>
      <c r="LQN88" s="90"/>
      <c r="LQO88" s="89"/>
      <c r="LQP88" s="164"/>
      <c r="LQQ88" s="164"/>
      <c r="LQR88" s="164"/>
      <c r="LQS88" s="164"/>
      <c r="LQT88" s="164"/>
      <c r="LQU88" s="90"/>
      <c r="LQV88" s="90"/>
      <c r="LQW88" s="89"/>
      <c r="LQX88" s="164"/>
      <c r="LQY88" s="164"/>
      <c r="LQZ88" s="164"/>
      <c r="LRA88" s="164"/>
      <c r="LRB88" s="164"/>
      <c r="LRC88" s="90"/>
      <c r="LRD88" s="90"/>
      <c r="LRE88" s="89"/>
      <c r="LRF88" s="164"/>
      <c r="LRG88" s="164"/>
      <c r="LRH88" s="164"/>
      <c r="LRI88" s="164"/>
      <c r="LRJ88" s="164"/>
      <c r="LRK88" s="90"/>
      <c r="LRL88" s="90"/>
      <c r="LRM88" s="89"/>
      <c r="LRN88" s="164"/>
      <c r="LRO88" s="164"/>
      <c r="LRP88" s="164"/>
      <c r="LRQ88" s="164"/>
      <c r="LRR88" s="164"/>
      <c r="LRS88" s="90"/>
      <c r="LRT88" s="90"/>
      <c r="LRU88" s="89"/>
      <c r="LRV88" s="164"/>
      <c r="LRW88" s="164"/>
      <c r="LRX88" s="164"/>
      <c r="LRY88" s="164"/>
      <c r="LRZ88" s="164"/>
      <c r="LSA88" s="90"/>
      <c r="LSB88" s="90"/>
      <c r="LSC88" s="89"/>
      <c r="LSD88" s="164"/>
      <c r="LSE88" s="164"/>
      <c r="LSF88" s="164"/>
      <c r="LSG88" s="164"/>
      <c r="LSH88" s="164"/>
      <c r="LSI88" s="90"/>
      <c r="LSJ88" s="90"/>
      <c r="LSK88" s="89"/>
      <c r="LSL88" s="164"/>
      <c r="LSM88" s="164"/>
      <c r="LSN88" s="164"/>
      <c r="LSO88" s="164"/>
      <c r="LSP88" s="164"/>
      <c r="LSQ88" s="90"/>
      <c r="LSR88" s="90"/>
      <c r="LSS88" s="89"/>
      <c r="LST88" s="164"/>
      <c r="LSU88" s="164"/>
      <c r="LSV88" s="164"/>
      <c r="LSW88" s="164"/>
      <c r="LSX88" s="164"/>
      <c r="LSY88" s="90"/>
      <c r="LSZ88" s="90"/>
      <c r="LTA88" s="89"/>
      <c r="LTB88" s="164"/>
      <c r="LTC88" s="164"/>
      <c r="LTD88" s="164"/>
      <c r="LTE88" s="164"/>
      <c r="LTF88" s="164"/>
      <c r="LTG88" s="90"/>
      <c r="LTH88" s="90"/>
      <c r="LTI88" s="89"/>
      <c r="LTJ88" s="164"/>
      <c r="LTK88" s="164"/>
      <c r="LTL88" s="164"/>
      <c r="LTM88" s="164"/>
      <c r="LTN88" s="164"/>
      <c r="LTO88" s="90"/>
      <c r="LTP88" s="90"/>
      <c r="LTQ88" s="89"/>
      <c r="LTR88" s="164"/>
      <c r="LTS88" s="164"/>
      <c r="LTT88" s="164"/>
      <c r="LTU88" s="164"/>
      <c r="LTV88" s="164"/>
      <c r="LTW88" s="90"/>
      <c r="LTX88" s="90"/>
      <c r="LTY88" s="89"/>
      <c r="LTZ88" s="164"/>
      <c r="LUA88" s="164"/>
      <c r="LUB88" s="164"/>
      <c r="LUC88" s="164"/>
      <c r="LUD88" s="164"/>
      <c r="LUE88" s="90"/>
      <c r="LUF88" s="90"/>
      <c r="LUG88" s="89"/>
      <c r="LUH88" s="164"/>
      <c r="LUI88" s="164"/>
      <c r="LUJ88" s="164"/>
      <c r="LUK88" s="164"/>
      <c r="LUL88" s="164"/>
      <c r="LUM88" s="90"/>
      <c r="LUN88" s="90"/>
      <c r="LUO88" s="89"/>
      <c r="LUP88" s="164"/>
      <c r="LUQ88" s="164"/>
      <c r="LUR88" s="164"/>
      <c r="LUS88" s="164"/>
      <c r="LUT88" s="164"/>
      <c r="LUU88" s="90"/>
      <c r="LUV88" s="90"/>
      <c r="LUW88" s="89"/>
      <c r="LUX88" s="164"/>
      <c r="LUY88" s="164"/>
      <c r="LUZ88" s="164"/>
      <c r="LVA88" s="164"/>
      <c r="LVB88" s="164"/>
      <c r="LVC88" s="90"/>
      <c r="LVD88" s="90"/>
      <c r="LVE88" s="89"/>
      <c r="LVF88" s="164"/>
      <c r="LVG88" s="164"/>
      <c r="LVH88" s="164"/>
      <c r="LVI88" s="164"/>
      <c r="LVJ88" s="164"/>
      <c r="LVK88" s="90"/>
      <c r="LVL88" s="90"/>
      <c r="LVM88" s="89"/>
      <c r="LVN88" s="164"/>
      <c r="LVO88" s="164"/>
      <c r="LVP88" s="164"/>
      <c r="LVQ88" s="164"/>
      <c r="LVR88" s="164"/>
      <c r="LVS88" s="90"/>
      <c r="LVT88" s="90"/>
      <c r="LVU88" s="89"/>
      <c r="LVV88" s="164"/>
      <c r="LVW88" s="164"/>
      <c r="LVX88" s="164"/>
      <c r="LVY88" s="164"/>
      <c r="LVZ88" s="164"/>
      <c r="LWA88" s="90"/>
      <c r="LWB88" s="90"/>
      <c r="LWC88" s="89"/>
      <c r="LWD88" s="164"/>
      <c r="LWE88" s="164"/>
      <c r="LWF88" s="164"/>
      <c r="LWG88" s="164"/>
      <c r="LWH88" s="164"/>
      <c r="LWI88" s="90"/>
      <c r="LWJ88" s="90"/>
      <c r="LWK88" s="89"/>
      <c r="LWL88" s="164"/>
      <c r="LWM88" s="164"/>
      <c r="LWN88" s="164"/>
      <c r="LWO88" s="164"/>
      <c r="LWP88" s="164"/>
      <c r="LWQ88" s="90"/>
      <c r="LWR88" s="90"/>
      <c r="LWS88" s="89"/>
      <c r="LWT88" s="164"/>
      <c r="LWU88" s="164"/>
      <c r="LWV88" s="164"/>
      <c r="LWW88" s="164"/>
      <c r="LWX88" s="164"/>
      <c r="LWY88" s="90"/>
      <c r="LWZ88" s="90"/>
      <c r="LXA88" s="89"/>
      <c r="LXB88" s="164"/>
      <c r="LXC88" s="164"/>
      <c r="LXD88" s="164"/>
      <c r="LXE88" s="164"/>
      <c r="LXF88" s="164"/>
      <c r="LXG88" s="90"/>
      <c r="LXH88" s="90"/>
      <c r="LXI88" s="89"/>
      <c r="LXJ88" s="164"/>
      <c r="LXK88" s="164"/>
      <c r="LXL88" s="164"/>
      <c r="LXM88" s="164"/>
      <c r="LXN88" s="164"/>
      <c r="LXO88" s="90"/>
      <c r="LXP88" s="90"/>
      <c r="LXQ88" s="89"/>
      <c r="LXR88" s="164"/>
      <c r="LXS88" s="164"/>
      <c r="LXT88" s="164"/>
      <c r="LXU88" s="164"/>
      <c r="LXV88" s="164"/>
      <c r="LXW88" s="90"/>
      <c r="LXX88" s="90"/>
      <c r="LXY88" s="89"/>
      <c r="LXZ88" s="164"/>
      <c r="LYA88" s="164"/>
      <c r="LYB88" s="164"/>
      <c r="LYC88" s="164"/>
      <c r="LYD88" s="164"/>
      <c r="LYE88" s="90"/>
      <c r="LYF88" s="90"/>
      <c r="LYG88" s="89"/>
      <c r="LYH88" s="164"/>
      <c r="LYI88" s="164"/>
      <c r="LYJ88" s="164"/>
      <c r="LYK88" s="164"/>
      <c r="LYL88" s="164"/>
      <c r="LYM88" s="90"/>
      <c r="LYN88" s="90"/>
      <c r="LYO88" s="89"/>
      <c r="LYP88" s="164"/>
      <c r="LYQ88" s="164"/>
      <c r="LYR88" s="164"/>
      <c r="LYS88" s="164"/>
      <c r="LYT88" s="164"/>
      <c r="LYU88" s="90"/>
      <c r="LYV88" s="90"/>
      <c r="LYW88" s="89"/>
      <c r="LYX88" s="164"/>
      <c r="LYY88" s="164"/>
      <c r="LYZ88" s="164"/>
      <c r="LZA88" s="164"/>
      <c r="LZB88" s="164"/>
      <c r="LZC88" s="90"/>
      <c r="LZD88" s="90"/>
      <c r="LZE88" s="89"/>
      <c r="LZF88" s="164"/>
      <c r="LZG88" s="164"/>
      <c r="LZH88" s="164"/>
      <c r="LZI88" s="164"/>
      <c r="LZJ88" s="164"/>
      <c r="LZK88" s="90"/>
      <c r="LZL88" s="90"/>
      <c r="LZM88" s="89"/>
      <c r="LZN88" s="164"/>
      <c r="LZO88" s="164"/>
      <c r="LZP88" s="164"/>
      <c r="LZQ88" s="164"/>
      <c r="LZR88" s="164"/>
      <c r="LZS88" s="90"/>
      <c r="LZT88" s="90"/>
      <c r="LZU88" s="89"/>
      <c r="LZV88" s="164"/>
      <c r="LZW88" s="164"/>
      <c r="LZX88" s="164"/>
      <c r="LZY88" s="164"/>
      <c r="LZZ88" s="164"/>
      <c r="MAA88" s="90"/>
      <c r="MAB88" s="90"/>
      <c r="MAC88" s="89"/>
      <c r="MAD88" s="164"/>
      <c r="MAE88" s="164"/>
      <c r="MAF88" s="164"/>
      <c r="MAG88" s="164"/>
      <c r="MAH88" s="164"/>
      <c r="MAI88" s="90"/>
      <c r="MAJ88" s="90"/>
      <c r="MAK88" s="89"/>
      <c r="MAL88" s="164"/>
      <c r="MAM88" s="164"/>
      <c r="MAN88" s="164"/>
      <c r="MAO88" s="164"/>
      <c r="MAP88" s="164"/>
      <c r="MAQ88" s="90"/>
      <c r="MAR88" s="90"/>
      <c r="MAS88" s="89"/>
      <c r="MAT88" s="164"/>
      <c r="MAU88" s="164"/>
      <c r="MAV88" s="164"/>
      <c r="MAW88" s="164"/>
      <c r="MAX88" s="164"/>
      <c r="MAY88" s="90"/>
      <c r="MAZ88" s="90"/>
      <c r="MBA88" s="89"/>
      <c r="MBB88" s="164"/>
      <c r="MBC88" s="164"/>
      <c r="MBD88" s="164"/>
      <c r="MBE88" s="164"/>
      <c r="MBF88" s="164"/>
      <c r="MBG88" s="90"/>
      <c r="MBH88" s="90"/>
      <c r="MBI88" s="89"/>
      <c r="MBJ88" s="164"/>
      <c r="MBK88" s="164"/>
      <c r="MBL88" s="164"/>
      <c r="MBM88" s="164"/>
      <c r="MBN88" s="164"/>
      <c r="MBO88" s="90"/>
      <c r="MBP88" s="90"/>
      <c r="MBQ88" s="89"/>
      <c r="MBR88" s="164"/>
      <c r="MBS88" s="164"/>
      <c r="MBT88" s="164"/>
      <c r="MBU88" s="164"/>
      <c r="MBV88" s="164"/>
      <c r="MBW88" s="90"/>
      <c r="MBX88" s="90"/>
      <c r="MBY88" s="89"/>
      <c r="MBZ88" s="164"/>
      <c r="MCA88" s="164"/>
      <c r="MCB88" s="164"/>
      <c r="MCC88" s="164"/>
      <c r="MCD88" s="164"/>
      <c r="MCE88" s="90"/>
      <c r="MCF88" s="90"/>
      <c r="MCG88" s="89"/>
      <c r="MCH88" s="164"/>
      <c r="MCI88" s="164"/>
      <c r="MCJ88" s="164"/>
      <c r="MCK88" s="164"/>
      <c r="MCL88" s="164"/>
      <c r="MCM88" s="90"/>
      <c r="MCN88" s="90"/>
      <c r="MCO88" s="89"/>
      <c r="MCP88" s="164"/>
      <c r="MCQ88" s="164"/>
      <c r="MCR88" s="164"/>
      <c r="MCS88" s="164"/>
      <c r="MCT88" s="164"/>
      <c r="MCU88" s="90"/>
      <c r="MCV88" s="90"/>
      <c r="MCW88" s="89"/>
      <c r="MCX88" s="164"/>
      <c r="MCY88" s="164"/>
      <c r="MCZ88" s="164"/>
      <c r="MDA88" s="164"/>
      <c r="MDB88" s="164"/>
      <c r="MDC88" s="90"/>
      <c r="MDD88" s="90"/>
      <c r="MDE88" s="89"/>
      <c r="MDF88" s="164"/>
      <c r="MDG88" s="164"/>
      <c r="MDH88" s="164"/>
      <c r="MDI88" s="164"/>
      <c r="MDJ88" s="164"/>
      <c r="MDK88" s="90"/>
      <c r="MDL88" s="90"/>
      <c r="MDM88" s="89"/>
      <c r="MDN88" s="164"/>
      <c r="MDO88" s="164"/>
      <c r="MDP88" s="164"/>
      <c r="MDQ88" s="164"/>
      <c r="MDR88" s="164"/>
      <c r="MDS88" s="90"/>
      <c r="MDT88" s="90"/>
      <c r="MDU88" s="89"/>
      <c r="MDV88" s="164"/>
      <c r="MDW88" s="164"/>
      <c r="MDX88" s="164"/>
      <c r="MDY88" s="164"/>
      <c r="MDZ88" s="164"/>
      <c r="MEA88" s="90"/>
      <c r="MEB88" s="90"/>
      <c r="MEC88" s="89"/>
      <c r="MED88" s="164"/>
      <c r="MEE88" s="164"/>
      <c r="MEF88" s="164"/>
      <c r="MEG88" s="164"/>
      <c r="MEH88" s="164"/>
      <c r="MEI88" s="90"/>
      <c r="MEJ88" s="90"/>
      <c r="MEK88" s="89"/>
      <c r="MEL88" s="164"/>
      <c r="MEM88" s="164"/>
      <c r="MEN88" s="164"/>
      <c r="MEO88" s="164"/>
      <c r="MEP88" s="164"/>
      <c r="MEQ88" s="90"/>
      <c r="MER88" s="90"/>
      <c r="MES88" s="89"/>
      <c r="MET88" s="164"/>
      <c r="MEU88" s="164"/>
      <c r="MEV88" s="164"/>
      <c r="MEW88" s="164"/>
      <c r="MEX88" s="164"/>
      <c r="MEY88" s="90"/>
      <c r="MEZ88" s="90"/>
      <c r="MFA88" s="89"/>
      <c r="MFB88" s="164"/>
      <c r="MFC88" s="164"/>
      <c r="MFD88" s="164"/>
      <c r="MFE88" s="164"/>
      <c r="MFF88" s="164"/>
      <c r="MFG88" s="90"/>
      <c r="MFH88" s="90"/>
      <c r="MFI88" s="89"/>
      <c r="MFJ88" s="164"/>
      <c r="MFK88" s="164"/>
      <c r="MFL88" s="164"/>
      <c r="MFM88" s="164"/>
      <c r="MFN88" s="164"/>
      <c r="MFO88" s="90"/>
      <c r="MFP88" s="90"/>
      <c r="MFQ88" s="89"/>
      <c r="MFR88" s="164"/>
      <c r="MFS88" s="164"/>
      <c r="MFT88" s="164"/>
      <c r="MFU88" s="164"/>
      <c r="MFV88" s="164"/>
      <c r="MFW88" s="90"/>
      <c r="MFX88" s="90"/>
      <c r="MFY88" s="89"/>
      <c r="MFZ88" s="164"/>
      <c r="MGA88" s="164"/>
      <c r="MGB88" s="164"/>
      <c r="MGC88" s="164"/>
      <c r="MGD88" s="164"/>
      <c r="MGE88" s="90"/>
      <c r="MGF88" s="90"/>
      <c r="MGG88" s="89"/>
      <c r="MGH88" s="164"/>
      <c r="MGI88" s="164"/>
      <c r="MGJ88" s="164"/>
      <c r="MGK88" s="164"/>
      <c r="MGL88" s="164"/>
      <c r="MGM88" s="90"/>
      <c r="MGN88" s="90"/>
      <c r="MGO88" s="89"/>
      <c r="MGP88" s="164"/>
      <c r="MGQ88" s="164"/>
      <c r="MGR88" s="164"/>
      <c r="MGS88" s="164"/>
      <c r="MGT88" s="164"/>
      <c r="MGU88" s="90"/>
      <c r="MGV88" s="90"/>
      <c r="MGW88" s="89"/>
      <c r="MGX88" s="164"/>
      <c r="MGY88" s="164"/>
      <c r="MGZ88" s="164"/>
      <c r="MHA88" s="164"/>
      <c r="MHB88" s="164"/>
      <c r="MHC88" s="90"/>
      <c r="MHD88" s="90"/>
      <c r="MHE88" s="89"/>
      <c r="MHF88" s="164"/>
      <c r="MHG88" s="164"/>
      <c r="MHH88" s="164"/>
      <c r="MHI88" s="164"/>
      <c r="MHJ88" s="164"/>
      <c r="MHK88" s="90"/>
      <c r="MHL88" s="90"/>
      <c r="MHM88" s="89"/>
      <c r="MHN88" s="164"/>
      <c r="MHO88" s="164"/>
      <c r="MHP88" s="164"/>
      <c r="MHQ88" s="164"/>
      <c r="MHR88" s="164"/>
      <c r="MHS88" s="90"/>
      <c r="MHT88" s="90"/>
      <c r="MHU88" s="89"/>
      <c r="MHV88" s="164"/>
      <c r="MHW88" s="164"/>
      <c r="MHX88" s="164"/>
      <c r="MHY88" s="164"/>
      <c r="MHZ88" s="164"/>
      <c r="MIA88" s="90"/>
      <c r="MIB88" s="90"/>
      <c r="MIC88" s="89"/>
      <c r="MID88" s="164"/>
      <c r="MIE88" s="164"/>
      <c r="MIF88" s="164"/>
      <c r="MIG88" s="164"/>
      <c r="MIH88" s="164"/>
      <c r="MII88" s="90"/>
      <c r="MIJ88" s="90"/>
      <c r="MIK88" s="89"/>
      <c r="MIL88" s="164"/>
      <c r="MIM88" s="164"/>
      <c r="MIN88" s="164"/>
      <c r="MIO88" s="164"/>
      <c r="MIP88" s="164"/>
      <c r="MIQ88" s="90"/>
      <c r="MIR88" s="90"/>
      <c r="MIS88" s="89"/>
      <c r="MIT88" s="164"/>
      <c r="MIU88" s="164"/>
      <c r="MIV88" s="164"/>
      <c r="MIW88" s="164"/>
      <c r="MIX88" s="164"/>
      <c r="MIY88" s="90"/>
      <c r="MIZ88" s="90"/>
      <c r="MJA88" s="89"/>
      <c r="MJB88" s="164"/>
      <c r="MJC88" s="164"/>
      <c r="MJD88" s="164"/>
      <c r="MJE88" s="164"/>
      <c r="MJF88" s="164"/>
      <c r="MJG88" s="90"/>
      <c r="MJH88" s="90"/>
      <c r="MJI88" s="89"/>
      <c r="MJJ88" s="164"/>
      <c r="MJK88" s="164"/>
      <c r="MJL88" s="164"/>
      <c r="MJM88" s="164"/>
      <c r="MJN88" s="164"/>
      <c r="MJO88" s="90"/>
      <c r="MJP88" s="90"/>
      <c r="MJQ88" s="89"/>
      <c r="MJR88" s="164"/>
      <c r="MJS88" s="164"/>
      <c r="MJT88" s="164"/>
      <c r="MJU88" s="164"/>
      <c r="MJV88" s="164"/>
      <c r="MJW88" s="90"/>
      <c r="MJX88" s="90"/>
      <c r="MJY88" s="89"/>
      <c r="MJZ88" s="164"/>
      <c r="MKA88" s="164"/>
      <c r="MKB88" s="164"/>
      <c r="MKC88" s="164"/>
      <c r="MKD88" s="164"/>
      <c r="MKE88" s="90"/>
      <c r="MKF88" s="90"/>
      <c r="MKG88" s="89"/>
      <c r="MKH88" s="164"/>
      <c r="MKI88" s="164"/>
      <c r="MKJ88" s="164"/>
      <c r="MKK88" s="164"/>
      <c r="MKL88" s="164"/>
      <c r="MKM88" s="90"/>
      <c r="MKN88" s="90"/>
      <c r="MKO88" s="89"/>
      <c r="MKP88" s="164"/>
      <c r="MKQ88" s="164"/>
      <c r="MKR88" s="164"/>
      <c r="MKS88" s="164"/>
      <c r="MKT88" s="164"/>
      <c r="MKU88" s="90"/>
      <c r="MKV88" s="90"/>
      <c r="MKW88" s="89"/>
      <c r="MKX88" s="164"/>
      <c r="MKY88" s="164"/>
      <c r="MKZ88" s="164"/>
      <c r="MLA88" s="164"/>
      <c r="MLB88" s="164"/>
      <c r="MLC88" s="90"/>
      <c r="MLD88" s="90"/>
      <c r="MLE88" s="89"/>
      <c r="MLF88" s="164"/>
      <c r="MLG88" s="164"/>
      <c r="MLH88" s="164"/>
      <c r="MLI88" s="164"/>
      <c r="MLJ88" s="164"/>
      <c r="MLK88" s="90"/>
      <c r="MLL88" s="90"/>
      <c r="MLM88" s="89"/>
      <c r="MLN88" s="164"/>
      <c r="MLO88" s="164"/>
      <c r="MLP88" s="164"/>
      <c r="MLQ88" s="164"/>
      <c r="MLR88" s="164"/>
      <c r="MLS88" s="90"/>
      <c r="MLT88" s="90"/>
      <c r="MLU88" s="89"/>
      <c r="MLV88" s="164"/>
      <c r="MLW88" s="164"/>
      <c r="MLX88" s="164"/>
      <c r="MLY88" s="164"/>
      <c r="MLZ88" s="164"/>
      <c r="MMA88" s="90"/>
      <c r="MMB88" s="90"/>
      <c r="MMC88" s="89"/>
      <c r="MMD88" s="164"/>
      <c r="MME88" s="164"/>
      <c r="MMF88" s="164"/>
      <c r="MMG88" s="164"/>
      <c r="MMH88" s="164"/>
      <c r="MMI88" s="90"/>
      <c r="MMJ88" s="90"/>
      <c r="MMK88" s="89"/>
      <c r="MML88" s="164"/>
      <c r="MMM88" s="164"/>
      <c r="MMN88" s="164"/>
      <c r="MMO88" s="164"/>
      <c r="MMP88" s="164"/>
      <c r="MMQ88" s="90"/>
      <c r="MMR88" s="90"/>
      <c r="MMS88" s="89"/>
      <c r="MMT88" s="164"/>
      <c r="MMU88" s="164"/>
      <c r="MMV88" s="164"/>
      <c r="MMW88" s="164"/>
      <c r="MMX88" s="164"/>
      <c r="MMY88" s="90"/>
      <c r="MMZ88" s="90"/>
      <c r="MNA88" s="89"/>
      <c r="MNB88" s="164"/>
      <c r="MNC88" s="164"/>
      <c r="MND88" s="164"/>
      <c r="MNE88" s="164"/>
      <c r="MNF88" s="164"/>
      <c r="MNG88" s="90"/>
      <c r="MNH88" s="90"/>
      <c r="MNI88" s="89"/>
      <c r="MNJ88" s="164"/>
      <c r="MNK88" s="164"/>
      <c r="MNL88" s="164"/>
      <c r="MNM88" s="164"/>
      <c r="MNN88" s="164"/>
      <c r="MNO88" s="90"/>
      <c r="MNP88" s="90"/>
      <c r="MNQ88" s="89"/>
      <c r="MNR88" s="164"/>
      <c r="MNS88" s="164"/>
      <c r="MNT88" s="164"/>
      <c r="MNU88" s="164"/>
      <c r="MNV88" s="164"/>
      <c r="MNW88" s="90"/>
      <c r="MNX88" s="90"/>
      <c r="MNY88" s="89"/>
      <c r="MNZ88" s="164"/>
      <c r="MOA88" s="164"/>
      <c r="MOB88" s="164"/>
      <c r="MOC88" s="164"/>
      <c r="MOD88" s="164"/>
      <c r="MOE88" s="90"/>
      <c r="MOF88" s="90"/>
      <c r="MOG88" s="89"/>
      <c r="MOH88" s="164"/>
      <c r="MOI88" s="164"/>
      <c r="MOJ88" s="164"/>
      <c r="MOK88" s="164"/>
      <c r="MOL88" s="164"/>
      <c r="MOM88" s="90"/>
      <c r="MON88" s="90"/>
      <c r="MOO88" s="89"/>
      <c r="MOP88" s="164"/>
      <c r="MOQ88" s="164"/>
      <c r="MOR88" s="164"/>
      <c r="MOS88" s="164"/>
      <c r="MOT88" s="164"/>
      <c r="MOU88" s="90"/>
      <c r="MOV88" s="90"/>
      <c r="MOW88" s="89"/>
      <c r="MOX88" s="164"/>
      <c r="MOY88" s="164"/>
      <c r="MOZ88" s="164"/>
      <c r="MPA88" s="164"/>
      <c r="MPB88" s="164"/>
      <c r="MPC88" s="90"/>
      <c r="MPD88" s="90"/>
      <c r="MPE88" s="89"/>
      <c r="MPF88" s="164"/>
      <c r="MPG88" s="164"/>
      <c r="MPH88" s="164"/>
      <c r="MPI88" s="164"/>
      <c r="MPJ88" s="164"/>
      <c r="MPK88" s="90"/>
      <c r="MPL88" s="90"/>
      <c r="MPM88" s="89"/>
      <c r="MPN88" s="164"/>
      <c r="MPO88" s="164"/>
      <c r="MPP88" s="164"/>
      <c r="MPQ88" s="164"/>
      <c r="MPR88" s="164"/>
      <c r="MPS88" s="90"/>
      <c r="MPT88" s="90"/>
      <c r="MPU88" s="89"/>
      <c r="MPV88" s="164"/>
      <c r="MPW88" s="164"/>
      <c r="MPX88" s="164"/>
      <c r="MPY88" s="164"/>
      <c r="MPZ88" s="164"/>
      <c r="MQA88" s="90"/>
      <c r="MQB88" s="90"/>
      <c r="MQC88" s="89"/>
      <c r="MQD88" s="164"/>
      <c r="MQE88" s="164"/>
      <c r="MQF88" s="164"/>
      <c r="MQG88" s="164"/>
      <c r="MQH88" s="164"/>
      <c r="MQI88" s="90"/>
      <c r="MQJ88" s="90"/>
      <c r="MQK88" s="89"/>
      <c r="MQL88" s="164"/>
      <c r="MQM88" s="164"/>
      <c r="MQN88" s="164"/>
      <c r="MQO88" s="164"/>
      <c r="MQP88" s="164"/>
      <c r="MQQ88" s="90"/>
      <c r="MQR88" s="90"/>
      <c r="MQS88" s="89"/>
      <c r="MQT88" s="164"/>
      <c r="MQU88" s="164"/>
      <c r="MQV88" s="164"/>
      <c r="MQW88" s="164"/>
      <c r="MQX88" s="164"/>
      <c r="MQY88" s="90"/>
      <c r="MQZ88" s="90"/>
      <c r="MRA88" s="89"/>
      <c r="MRB88" s="164"/>
      <c r="MRC88" s="164"/>
      <c r="MRD88" s="164"/>
      <c r="MRE88" s="164"/>
      <c r="MRF88" s="164"/>
      <c r="MRG88" s="90"/>
      <c r="MRH88" s="90"/>
      <c r="MRI88" s="89"/>
      <c r="MRJ88" s="164"/>
      <c r="MRK88" s="164"/>
      <c r="MRL88" s="164"/>
      <c r="MRM88" s="164"/>
      <c r="MRN88" s="164"/>
      <c r="MRO88" s="90"/>
      <c r="MRP88" s="90"/>
      <c r="MRQ88" s="89"/>
      <c r="MRR88" s="164"/>
      <c r="MRS88" s="164"/>
      <c r="MRT88" s="164"/>
      <c r="MRU88" s="164"/>
      <c r="MRV88" s="164"/>
      <c r="MRW88" s="90"/>
      <c r="MRX88" s="90"/>
      <c r="MRY88" s="89"/>
      <c r="MRZ88" s="164"/>
      <c r="MSA88" s="164"/>
      <c r="MSB88" s="164"/>
      <c r="MSC88" s="164"/>
      <c r="MSD88" s="164"/>
      <c r="MSE88" s="90"/>
      <c r="MSF88" s="90"/>
      <c r="MSG88" s="89"/>
      <c r="MSH88" s="164"/>
      <c r="MSI88" s="164"/>
      <c r="MSJ88" s="164"/>
      <c r="MSK88" s="164"/>
      <c r="MSL88" s="164"/>
      <c r="MSM88" s="90"/>
      <c r="MSN88" s="90"/>
      <c r="MSO88" s="89"/>
      <c r="MSP88" s="164"/>
      <c r="MSQ88" s="164"/>
      <c r="MSR88" s="164"/>
      <c r="MSS88" s="164"/>
      <c r="MST88" s="164"/>
      <c r="MSU88" s="90"/>
      <c r="MSV88" s="90"/>
      <c r="MSW88" s="89"/>
      <c r="MSX88" s="164"/>
      <c r="MSY88" s="164"/>
      <c r="MSZ88" s="164"/>
      <c r="MTA88" s="164"/>
      <c r="MTB88" s="164"/>
      <c r="MTC88" s="90"/>
      <c r="MTD88" s="90"/>
      <c r="MTE88" s="89"/>
      <c r="MTF88" s="164"/>
      <c r="MTG88" s="164"/>
      <c r="MTH88" s="164"/>
      <c r="MTI88" s="164"/>
      <c r="MTJ88" s="164"/>
      <c r="MTK88" s="90"/>
      <c r="MTL88" s="90"/>
      <c r="MTM88" s="89"/>
      <c r="MTN88" s="164"/>
      <c r="MTO88" s="164"/>
      <c r="MTP88" s="164"/>
      <c r="MTQ88" s="164"/>
      <c r="MTR88" s="164"/>
      <c r="MTS88" s="90"/>
      <c r="MTT88" s="90"/>
      <c r="MTU88" s="89"/>
      <c r="MTV88" s="164"/>
      <c r="MTW88" s="164"/>
      <c r="MTX88" s="164"/>
      <c r="MTY88" s="164"/>
      <c r="MTZ88" s="164"/>
      <c r="MUA88" s="90"/>
      <c r="MUB88" s="90"/>
      <c r="MUC88" s="89"/>
      <c r="MUD88" s="164"/>
      <c r="MUE88" s="164"/>
      <c r="MUF88" s="164"/>
      <c r="MUG88" s="164"/>
      <c r="MUH88" s="164"/>
      <c r="MUI88" s="90"/>
      <c r="MUJ88" s="90"/>
      <c r="MUK88" s="89"/>
      <c r="MUL88" s="164"/>
      <c r="MUM88" s="164"/>
      <c r="MUN88" s="164"/>
      <c r="MUO88" s="164"/>
      <c r="MUP88" s="164"/>
      <c r="MUQ88" s="90"/>
      <c r="MUR88" s="90"/>
      <c r="MUS88" s="89"/>
      <c r="MUT88" s="164"/>
      <c r="MUU88" s="164"/>
      <c r="MUV88" s="164"/>
      <c r="MUW88" s="164"/>
      <c r="MUX88" s="164"/>
      <c r="MUY88" s="90"/>
      <c r="MUZ88" s="90"/>
      <c r="MVA88" s="89"/>
      <c r="MVB88" s="164"/>
      <c r="MVC88" s="164"/>
      <c r="MVD88" s="164"/>
      <c r="MVE88" s="164"/>
      <c r="MVF88" s="164"/>
      <c r="MVG88" s="90"/>
      <c r="MVH88" s="90"/>
      <c r="MVI88" s="89"/>
      <c r="MVJ88" s="164"/>
      <c r="MVK88" s="164"/>
      <c r="MVL88" s="164"/>
      <c r="MVM88" s="164"/>
      <c r="MVN88" s="164"/>
      <c r="MVO88" s="90"/>
      <c r="MVP88" s="90"/>
      <c r="MVQ88" s="89"/>
      <c r="MVR88" s="164"/>
      <c r="MVS88" s="164"/>
      <c r="MVT88" s="164"/>
      <c r="MVU88" s="164"/>
      <c r="MVV88" s="164"/>
      <c r="MVW88" s="90"/>
      <c r="MVX88" s="90"/>
      <c r="MVY88" s="89"/>
      <c r="MVZ88" s="164"/>
      <c r="MWA88" s="164"/>
      <c r="MWB88" s="164"/>
      <c r="MWC88" s="164"/>
      <c r="MWD88" s="164"/>
      <c r="MWE88" s="90"/>
      <c r="MWF88" s="90"/>
      <c r="MWG88" s="89"/>
      <c r="MWH88" s="164"/>
      <c r="MWI88" s="164"/>
      <c r="MWJ88" s="164"/>
      <c r="MWK88" s="164"/>
      <c r="MWL88" s="164"/>
      <c r="MWM88" s="90"/>
      <c r="MWN88" s="90"/>
      <c r="MWO88" s="89"/>
      <c r="MWP88" s="164"/>
      <c r="MWQ88" s="164"/>
      <c r="MWR88" s="164"/>
      <c r="MWS88" s="164"/>
      <c r="MWT88" s="164"/>
      <c r="MWU88" s="90"/>
      <c r="MWV88" s="90"/>
      <c r="MWW88" s="89"/>
      <c r="MWX88" s="164"/>
      <c r="MWY88" s="164"/>
      <c r="MWZ88" s="164"/>
      <c r="MXA88" s="164"/>
      <c r="MXB88" s="164"/>
      <c r="MXC88" s="90"/>
      <c r="MXD88" s="90"/>
      <c r="MXE88" s="89"/>
      <c r="MXF88" s="164"/>
      <c r="MXG88" s="164"/>
      <c r="MXH88" s="164"/>
      <c r="MXI88" s="164"/>
      <c r="MXJ88" s="164"/>
      <c r="MXK88" s="90"/>
      <c r="MXL88" s="90"/>
      <c r="MXM88" s="89"/>
      <c r="MXN88" s="164"/>
      <c r="MXO88" s="164"/>
      <c r="MXP88" s="164"/>
      <c r="MXQ88" s="164"/>
      <c r="MXR88" s="164"/>
      <c r="MXS88" s="90"/>
      <c r="MXT88" s="90"/>
      <c r="MXU88" s="89"/>
      <c r="MXV88" s="164"/>
      <c r="MXW88" s="164"/>
      <c r="MXX88" s="164"/>
      <c r="MXY88" s="164"/>
      <c r="MXZ88" s="164"/>
      <c r="MYA88" s="90"/>
      <c r="MYB88" s="90"/>
      <c r="MYC88" s="89"/>
      <c r="MYD88" s="164"/>
      <c r="MYE88" s="164"/>
      <c r="MYF88" s="164"/>
      <c r="MYG88" s="164"/>
      <c r="MYH88" s="164"/>
      <c r="MYI88" s="90"/>
      <c r="MYJ88" s="90"/>
      <c r="MYK88" s="89"/>
      <c r="MYL88" s="164"/>
      <c r="MYM88" s="164"/>
      <c r="MYN88" s="164"/>
      <c r="MYO88" s="164"/>
      <c r="MYP88" s="164"/>
      <c r="MYQ88" s="90"/>
      <c r="MYR88" s="90"/>
      <c r="MYS88" s="89"/>
      <c r="MYT88" s="164"/>
      <c r="MYU88" s="164"/>
      <c r="MYV88" s="164"/>
      <c r="MYW88" s="164"/>
      <c r="MYX88" s="164"/>
      <c r="MYY88" s="90"/>
      <c r="MYZ88" s="90"/>
      <c r="MZA88" s="89"/>
      <c r="MZB88" s="164"/>
      <c r="MZC88" s="164"/>
      <c r="MZD88" s="164"/>
      <c r="MZE88" s="164"/>
      <c r="MZF88" s="164"/>
      <c r="MZG88" s="90"/>
      <c r="MZH88" s="90"/>
      <c r="MZI88" s="89"/>
      <c r="MZJ88" s="164"/>
      <c r="MZK88" s="164"/>
      <c r="MZL88" s="164"/>
      <c r="MZM88" s="164"/>
      <c r="MZN88" s="164"/>
      <c r="MZO88" s="90"/>
      <c r="MZP88" s="90"/>
      <c r="MZQ88" s="89"/>
      <c r="MZR88" s="164"/>
      <c r="MZS88" s="164"/>
      <c r="MZT88" s="164"/>
      <c r="MZU88" s="164"/>
      <c r="MZV88" s="164"/>
      <c r="MZW88" s="90"/>
      <c r="MZX88" s="90"/>
      <c r="MZY88" s="89"/>
      <c r="MZZ88" s="164"/>
      <c r="NAA88" s="164"/>
      <c r="NAB88" s="164"/>
      <c r="NAC88" s="164"/>
      <c r="NAD88" s="164"/>
      <c r="NAE88" s="90"/>
      <c r="NAF88" s="90"/>
      <c r="NAG88" s="89"/>
      <c r="NAH88" s="164"/>
      <c r="NAI88" s="164"/>
      <c r="NAJ88" s="164"/>
      <c r="NAK88" s="164"/>
      <c r="NAL88" s="164"/>
      <c r="NAM88" s="90"/>
      <c r="NAN88" s="90"/>
      <c r="NAO88" s="89"/>
      <c r="NAP88" s="164"/>
      <c r="NAQ88" s="164"/>
      <c r="NAR88" s="164"/>
      <c r="NAS88" s="164"/>
      <c r="NAT88" s="164"/>
      <c r="NAU88" s="90"/>
      <c r="NAV88" s="90"/>
      <c r="NAW88" s="89"/>
      <c r="NAX88" s="164"/>
      <c r="NAY88" s="164"/>
      <c r="NAZ88" s="164"/>
      <c r="NBA88" s="164"/>
      <c r="NBB88" s="164"/>
      <c r="NBC88" s="90"/>
      <c r="NBD88" s="90"/>
      <c r="NBE88" s="89"/>
      <c r="NBF88" s="164"/>
      <c r="NBG88" s="164"/>
      <c r="NBH88" s="164"/>
      <c r="NBI88" s="164"/>
      <c r="NBJ88" s="164"/>
      <c r="NBK88" s="90"/>
      <c r="NBL88" s="90"/>
      <c r="NBM88" s="89"/>
      <c r="NBN88" s="164"/>
      <c r="NBO88" s="164"/>
      <c r="NBP88" s="164"/>
      <c r="NBQ88" s="164"/>
      <c r="NBR88" s="164"/>
      <c r="NBS88" s="90"/>
      <c r="NBT88" s="90"/>
      <c r="NBU88" s="89"/>
      <c r="NBV88" s="164"/>
      <c r="NBW88" s="164"/>
      <c r="NBX88" s="164"/>
      <c r="NBY88" s="164"/>
      <c r="NBZ88" s="164"/>
      <c r="NCA88" s="90"/>
      <c r="NCB88" s="90"/>
      <c r="NCC88" s="89"/>
      <c r="NCD88" s="164"/>
      <c r="NCE88" s="164"/>
      <c r="NCF88" s="164"/>
      <c r="NCG88" s="164"/>
      <c r="NCH88" s="164"/>
      <c r="NCI88" s="90"/>
      <c r="NCJ88" s="90"/>
      <c r="NCK88" s="89"/>
      <c r="NCL88" s="164"/>
      <c r="NCM88" s="164"/>
      <c r="NCN88" s="164"/>
      <c r="NCO88" s="164"/>
      <c r="NCP88" s="164"/>
      <c r="NCQ88" s="90"/>
      <c r="NCR88" s="90"/>
      <c r="NCS88" s="89"/>
      <c r="NCT88" s="164"/>
      <c r="NCU88" s="164"/>
      <c r="NCV88" s="164"/>
      <c r="NCW88" s="164"/>
      <c r="NCX88" s="164"/>
      <c r="NCY88" s="90"/>
      <c r="NCZ88" s="90"/>
      <c r="NDA88" s="89"/>
      <c r="NDB88" s="164"/>
      <c r="NDC88" s="164"/>
      <c r="NDD88" s="164"/>
      <c r="NDE88" s="164"/>
      <c r="NDF88" s="164"/>
      <c r="NDG88" s="90"/>
      <c r="NDH88" s="90"/>
      <c r="NDI88" s="89"/>
      <c r="NDJ88" s="164"/>
      <c r="NDK88" s="164"/>
      <c r="NDL88" s="164"/>
      <c r="NDM88" s="164"/>
      <c r="NDN88" s="164"/>
      <c r="NDO88" s="90"/>
      <c r="NDP88" s="90"/>
      <c r="NDQ88" s="89"/>
      <c r="NDR88" s="164"/>
      <c r="NDS88" s="164"/>
      <c r="NDT88" s="164"/>
      <c r="NDU88" s="164"/>
      <c r="NDV88" s="164"/>
      <c r="NDW88" s="90"/>
      <c r="NDX88" s="90"/>
      <c r="NDY88" s="89"/>
      <c r="NDZ88" s="164"/>
      <c r="NEA88" s="164"/>
      <c r="NEB88" s="164"/>
      <c r="NEC88" s="164"/>
      <c r="NED88" s="164"/>
      <c r="NEE88" s="90"/>
      <c r="NEF88" s="90"/>
      <c r="NEG88" s="89"/>
      <c r="NEH88" s="164"/>
      <c r="NEI88" s="164"/>
      <c r="NEJ88" s="164"/>
      <c r="NEK88" s="164"/>
      <c r="NEL88" s="164"/>
      <c r="NEM88" s="90"/>
      <c r="NEN88" s="90"/>
      <c r="NEO88" s="89"/>
      <c r="NEP88" s="164"/>
      <c r="NEQ88" s="164"/>
      <c r="NER88" s="164"/>
      <c r="NES88" s="164"/>
      <c r="NET88" s="164"/>
      <c r="NEU88" s="90"/>
      <c r="NEV88" s="90"/>
      <c r="NEW88" s="89"/>
      <c r="NEX88" s="164"/>
      <c r="NEY88" s="164"/>
      <c r="NEZ88" s="164"/>
      <c r="NFA88" s="164"/>
      <c r="NFB88" s="164"/>
      <c r="NFC88" s="90"/>
      <c r="NFD88" s="90"/>
      <c r="NFE88" s="89"/>
      <c r="NFF88" s="164"/>
      <c r="NFG88" s="164"/>
      <c r="NFH88" s="164"/>
      <c r="NFI88" s="164"/>
      <c r="NFJ88" s="164"/>
      <c r="NFK88" s="90"/>
      <c r="NFL88" s="90"/>
      <c r="NFM88" s="89"/>
      <c r="NFN88" s="164"/>
      <c r="NFO88" s="164"/>
      <c r="NFP88" s="164"/>
      <c r="NFQ88" s="164"/>
      <c r="NFR88" s="164"/>
      <c r="NFS88" s="90"/>
      <c r="NFT88" s="90"/>
      <c r="NFU88" s="89"/>
      <c r="NFV88" s="164"/>
      <c r="NFW88" s="164"/>
      <c r="NFX88" s="164"/>
      <c r="NFY88" s="164"/>
      <c r="NFZ88" s="164"/>
      <c r="NGA88" s="90"/>
      <c r="NGB88" s="90"/>
      <c r="NGC88" s="89"/>
      <c r="NGD88" s="164"/>
      <c r="NGE88" s="164"/>
      <c r="NGF88" s="164"/>
      <c r="NGG88" s="164"/>
      <c r="NGH88" s="164"/>
      <c r="NGI88" s="90"/>
      <c r="NGJ88" s="90"/>
      <c r="NGK88" s="89"/>
      <c r="NGL88" s="164"/>
      <c r="NGM88" s="164"/>
      <c r="NGN88" s="164"/>
      <c r="NGO88" s="164"/>
      <c r="NGP88" s="164"/>
      <c r="NGQ88" s="90"/>
      <c r="NGR88" s="90"/>
      <c r="NGS88" s="89"/>
      <c r="NGT88" s="164"/>
      <c r="NGU88" s="164"/>
      <c r="NGV88" s="164"/>
      <c r="NGW88" s="164"/>
      <c r="NGX88" s="164"/>
      <c r="NGY88" s="90"/>
      <c r="NGZ88" s="90"/>
      <c r="NHA88" s="89"/>
      <c r="NHB88" s="164"/>
      <c r="NHC88" s="164"/>
      <c r="NHD88" s="164"/>
      <c r="NHE88" s="164"/>
      <c r="NHF88" s="164"/>
      <c r="NHG88" s="90"/>
      <c r="NHH88" s="90"/>
      <c r="NHI88" s="89"/>
      <c r="NHJ88" s="164"/>
      <c r="NHK88" s="164"/>
      <c r="NHL88" s="164"/>
      <c r="NHM88" s="164"/>
      <c r="NHN88" s="164"/>
      <c r="NHO88" s="90"/>
      <c r="NHP88" s="90"/>
      <c r="NHQ88" s="89"/>
      <c r="NHR88" s="164"/>
      <c r="NHS88" s="164"/>
      <c r="NHT88" s="164"/>
      <c r="NHU88" s="164"/>
      <c r="NHV88" s="164"/>
      <c r="NHW88" s="90"/>
      <c r="NHX88" s="90"/>
      <c r="NHY88" s="89"/>
      <c r="NHZ88" s="164"/>
      <c r="NIA88" s="164"/>
      <c r="NIB88" s="164"/>
      <c r="NIC88" s="164"/>
      <c r="NID88" s="164"/>
      <c r="NIE88" s="90"/>
      <c r="NIF88" s="90"/>
      <c r="NIG88" s="89"/>
      <c r="NIH88" s="164"/>
      <c r="NII88" s="164"/>
      <c r="NIJ88" s="164"/>
      <c r="NIK88" s="164"/>
      <c r="NIL88" s="164"/>
      <c r="NIM88" s="90"/>
      <c r="NIN88" s="90"/>
      <c r="NIO88" s="89"/>
      <c r="NIP88" s="164"/>
      <c r="NIQ88" s="164"/>
      <c r="NIR88" s="164"/>
      <c r="NIS88" s="164"/>
      <c r="NIT88" s="164"/>
      <c r="NIU88" s="90"/>
      <c r="NIV88" s="90"/>
      <c r="NIW88" s="89"/>
      <c r="NIX88" s="164"/>
      <c r="NIY88" s="164"/>
      <c r="NIZ88" s="164"/>
      <c r="NJA88" s="164"/>
      <c r="NJB88" s="164"/>
      <c r="NJC88" s="90"/>
      <c r="NJD88" s="90"/>
      <c r="NJE88" s="89"/>
      <c r="NJF88" s="164"/>
      <c r="NJG88" s="164"/>
      <c r="NJH88" s="164"/>
      <c r="NJI88" s="164"/>
      <c r="NJJ88" s="164"/>
      <c r="NJK88" s="90"/>
      <c r="NJL88" s="90"/>
      <c r="NJM88" s="89"/>
      <c r="NJN88" s="164"/>
      <c r="NJO88" s="164"/>
      <c r="NJP88" s="164"/>
      <c r="NJQ88" s="164"/>
      <c r="NJR88" s="164"/>
      <c r="NJS88" s="90"/>
      <c r="NJT88" s="90"/>
      <c r="NJU88" s="89"/>
      <c r="NJV88" s="164"/>
      <c r="NJW88" s="164"/>
      <c r="NJX88" s="164"/>
      <c r="NJY88" s="164"/>
      <c r="NJZ88" s="164"/>
      <c r="NKA88" s="90"/>
      <c r="NKB88" s="90"/>
      <c r="NKC88" s="89"/>
      <c r="NKD88" s="164"/>
      <c r="NKE88" s="164"/>
      <c r="NKF88" s="164"/>
      <c r="NKG88" s="164"/>
      <c r="NKH88" s="164"/>
      <c r="NKI88" s="90"/>
      <c r="NKJ88" s="90"/>
      <c r="NKK88" s="89"/>
      <c r="NKL88" s="164"/>
      <c r="NKM88" s="164"/>
      <c r="NKN88" s="164"/>
      <c r="NKO88" s="164"/>
      <c r="NKP88" s="164"/>
      <c r="NKQ88" s="90"/>
      <c r="NKR88" s="90"/>
      <c r="NKS88" s="89"/>
      <c r="NKT88" s="164"/>
      <c r="NKU88" s="164"/>
      <c r="NKV88" s="164"/>
      <c r="NKW88" s="164"/>
      <c r="NKX88" s="164"/>
      <c r="NKY88" s="90"/>
      <c r="NKZ88" s="90"/>
      <c r="NLA88" s="89"/>
      <c r="NLB88" s="164"/>
      <c r="NLC88" s="164"/>
      <c r="NLD88" s="164"/>
      <c r="NLE88" s="164"/>
      <c r="NLF88" s="164"/>
      <c r="NLG88" s="90"/>
      <c r="NLH88" s="90"/>
      <c r="NLI88" s="89"/>
      <c r="NLJ88" s="164"/>
      <c r="NLK88" s="164"/>
      <c r="NLL88" s="164"/>
      <c r="NLM88" s="164"/>
      <c r="NLN88" s="164"/>
      <c r="NLO88" s="90"/>
      <c r="NLP88" s="90"/>
      <c r="NLQ88" s="89"/>
      <c r="NLR88" s="164"/>
      <c r="NLS88" s="164"/>
      <c r="NLT88" s="164"/>
      <c r="NLU88" s="164"/>
      <c r="NLV88" s="164"/>
      <c r="NLW88" s="90"/>
      <c r="NLX88" s="90"/>
      <c r="NLY88" s="89"/>
      <c r="NLZ88" s="164"/>
      <c r="NMA88" s="164"/>
      <c r="NMB88" s="164"/>
      <c r="NMC88" s="164"/>
      <c r="NMD88" s="164"/>
      <c r="NME88" s="90"/>
      <c r="NMF88" s="90"/>
      <c r="NMG88" s="89"/>
      <c r="NMH88" s="164"/>
      <c r="NMI88" s="164"/>
      <c r="NMJ88" s="164"/>
      <c r="NMK88" s="164"/>
      <c r="NML88" s="164"/>
      <c r="NMM88" s="90"/>
      <c r="NMN88" s="90"/>
      <c r="NMO88" s="89"/>
      <c r="NMP88" s="164"/>
      <c r="NMQ88" s="164"/>
      <c r="NMR88" s="164"/>
      <c r="NMS88" s="164"/>
      <c r="NMT88" s="164"/>
      <c r="NMU88" s="90"/>
      <c r="NMV88" s="90"/>
      <c r="NMW88" s="89"/>
      <c r="NMX88" s="164"/>
      <c r="NMY88" s="164"/>
      <c r="NMZ88" s="164"/>
      <c r="NNA88" s="164"/>
      <c r="NNB88" s="164"/>
      <c r="NNC88" s="90"/>
      <c r="NND88" s="90"/>
      <c r="NNE88" s="89"/>
      <c r="NNF88" s="164"/>
      <c r="NNG88" s="164"/>
      <c r="NNH88" s="164"/>
      <c r="NNI88" s="164"/>
      <c r="NNJ88" s="164"/>
      <c r="NNK88" s="90"/>
      <c r="NNL88" s="90"/>
      <c r="NNM88" s="89"/>
      <c r="NNN88" s="164"/>
      <c r="NNO88" s="164"/>
      <c r="NNP88" s="164"/>
      <c r="NNQ88" s="164"/>
      <c r="NNR88" s="164"/>
      <c r="NNS88" s="90"/>
      <c r="NNT88" s="90"/>
      <c r="NNU88" s="89"/>
      <c r="NNV88" s="164"/>
      <c r="NNW88" s="164"/>
      <c r="NNX88" s="164"/>
      <c r="NNY88" s="164"/>
      <c r="NNZ88" s="164"/>
      <c r="NOA88" s="90"/>
      <c r="NOB88" s="90"/>
      <c r="NOC88" s="89"/>
      <c r="NOD88" s="164"/>
      <c r="NOE88" s="164"/>
      <c r="NOF88" s="164"/>
      <c r="NOG88" s="164"/>
      <c r="NOH88" s="164"/>
      <c r="NOI88" s="90"/>
      <c r="NOJ88" s="90"/>
      <c r="NOK88" s="89"/>
      <c r="NOL88" s="164"/>
      <c r="NOM88" s="164"/>
      <c r="NON88" s="164"/>
      <c r="NOO88" s="164"/>
      <c r="NOP88" s="164"/>
      <c r="NOQ88" s="90"/>
      <c r="NOR88" s="90"/>
      <c r="NOS88" s="89"/>
      <c r="NOT88" s="164"/>
      <c r="NOU88" s="164"/>
      <c r="NOV88" s="164"/>
      <c r="NOW88" s="164"/>
      <c r="NOX88" s="164"/>
      <c r="NOY88" s="90"/>
      <c r="NOZ88" s="90"/>
      <c r="NPA88" s="89"/>
      <c r="NPB88" s="164"/>
      <c r="NPC88" s="164"/>
      <c r="NPD88" s="164"/>
      <c r="NPE88" s="164"/>
      <c r="NPF88" s="164"/>
      <c r="NPG88" s="90"/>
      <c r="NPH88" s="90"/>
      <c r="NPI88" s="89"/>
      <c r="NPJ88" s="164"/>
      <c r="NPK88" s="164"/>
      <c r="NPL88" s="164"/>
      <c r="NPM88" s="164"/>
      <c r="NPN88" s="164"/>
      <c r="NPO88" s="90"/>
      <c r="NPP88" s="90"/>
      <c r="NPQ88" s="89"/>
      <c r="NPR88" s="164"/>
      <c r="NPS88" s="164"/>
      <c r="NPT88" s="164"/>
      <c r="NPU88" s="164"/>
      <c r="NPV88" s="164"/>
      <c r="NPW88" s="90"/>
      <c r="NPX88" s="90"/>
      <c r="NPY88" s="89"/>
      <c r="NPZ88" s="164"/>
      <c r="NQA88" s="164"/>
      <c r="NQB88" s="164"/>
      <c r="NQC88" s="164"/>
      <c r="NQD88" s="164"/>
      <c r="NQE88" s="90"/>
      <c r="NQF88" s="90"/>
      <c r="NQG88" s="89"/>
      <c r="NQH88" s="164"/>
      <c r="NQI88" s="164"/>
      <c r="NQJ88" s="164"/>
      <c r="NQK88" s="164"/>
      <c r="NQL88" s="164"/>
      <c r="NQM88" s="90"/>
      <c r="NQN88" s="90"/>
      <c r="NQO88" s="89"/>
      <c r="NQP88" s="164"/>
      <c r="NQQ88" s="164"/>
      <c r="NQR88" s="164"/>
      <c r="NQS88" s="164"/>
      <c r="NQT88" s="164"/>
      <c r="NQU88" s="90"/>
      <c r="NQV88" s="90"/>
      <c r="NQW88" s="89"/>
      <c r="NQX88" s="164"/>
      <c r="NQY88" s="164"/>
      <c r="NQZ88" s="164"/>
      <c r="NRA88" s="164"/>
      <c r="NRB88" s="164"/>
      <c r="NRC88" s="90"/>
      <c r="NRD88" s="90"/>
      <c r="NRE88" s="89"/>
      <c r="NRF88" s="164"/>
      <c r="NRG88" s="164"/>
      <c r="NRH88" s="164"/>
      <c r="NRI88" s="164"/>
      <c r="NRJ88" s="164"/>
      <c r="NRK88" s="90"/>
      <c r="NRL88" s="90"/>
      <c r="NRM88" s="89"/>
      <c r="NRN88" s="164"/>
      <c r="NRO88" s="164"/>
      <c r="NRP88" s="164"/>
      <c r="NRQ88" s="164"/>
      <c r="NRR88" s="164"/>
      <c r="NRS88" s="90"/>
      <c r="NRT88" s="90"/>
      <c r="NRU88" s="89"/>
      <c r="NRV88" s="164"/>
      <c r="NRW88" s="164"/>
      <c r="NRX88" s="164"/>
      <c r="NRY88" s="164"/>
      <c r="NRZ88" s="164"/>
      <c r="NSA88" s="90"/>
      <c r="NSB88" s="90"/>
      <c r="NSC88" s="89"/>
      <c r="NSD88" s="164"/>
      <c r="NSE88" s="164"/>
      <c r="NSF88" s="164"/>
      <c r="NSG88" s="164"/>
      <c r="NSH88" s="164"/>
      <c r="NSI88" s="90"/>
      <c r="NSJ88" s="90"/>
      <c r="NSK88" s="89"/>
      <c r="NSL88" s="164"/>
      <c r="NSM88" s="164"/>
      <c r="NSN88" s="164"/>
      <c r="NSO88" s="164"/>
      <c r="NSP88" s="164"/>
      <c r="NSQ88" s="90"/>
      <c r="NSR88" s="90"/>
      <c r="NSS88" s="89"/>
      <c r="NST88" s="164"/>
      <c r="NSU88" s="164"/>
      <c r="NSV88" s="164"/>
      <c r="NSW88" s="164"/>
      <c r="NSX88" s="164"/>
      <c r="NSY88" s="90"/>
      <c r="NSZ88" s="90"/>
      <c r="NTA88" s="89"/>
      <c r="NTB88" s="164"/>
      <c r="NTC88" s="164"/>
      <c r="NTD88" s="164"/>
      <c r="NTE88" s="164"/>
      <c r="NTF88" s="164"/>
      <c r="NTG88" s="90"/>
      <c r="NTH88" s="90"/>
      <c r="NTI88" s="89"/>
      <c r="NTJ88" s="164"/>
      <c r="NTK88" s="164"/>
      <c r="NTL88" s="164"/>
      <c r="NTM88" s="164"/>
      <c r="NTN88" s="164"/>
      <c r="NTO88" s="90"/>
      <c r="NTP88" s="90"/>
      <c r="NTQ88" s="89"/>
      <c r="NTR88" s="164"/>
      <c r="NTS88" s="164"/>
      <c r="NTT88" s="164"/>
      <c r="NTU88" s="164"/>
      <c r="NTV88" s="164"/>
      <c r="NTW88" s="90"/>
      <c r="NTX88" s="90"/>
      <c r="NTY88" s="89"/>
      <c r="NTZ88" s="164"/>
      <c r="NUA88" s="164"/>
      <c r="NUB88" s="164"/>
      <c r="NUC88" s="164"/>
      <c r="NUD88" s="164"/>
      <c r="NUE88" s="90"/>
      <c r="NUF88" s="90"/>
      <c r="NUG88" s="89"/>
      <c r="NUH88" s="164"/>
      <c r="NUI88" s="164"/>
      <c r="NUJ88" s="164"/>
      <c r="NUK88" s="164"/>
      <c r="NUL88" s="164"/>
      <c r="NUM88" s="90"/>
      <c r="NUN88" s="90"/>
      <c r="NUO88" s="89"/>
      <c r="NUP88" s="164"/>
      <c r="NUQ88" s="164"/>
      <c r="NUR88" s="164"/>
      <c r="NUS88" s="164"/>
      <c r="NUT88" s="164"/>
      <c r="NUU88" s="90"/>
      <c r="NUV88" s="90"/>
      <c r="NUW88" s="89"/>
      <c r="NUX88" s="164"/>
      <c r="NUY88" s="164"/>
      <c r="NUZ88" s="164"/>
      <c r="NVA88" s="164"/>
      <c r="NVB88" s="164"/>
      <c r="NVC88" s="90"/>
      <c r="NVD88" s="90"/>
      <c r="NVE88" s="89"/>
      <c r="NVF88" s="164"/>
      <c r="NVG88" s="164"/>
      <c r="NVH88" s="164"/>
      <c r="NVI88" s="164"/>
      <c r="NVJ88" s="164"/>
      <c r="NVK88" s="90"/>
      <c r="NVL88" s="90"/>
      <c r="NVM88" s="89"/>
      <c r="NVN88" s="164"/>
      <c r="NVO88" s="164"/>
      <c r="NVP88" s="164"/>
      <c r="NVQ88" s="164"/>
      <c r="NVR88" s="164"/>
      <c r="NVS88" s="90"/>
      <c r="NVT88" s="90"/>
      <c r="NVU88" s="89"/>
      <c r="NVV88" s="164"/>
      <c r="NVW88" s="164"/>
      <c r="NVX88" s="164"/>
      <c r="NVY88" s="164"/>
      <c r="NVZ88" s="164"/>
      <c r="NWA88" s="90"/>
      <c r="NWB88" s="90"/>
      <c r="NWC88" s="89"/>
      <c r="NWD88" s="164"/>
      <c r="NWE88" s="164"/>
      <c r="NWF88" s="164"/>
      <c r="NWG88" s="164"/>
      <c r="NWH88" s="164"/>
      <c r="NWI88" s="90"/>
      <c r="NWJ88" s="90"/>
      <c r="NWK88" s="89"/>
      <c r="NWL88" s="164"/>
      <c r="NWM88" s="164"/>
      <c r="NWN88" s="164"/>
      <c r="NWO88" s="164"/>
      <c r="NWP88" s="164"/>
      <c r="NWQ88" s="90"/>
      <c r="NWR88" s="90"/>
      <c r="NWS88" s="89"/>
      <c r="NWT88" s="164"/>
      <c r="NWU88" s="164"/>
      <c r="NWV88" s="164"/>
      <c r="NWW88" s="164"/>
      <c r="NWX88" s="164"/>
      <c r="NWY88" s="90"/>
      <c r="NWZ88" s="90"/>
      <c r="NXA88" s="89"/>
      <c r="NXB88" s="164"/>
      <c r="NXC88" s="164"/>
      <c r="NXD88" s="164"/>
      <c r="NXE88" s="164"/>
      <c r="NXF88" s="164"/>
      <c r="NXG88" s="90"/>
      <c r="NXH88" s="90"/>
      <c r="NXI88" s="89"/>
      <c r="NXJ88" s="164"/>
      <c r="NXK88" s="164"/>
      <c r="NXL88" s="164"/>
      <c r="NXM88" s="164"/>
      <c r="NXN88" s="164"/>
      <c r="NXO88" s="90"/>
      <c r="NXP88" s="90"/>
      <c r="NXQ88" s="89"/>
      <c r="NXR88" s="164"/>
      <c r="NXS88" s="164"/>
      <c r="NXT88" s="164"/>
      <c r="NXU88" s="164"/>
      <c r="NXV88" s="164"/>
      <c r="NXW88" s="90"/>
      <c r="NXX88" s="90"/>
      <c r="NXY88" s="89"/>
      <c r="NXZ88" s="164"/>
      <c r="NYA88" s="164"/>
      <c r="NYB88" s="164"/>
      <c r="NYC88" s="164"/>
      <c r="NYD88" s="164"/>
      <c r="NYE88" s="90"/>
      <c r="NYF88" s="90"/>
      <c r="NYG88" s="89"/>
      <c r="NYH88" s="164"/>
      <c r="NYI88" s="164"/>
      <c r="NYJ88" s="164"/>
      <c r="NYK88" s="164"/>
      <c r="NYL88" s="164"/>
      <c r="NYM88" s="90"/>
      <c r="NYN88" s="90"/>
      <c r="NYO88" s="89"/>
      <c r="NYP88" s="164"/>
      <c r="NYQ88" s="164"/>
      <c r="NYR88" s="164"/>
      <c r="NYS88" s="164"/>
      <c r="NYT88" s="164"/>
      <c r="NYU88" s="90"/>
      <c r="NYV88" s="90"/>
      <c r="NYW88" s="89"/>
      <c r="NYX88" s="164"/>
      <c r="NYY88" s="164"/>
      <c r="NYZ88" s="164"/>
      <c r="NZA88" s="164"/>
      <c r="NZB88" s="164"/>
      <c r="NZC88" s="90"/>
      <c r="NZD88" s="90"/>
      <c r="NZE88" s="89"/>
      <c r="NZF88" s="164"/>
      <c r="NZG88" s="164"/>
      <c r="NZH88" s="164"/>
      <c r="NZI88" s="164"/>
      <c r="NZJ88" s="164"/>
      <c r="NZK88" s="90"/>
      <c r="NZL88" s="90"/>
      <c r="NZM88" s="89"/>
      <c r="NZN88" s="164"/>
      <c r="NZO88" s="164"/>
      <c r="NZP88" s="164"/>
      <c r="NZQ88" s="164"/>
      <c r="NZR88" s="164"/>
      <c r="NZS88" s="90"/>
      <c r="NZT88" s="90"/>
      <c r="NZU88" s="89"/>
      <c r="NZV88" s="164"/>
      <c r="NZW88" s="164"/>
      <c r="NZX88" s="164"/>
      <c r="NZY88" s="164"/>
      <c r="NZZ88" s="164"/>
      <c r="OAA88" s="90"/>
      <c r="OAB88" s="90"/>
      <c r="OAC88" s="89"/>
      <c r="OAD88" s="164"/>
      <c r="OAE88" s="164"/>
      <c r="OAF88" s="164"/>
      <c r="OAG88" s="164"/>
      <c r="OAH88" s="164"/>
      <c r="OAI88" s="90"/>
      <c r="OAJ88" s="90"/>
      <c r="OAK88" s="89"/>
      <c r="OAL88" s="164"/>
      <c r="OAM88" s="164"/>
      <c r="OAN88" s="164"/>
      <c r="OAO88" s="164"/>
      <c r="OAP88" s="164"/>
      <c r="OAQ88" s="90"/>
      <c r="OAR88" s="90"/>
      <c r="OAS88" s="89"/>
      <c r="OAT88" s="164"/>
      <c r="OAU88" s="164"/>
      <c r="OAV88" s="164"/>
      <c r="OAW88" s="164"/>
      <c r="OAX88" s="164"/>
      <c r="OAY88" s="90"/>
      <c r="OAZ88" s="90"/>
      <c r="OBA88" s="89"/>
      <c r="OBB88" s="164"/>
      <c r="OBC88" s="164"/>
      <c r="OBD88" s="164"/>
      <c r="OBE88" s="164"/>
      <c r="OBF88" s="164"/>
      <c r="OBG88" s="90"/>
      <c r="OBH88" s="90"/>
      <c r="OBI88" s="89"/>
      <c r="OBJ88" s="164"/>
      <c r="OBK88" s="164"/>
      <c r="OBL88" s="164"/>
      <c r="OBM88" s="164"/>
      <c r="OBN88" s="164"/>
      <c r="OBO88" s="90"/>
      <c r="OBP88" s="90"/>
      <c r="OBQ88" s="89"/>
      <c r="OBR88" s="164"/>
      <c r="OBS88" s="164"/>
      <c r="OBT88" s="164"/>
      <c r="OBU88" s="164"/>
      <c r="OBV88" s="164"/>
      <c r="OBW88" s="90"/>
      <c r="OBX88" s="90"/>
      <c r="OBY88" s="89"/>
      <c r="OBZ88" s="164"/>
      <c r="OCA88" s="164"/>
      <c r="OCB88" s="164"/>
      <c r="OCC88" s="164"/>
      <c r="OCD88" s="164"/>
      <c r="OCE88" s="90"/>
      <c r="OCF88" s="90"/>
      <c r="OCG88" s="89"/>
      <c r="OCH88" s="164"/>
      <c r="OCI88" s="164"/>
      <c r="OCJ88" s="164"/>
      <c r="OCK88" s="164"/>
      <c r="OCL88" s="164"/>
      <c r="OCM88" s="90"/>
      <c r="OCN88" s="90"/>
      <c r="OCO88" s="89"/>
      <c r="OCP88" s="164"/>
      <c r="OCQ88" s="164"/>
      <c r="OCR88" s="164"/>
      <c r="OCS88" s="164"/>
      <c r="OCT88" s="164"/>
      <c r="OCU88" s="90"/>
      <c r="OCV88" s="90"/>
      <c r="OCW88" s="89"/>
      <c r="OCX88" s="164"/>
      <c r="OCY88" s="164"/>
      <c r="OCZ88" s="164"/>
      <c r="ODA88" s="164"/>
      <c r="ODB88" s="164"/>
      <c r="ODC88" s="90"/>
      <c r="ODD88" s="90"/>
      <c r="ODE88" s="89"/>
      <c r="ODF88" s="164"/>
      <c r="ODG88" s="164"/>
      <c r="ODH88" s="164"/>
      <c r="ODI88" s="164"/>
      <c r="ODJ88" s="164"/>
      <c r="ODK88" s="90"/>
      <c r="ODL88" s="90"/>
      <c r="ODM88" s="89"/>
      <c r="ODN88" s="164"/>
      <c r="ODO88" s="164"/>
      <c r="ODP88" s="164"/>
      <c r="ODQ88" s="164"/>
      <c r="ODR88" s="164"/>
      <c r="ODS88" s="90"/>
      <c r="ODT88" s="90"/>
      <c r="ODU88" s="89"/>
      <c r="ODV88" s="164"/>
      <c r="ODW88" s="164"/>
      <c r="ODX88" s="164"/>
      <c r="ODY88" s="164"/>
      <c r="ODZ88" s="164"/>
      <c r="OEA88" s="90"/>
      <c r="OEB88" s="90"/>
      <c r="OEC88" s="89"/>
      <c r="OED88" s="164"/>
      <c r="OEE88" s="164"/>
      <c r="OEF88" s="164"/>
      <c r="OEG88" s="164"/>
      <c r="OEH88" s="164"/>
      <c r="OEI88" s="90"/>
      <c r="OEJ88" s="90"/>
      <c r="OEK88" s="89"/>
      <c r="OEL88" s="164"/>
      <c r="OEM88" s="164"/>
      <c r="OEN88" s="164"/>
      <c r="OEO88" s="164"/>
      <c r="OEP88" s="164"/>
      <c r="OEQ88" s="90"/>
      <c r="OER88" s="90"/>
      <c r="OES88" s="89"/>
      <c r="OET88" s="164"/>
      <c r="OEU88" s="164"/>
      <c r="OEV88" s="164"/>
      <c r="OEW88" s="164"/>
      <c r="OEX88" s="164"/>
      <c r="OEY88" s="90"/>
      <c r="OEZ88" s="90"/>
      <c r="OFA88" s="89"/>
      <c r="OFB88" s="164"/>
      <c r="OFC88" s="164"/>
      <c r="OFD88" s="164"/>
      <c r="OFE88" s="164"/>
      <c r="OFF88" s="164"/>
      <c r="OFG88" s="90"/>
      <c r="OFH88" s="90"/>
      <c r="OFI88" s="89"/>
      <c r="OFJ88" s="164"/>
      <c r="OFK88" s="164"/>
      <c r="OFL88" s="164"/>
      <c r="OFM88" s="164"/>
      <c r="OFN88" s="164"/>
      <c r="OFO88" s="90"/>
      <c r="OFP88" s="90"/>
      <c r="OFQ88" s="89"/>
      <c r="OFR88" s="164"/>
      <c r="OFS88" s="164"/>
      <c r="OFT88" s="164"/>
      <c r="OFU88" s="164"/>
      <c r="OFV88" s="164"/>
      <c r="OFW88" s="90"/>
      <c r="OFX88" s="90"/>
      <c r="OFY88" s="89"/>
      <c r="OFZ88" s="164"/>
      <c r="OGA88" s="164"/>
      <c r="OGB88" s="164"/>
      <c r="OGC88" s="164"/>
      <c r="OGD88" s="164"/>
      <c r="OGE88" s="90"/>
      <c r="OGF88" s="90"/>
      <c r="OGG88" s="89"/>
      <c r="OGH88" s="164"/>
      <c r="OGI88" s="164"/>
      <c r="OGJ88" s="164"/>
      <c r="OGK88" s="164"/>
      <c r="OGL88" s="164"/>
      <c r="OGM88" s="90"/>
      <c r="OGN88" s="90"/>
      <c r="OGO88" s="89"/>
      <c r="OGP88" s="164"/>
      <c r="OGQ88" s="164"/>
      <c r="OGR88" s="164"/>
      <c r="OGS88" s="164"/>
      <c r="OGT88" s="164"/>
      <c r="OGU88" s="90"/>
      <c r="OGV88" s="90"/>
      <c r="OGW88" s="89"/>
      <c r="OGX88" s="164"/>
      <c r="OGY88" s="164"/>
      <c r="OGZ88" s="164"/>
      <c r="OHA88" s="164"/>
      <c r="OHB88" s="164"/>
      <c r="OHC88" s="90"/>
      <c r="OHD88" s="90"/>
      <c r="OHE88" s="89"/>
      <c r="OHF88" s="164"/>
      <c r="OHG88" s="164"/>
      <c r="OHH88" s="164"/>
      <c r="OHI88" s="164"/>
      <c r="OHJ88" s="164"/>
      <c r="OHK88" s="90"/>
      <c r="OHL88" s="90"/>
      <c r="OHM88" s="89"/>
      <c r="OHN88" s="164"/>
      <c r="OHO88" s="164"/>
      <c r="OHP88" s="164"/>
      <c r="OHQ88" s="164"/>
      <c r="OHR88" s="164"/>
      <c r="OHS88" s="90"/>
      <c r="OHT88" s="90"/>
      <c r="OHU88" s="89"/>
      <c r="OHV88" s="164"/>
      <c r="OHW88" s="164"/>
      <c r="OHX88" s="164"/>
      <c r="OHY88" s="164"/>
      <c r="OHZ88" s="164"/>
      <c r="OIA88" s="90"/>
      <c r="OIB88" s="90"/>
      <c r="OIC88" s="89"/>
      <c r="OID88" s="164"/>
      <c r="OIE88" s="164"/>
      <c r="OIF88" s="164"/>
      <c r="OIG88" s="164"/>
      <c r="OIH88" s="164"/>
      <c r="OII88" s="90"/>
      <c r="OIJ88" s="90"/>
      <c r="OIK88" s="89"/>
      <c r="OIL88" s="164"/>
      <c r="OIM88" s="164"/>
      <c r="OIN88" s="164"/>
      <c r="OIO88" s="164"/>
      <c r="OIP88" s="164"/>
      <c r="OIQ88" s="90"/>
      <c r="OIR88" s="90"/>
      <c r="OIS88" s="89"/>
      <c r="OIT88" s="164"/>
      <c r="OIU88" s="164"/>
      <c r="OIV88" s="164"/>
      <c r="OIW88" s="164"/>
      <c r="OIX88" s="164"/>
      <c r="OIY88" s="90"/>
      <c r="OIZ88" s="90"/>
      <c r="OJA88" s="89"/>
      <c r="OJB88" s="164"/>
      <c r="OJC88" s="164"/>
      <c r="OJD88" s="164"/>
      <c r="OJE88" s="164"/>
      <c r="OJF88" s="164"/>
      <c r="OJG88" s="90"/>
      <c r="OJH88" s="90"/>
      <c r="OJI88" s="89"/>
      <c r="OJJ88" s="164"/>
      <c r="OJK88" s="164"/>
      <c r="OJL88" s="164"/>
      <c r="OJM88" s="164"/>
      <c r="OJN88" s="164"/>
      <c r="OJO88" s="90"/>
      <c r="OJP88" s="90"/>
      <c r="OJQ88" s="89"/>
      <c r="OJR88" s="164"/>
      <c r="OJS88" s="164"/>
      <c r="OJT88" s="164"/>
      <c r="OJU88" s="164"/>
      <c r="OJV88" s="164"/>
      <c r="OJW88" s="90"/>
      <c r="OJX88" s="90"/>
      <c r="OJY88" s="89"/>
      <c r="OJZ88" s="164"/>
      <c r="OKA88" s="164"/>
      <c r="OKB88" s="164"/>
      <c r="OKC88" s="164"/>
      <c r="OKD88" s="164"/>
      <c r="OKE88" s="90"/>
      <c r="OKF88" s="90"/>
      <c r="OKG88" s="89"/>
      <c r="OKH88" s="164"/>
      <c r="OKI88" s="164"/>
      <c r="OKJ88" s="164"/>
      <c r="OKK88" s="164"/>
      <c r="OKL88" s="164"/>
      <c r="OKM88" s="90"/>
      <c r="OKN88" s="90"/>
      <c r="OKO88" s="89"/>
      <c r="OKP88" s="164"/>
      <c r="OKQ88" s="164"/>
      <c r="OKR88" s="164"/>
      <c r="OKS88" s="164"/>
      <c r="OKT88" s="164"/>
      <c r="OKU88" s="90"/>
      <c r="OKV88" s="90"/>
      <c r="OKW88" s="89"/>
      <c r="OKX88" s="164"/>
      <c r="OKY88" s="164"/>
      <c r="OKZ88" s="164"/>
      <c r="OLA88" s="164"/>
      <c r="OLB88" s="164"/>
      <c r="OLC88" s="90"/>
      <c r="OLD88" s="90"/>
      <c r="OLE88" s="89"/>
      <c r="OLF88" s="164"/>
      <c r="OLG88" s="164"/>
      <c r="OLH88" s="164"/>
      <c r="OLI88" s="164"/>
      <c r="OLJ88" s="164"/>
      <c r="OLK88" s="90"/>
      <c r="OLL88" s="90"/>
      <c r="OLM88" s="89"/>
      <c r="OLN88" s="164"/>
      <c r="OLO88" s="164"/>
      <c r="OLP88" s="164"/>
      <c r="OLQ88" s="164"/>
      <c r="OLR88" s="164"/>
      <c r="OLS88" s="90"/>
      <c r="OLT88" s="90"/>
      <c r="OLU88" s="89"/>
      <c r="OLV88" s="164"/>
      <c r="OLW88" s="164"/>
      <c r="OLX88" s="164"/>
      <c r="OLY88" s="164"/>
      <c r="OLZ88" s="164"/>
      <c r="OMA88" s="90"/>
      <c r="OMB88" s="90"/>
      <c r="OMC88" s="89"/>
      <c r="OMD88" s="164"/>
      <c r="OME88" s="164"/>
      <c r="OMF88" s="164"/>
      <c r="OMG88" s="164"/>
      <c r="OMH88" s="164"/>
      <c r="OMI88" s="90"/>
      <c r="OMJ88" s="90"/>
      <c r="OMK88" s="89"/>
      <c r="OML88" s="164"/>
      <c r="OMM88" s="164"/>
      <c r="OMN88" s="164"/>
      <c r="OMO88" s="164"/>
      <c r="OMP88" s="164"/>
      <c r="OMQ88" s="90"/>
      <c r="OMR88" s="90"/>
      <c r="OMS88" s="89"/>
      <c r="OMT88" s="164"/>
      <c r="OMU88" s="164"/>
      <c r="OMV88" s="164"/>
      <c r="OMW88" s="164"/>
      <c r="OMX88" s="164"/>
      <c r="OMY88" s="90"/>
      <c r="OMZ88" s="90"/>
      <c r="ONA88" s="89"/>
      <c r="ONB88" s="164"/>
      <c r="ONC88" s="164"/>
      <c r="OND88" s="164"/>
      <c r="ONE88" s="164"/>
      <c r="ONF88" s="164"/>
      <c r="ONG88" s="90"/>
      <c r="ONH88" s="90"/>
      <c r="ONI88" s="89"/>
      <c r="ONJ88" s="164"/>
      <c r="ONK88" s="164"/>
      <c r="ONL88" s="164"/>
      <c r="ONM88" s="164"/>
      <c r="ONN88" s="164"/>
      <c r="ONO88" s="90"/>
      <c r="ONP88" s="90"/>
      <c r="ONQ88" s="89"/>
      <c r="ONR88" s="164"/>
      <c r="ONS88" s="164"/>
      <c r="ONT88" s="164"/>
      <c r="ONU88" s="164"/>
      <c r="ONV88" s="164"/>
      <c r="ONW88" s="90"/>
      <c r="ONX88" s="90"/>
      <c r="ONY88" s="89"/>
      <c r="ONZ88" s="164"/>
      <c r="OOA88" s="164"/>
      <c r="OOB88" s="164"/>
      <c r="OOC88" s="164"/>
      <c r="OOD88" s="164"/>
      <c r="OOE88" s="90"/>
      <c r="OOF88" s="90"/>
      <c r="OOG88" s="89"/>
      <c r="OOH88" s="164"/>
      <c r="OOI88" s="164"/>
      <c r="OOJ88" s="164"/>
      <c r="OOK88" s="164"/>
      <c r="OOL88" s="164"/>
      <c r="OOM88" s="90"/>
      <c r="OON88" s="90"/>
      <c r="OOO88" s="89"/>
      <c r="OOP88" s="164"/>
      <c r="OOQ88" s="164"/>
      <c r="OOR88" s="164"/>
      <c r="OOS88" s="164"/>
      <c r="OOT88" s="164"/>
      <c r="OOU88" s="90"/>
      <c r="OOV88" s="90"/>
      <c r="OOW88" s="89"/>
      <c r="OOX88" s="164"/>
      <c r="OOY88" s="164"/>
      <c r="OOZ88" s="164"/>
      <c r="OPA88" s="164"/>
      <c r="OPB88" s="164"/>
      <c r="OPC88" s="90"/>
      <c r="OPD88" s="90"/>
      <c r="OPE88" s="89"/>
      <c r="OPF88" s="164"/>
      <c r="OPG88" s="164"/>
      <c r="OPH88" s="164"/>
      <c r="OPI88" s="164"/>
      <c r="OPJ88" s="164"/>
      <c r="OPK88" s="90"/>
      <c r="OPL88" s="90"/>
      <c r="OPM88" s="89"/>
      <c r="OPN88" s="164"/>
      <c r="OPO88" s="164"/>
      <c r="OPP88" s="164"/>
      <c r="OPQ88" s="164"/>
      <c r="OPR88" s="164"/>
      <c r="OPS88" s="90"/>
      <c r="OPT88" s="90"/>
      <c r="OPU88" s="89"/>
      <c r="OPV88" s="164"/>
      <c r="OPW88" s="164"/>
      <c r="OPX88" s="164"/>
      <c r="OPY88" s="164"/>
      <c r="OPZ88" s="164"/>
      <c r="OQA88" s="90"/>
      <c r="OQB88" s="90"/>
      <c r="OQC88" s="89"/>
      <c r="OQD88" s="164"/>
      <c r="OQE88" s="164"/>
      <c r="OQF88" s="164"/>
      <c r="OQG88" s="164"/>
      <c r="OQH88" s="164"/>
      <c r="OQI88" s="90"/>
      <c r="OQJ88" s="90"/>
      <c r="OQK88" s="89"/>
      <c r="OQL88" s="164"/>
      <c r="OQM88" s="164"/>
      <c r="OQN88" s="164"/>
      <c r="OQO88" s="164"/>
      <c r="OQP88" s="164"/>
      <c r="OQQ88" s="90"/>
      <c r="OQR88" s="90"/>
      <c r="OQS88" s="89"/>
      <c r="OQT88" s="164"/>
      <c r="OQU88" s="164"/>
      <c r="OQV88" s="164"/>
      <c r="OQW88" s="164"/>
      <c r="OQX88" s="164"/>
      <c r="OQY88" s="90"/>
      <c r="OQZ88" s="90"/>
      <c r="ORA88" s="89"/>
      <c r="ORB88" s="164"/>
      <c r="ORC88" s="164"/>
      <c r="ORD88" s="164"/>
      <c r="ORE88" s="164"/>
      <c r="ORF88" s="164"/>
      <c r="ORG88" s="90"/>
      <c r="ORH88" s="90"/>
      <c r="ORI88" s="89"/>
      <c r="ORJ88" s="164"/>
      <c r="ORK88" s="164"/>
      <c r="ORL88" s="164"/>
      <c r="ORM88" s="164"/>
      <c r="ORN88" s="164"/>
      <c r="ORO88" s="90"/>
      <c r="ORP88" s="90"/>
      <c r="ORQ88" s="89"/>
      <c r="ORR88" s="164"/>
      <c r="ORS88" s="164"/>
      <c r="ORT88" s="164"/>
      <c r="ORU88" s="164"/>
      <c r="ORV88" s="164"/>
      <c r="ORW88" s="90"/>
      <c r="ORX88" s="90"/>
      <c r="ORY88" s="89"/>
      <c r="ORZ88" s="164"/>
      <c r="OSA88" s="164"/>
      <c r="OSB88" s="164"/>
      <c r="OSC88" s="164"/>
      <c r="OSD88" s="164"/>
      <c r="OSE88" s="90"/>
      <c r="OSF88" s="90"/>
      <c r="OSG88" s="89"/>
      <c r="OSH88" s="164"/>
      <c r="OSI88" s="164"/>
      <c r="OSJ88" s="164"/>
      <c r="OSK88" s="164"/>
      <c r="OSL88" s="164"/>
      <c r="OSM88" s="90"/>
      <c r="OSN88" s="90"/>
      <c r="OSO88" s="89"/>
      <c r="OSP88" s="164"/>
      <c r="OSQ88" s="164"/>
      <c r="OSR88" s="164"/>
      <c r="OSS88" s="164"/>
      <c r="OST88" s="164"/>
      <c r="OSU88" s="90"/>
      <c r="OSV88" s="90"/>
      <c r="OSW88" s="89"/>
      <c r="OSX88" s="164"/>
      <c r="OSY88" s="164"/>
      <c r="OSZ88" s="164"/>
      <c r="OTA88" s="164"/>
      <c r="OTB88" s="164"/>
      <c r="OTC88" s="90"/>
      <c r="OTD88" s="90"/>
      <c r="OTE88" s="89"/>
      <c r="OTF88" s="164"/>
      <c r="OTG88" s="164"/>
      <c r="OTH88" s="164"/>
      <c r="OTI88" s="164"/>
      <c r="OTJ88" s="164"/>
      <c r="OTK88" s="90"/>
      <c r="OTL88" s="90"/>
      <c r="OTM88" s="89"/>
      <c r="OTN88" s="164"/>
      <c r="OTO88" s="164"/>
      <c r="OTP88" s="164"/>
      <c r="OTQ88" s="164"/>
      <c r="OTR88" s="164"/>
      <c r="OTS88" s="90"/>
      <c r="OTT88" s="90"/>
      <c r="OTU88" s="89"/>
      <c r="OTV88" s="164"/>
      <c r="OTW88" s="164"/>
      <c r="OTX88" s="164"/>
      <c r="OTY88" s="164"/>
      <c r="OTZ88" s="164"/>
      <c r="OUA88" s="90"/>
      <c r="OUB88" s="90"/>
      <c r="OUC88" s="89"/>
      <c r="OUD88" s="164"/>
      <c r="OUE88" s="164"/>
      <c r="OUF88" s="164"/>
      <c r="OUG88" s="164"/>
      <c r="OUH88" s="164"/>
      <c r="OUI88" s="90"/>
      <c r="OUJ88" s="90"/>
      <c r="OUK88" s="89"/>
      <c r="OUL88" s="164"/>
      <c r="OUM88" s="164"/>
      <c r="OUN88" s="164"/>
      <c r="OUO88" s="164"/>
      <c r="OUP88" s="164"/>
      <c r="OUQ88" s="90"/>
      <c r="OUR88" s="90"/>
      <c r="OUS88" s="89"/>
      <c r="OUT88" s="164"/>
      <c r="OUU88" s="164"/>
      <c r="OUV88" s="164"/>
      <c r="OUW88" s="164"/>
      <c r="OUX88" s="164"/>
      <c r="OUY88" s="90"/>
      <c r="OUZ88" s="90"/>
      <c r="OVA88" s="89"/>
      <c r="OVB88" s="164"/>
      <c r="OVC88" s="164"/>
      <c r="OVD88" s="164"/>
      <c r="OVE88" s="164"/>
      <c r="OVF88" s="164"/>
      <c r="OVG88" s="90"/>
      <c r="OVH88" s="90"/>
      <c r="OVI88" s="89"/>
      <c r="OVJ88" s="164"/>
      <c r="OVK88" s="164"/>
      <c r="OVL88" s="164"/>
      <c r="OVM88" s="164"/>
      <c r="OVN88" s="164"/>
      <c r="OVO88" s="90"/>
      <c r="OVP88" s="90"/>
      <c r="OVQ88" s="89"/>
      <c r="OVR88" s="164"/>
      <c r="OVS88" s="164"/>
      <c r="OVT88" s="164"/>
      <c r="OVU88" s="164"/>
      <c r="OVV88" s="164"/>
      <c r="OVW88" s="90"/>
      <c r="OVX88" s="90"/>
      <c r="OVY88" s="89"/>
      <c r="OVZ88" s="164"/>
      <c r="OWA88" s="164"/>
      <c r="OWB88" s="164"/>
      <c r="OWC88" s="164"/>
      <c r="OWD88" s="164"/>
      <c r="OWE88" s="90"/>
      <c r="OWF88" s="90"/>
      <c r="OWG88" s="89"/>
      <c r="OWH88" s="164"/>
      <c r="OWI88" s="164"/>
      <c r="OWJ88" s="164"/>
      <c r="OWK88" s="164"/>
      <c r="OWL88" s="164"/>
      <c r="OWM88" s="90"/>
      <c r="OWN88" s="90"/>
      <c r="OWO88" s="89"/>
      <c r="OWP88" s="164"/>
      <c r="OWQ88" s="164"/>
      <c r="OWR88" s="164"/>
      <c r="OWS88" s="164"/>
      <c r="OWT88" s="164"/>
      <c r="OWU88" s="90"/>
      <c r="OWV88" s="90"/>
      <c r="OWW88" s="89"/>
      <c r="OWX88" s="164"/>
      <c r="OWY88" s="164"/>
      <c r="OWZ88" s="164"/>
      <c r="OXA88" s="164"/>
      <c r="OXB88" s="164"/>
      <c r="OXC88" s="90"/>
      <c r="OXD88" s="90"/>
      <c r="OXE88" s="89"/>
      <c r="OXF88" s="164"/>
      <c r="OXG88" s="164"/>
      <c r="OXH88" s="164"/>
      <c r="OXI88" s="164"/>
      <c r="OXJ88" s="164"/>
      <c r="OXK88" s="90"/>
      <c r="OXL88" s="90"/>
      <c r="OXM88" s="89"/>
      <c r="OXN88" s="164"/>
      <c r="OXO88" s="164"/>
      <c r="OXP88" s="164"/>
      <c r="OXQ88" s="164"/>
      <c r="OXR88" s="164"/>
      <c r="OXS88" s="90"/>
      <c r="OXT88" s="90"/>
      <c r="OXU88" s="89"/>
      <c r="OXV88" s="164"/>
      <c r="OXW88" s="164"/>
      <c r="OXX88" s="164"/>
      <c r="OXY88" s="164"/>
      <c r="OXZ88" s="164"/>
      <c r="OYA88" s="90"/>
      <c r="OYB88" s="90"/>
      <c r="OYC88" s="89"/>
      <c r="OYD88" s="164"/>
      <c r="OYE88" s="164"/>
      <c r="OYF88" s="164"/>
      <c r="OYG88" s="164"/>
      <c r="OYH88" s="164"/>
      <c r="OYI88" s="90"/>
      <c r="OYJ88" s="90"/>
      <c r="OYK88" s="89"/>
      <c r="OYL88" s="164"/>
      <c r="OYM88" s="164"/>
      <c r="OYN88" s="164"/>
      <c r="OYO88" s="164"/>
      <c r="OYP88" s="164"/>
      <c r="OYQ88" s="90"/>
      <c r="OYR88" s="90"/>
      <c r="OYS88" s="89"/>
      <c r="OYT88" s="164"/>
      <c r="OYU88" s="164"/>
      <c r="OYV88" s="164"/>
      <c r="OYW88" s="164"/>
      <c r="OYX88" s="164"/>
      <c r="OYY88" s="90"/>
      <c r="OYZ88" s="90"/>
      <c r="OZA88" s="89"/>
      <c r="OZB88" s="164"/>
      <c r="OZC88" s="164"/>
      <c r="OZD88" s="164"/>
      <c r="OZE88" s="164"/>
      <c r="OZF88" s="164"/>
      <c r="OZG88" s="90"/>
      <c r="OZH88" s="90"/>
      <c r="OZI88" s="89"/>
      <c r="OZJ88" s="164"/>
      <c r="OZK88" s="164"/>
      <c r="OZL88" s="164"/>
      <c r="OZM88" s="164"/>
      <c r="OZN88" s="164"/>
      <c r="OZO88" s="90"/>
      <c r="OZP88" s="90"/>
      <c r="OZQ88" s="89"/>
      <c r="OZR88" s="164"/>
      <c r="OZS88" s="164"/>
      <c r="OZT88" s="164"/>
      <c r="OZU88" s="164"/>
      <c r="OZV88" s="164"/>
      <c r="OZW88" s="90"/>
      <c r="OZX88" s="90"/>
      <c r="OZY88" s="89"/>
      <c r="OZZ88" s="164"/>
      <c r="PAA88" s="164"/>
      <c r="PAB88" s="164"/>
      <c r="PAC88" s="164"/>
      <c r="PAD88" s="164"/>
      <c r="PAE88" s="90"/>
      <c r="PAF88" s="90"/>
      <c r="PAG88" s="89"/>
      <c r="PAH88" s="164"/>
      <c r="PAI88" s="164"/>
      <c r="PAJ88" s="164"/>
      <c r="PAK88" s="164"/>
      <c r="PAL88" s="164"/>
      <c r="PAM88" s="90"/>
      <c r="PAN88" s="90"/>
      <c r="PAO88" s="89"/>
      <c r="PAP88" s="164"/>
      <c r="PAQ88" s="164"/>
      <c r="PAR88" s="164"/>
      <c r="PAS88" s="164"/>
      <c r="PAT88" s="164"/>
      <c r="PAU88" s="90"/>
      <c r="PAV88" s="90"/>
      <c r="PAW88" s="89"/>
      <c r="PAX88" s="164"/>
      <c r="PAY88" s="164"/>
      <c r="PAZ88" s="164"/>
      <c r="PBA88" s="164"/>
      <c r="PBB88" s="164"/>
      <c r="PBC88" s="90"/>
      <c r="PBD88" s="90"/>
      <c r="PBE88" s="89"/>
      <c r="PBF88" s="164"/>
      <c r="PBG88" s="164"/>
      <c r="PBH88" s="164"/>
      <c r="PBI88" s="164"/>
      <c r="PBJ88" s="164"/>
      <c r="PBK88" s="90"/>
      <c r="PBL88" s="90"/>
      <c r="PBM88" s="89"/>
      <c r="PBN88" s="164"/>
      <c r="PBO88" s="164"/>
      <c r="PBP88" s="164"/>
      <c r="PBQ88" s="164"/>
      <c r="PBR88" s="164"/>
      <c r="PBS88" s="90"/>
      <c r="PBT88" s="90"/>
      <c r="PBU88" s="89"/>
      <c r="PBV88" s="164"/>
      <c r="PBW88" s="164"/>
      <c r="PBX88" s="164"/>
      <c r="PBY88" s="164"/>
      <c r="PBZ88" s="164"/>
      <c r="PCA88" s="90"/>
      <c r="PCB88" s="90"/>
      <c r="PCC88" s="89"/>
      <c r="PCD88" s="164"/>
      <c r="PCE88" s="164"/>
      <c r="PCF88" s="164"/>
      <c r="PCG88" s="164"/>
      <c r="PCH88" s="164"/>
      <c r="PCI88" s="90"/>
      <c r="PCJ88" s="90"/>
      <c r="PCK88" s="89"/>
      <c r="PCL88" s="164"/>
      <c r="PCM88" s="164"/>
      <c r="PCN88" s="164"/>
      <c r="PCO88" s="164"/>
      <c r="PCP88" s="164"/>
      <c r="PCQ88" s="90"/>
      <c r="PCR88" s="90"/>
      <c r="PCS88" s="89"/>
      <c r="PCT88" s="164"/>
      <c r="PCU88" s="164"/>
      <c r="PCV88" s="164"/>
      <c r="PCW88" s="164"/>
      <c r="PCX88" s="164"/>
      <c r="PCY88" s="90"/>
      <c r="PCZ88" s="90"/>
      <c r="PDA88" s="89"/>
      <c r="PDB88" s="164"/>
      <c r="PDC88" s="164"/>
      <c r="PDD88" s="164"/>
      <c r="PDE88" s="164"/>
      <c r="PDF88" s="164"/>
      <c r="PDG88" s="90"/>
      <c r="PDH88" s="90"/>
      <c r="PDI88" s="89"/>
      <c r="PDJ88" s="164"/>
      <c r="PDK88" s="164"/>
      <c r="PDL88" s="164"/>
      <c r="PDM88" s="164"/>
      <c r="PDN88" s="164"/>
      <c r="PDO88" s="90"/>
      <c r="PDP88" s="90"/>
      <c r="PDQ88" s="89"/>
      <c r="PDR88" s="164"/>
      <c r="PDS88" s="164"/>
      <c r="PDT88" s="164"/>
      <c r="PDU88" s="164"/>
      <c r="PDV88" s="164"/>
      <c r="PDW88" s="90"/>
      <c r="PDX88" s="90"/>
      <c r="PDY88" s="89"/>
      <c r="PDZ88" s="164"/>
      <c r="PEA88" s="164"/>
      <c r="PEB88" s="164"/>
      <c r="PEC88" s="164"/>
      <c r="PED88" s="164"/>
      <c r="PEE88" s="90"/>
      <c r="PEF88" s="90"/>
      <c r="PEG88" s="89"/>
      <c r="PEH88" s="164"/>
      <c r="PEI88" s="164"/>
      <c r="PEJ88" s="164"/>
      <c r="PEK88" s="164"/>
      <c r="PEL88" s="164"/>
      <c r="PEM88" s="90"/>
      <c r="PEN88" s="90"/>
      <c r="PEO88" s="89"/>
      <c r="PEP88" s="164"/>
      <c r="PEQ88" s="164"/>
      <c r="PER88" s="164"/>
      <c r="PES88" s="164"/>
      <c r="PET88" s="164"/>
      <c r="PEU88" s="90"/>
      <c r="PEV88" s="90"/>
      <c r="PEW88" s="89"/>
      <c r="PEX88" s="164"/>
      <c r="PEY88" s="164"/>
      <c r="PEZ88" s="164"/>
      <c r="PFA88" s="164"/>
      <c r="PFB88" s="164"/>
      <c r="PFC88" s="90"/>
      <c r="PFD88" s="90"/>
      <c r="PFE88" s="89"/>
      <c r="PFF88" s="164"/>
      <c r="PFG88" s="164"/>
      <c r="PFH88" s="164"/>
      <c r="PFI88" s="164"/>
      <c r="PFJ88" s="164"/>
      <c r="PFK88" s="90"/>
      <c r="PFL88" s="90"/>
      <c r="PFM88" s="89"/>
      <c r="PFN88" s="164"/>
      <c r="PFO88" s="164"/>
      <c r="PFP88" s="164"/>
      <c r="PFQ88" s="164"/>
      <c r="PFR88" s="164"/>
      <c r="PFS88" s="90"/>
      <c r="PFT88" s="90"/>
      <c r="PFU88" s="89"/>
      <c r="PFV88" s="164"/>
      <c r="PFW88" s="164"/>
      <c r="PFX88" s="164"/>
      <c r="PFY88" s="164"/>
      <c r="PFZ88" s="164"/>
      <c r="PGA88" s="90"/>
      <c r="PGB88" s="90"/>
      <c r="PGC88" s="89"/>
      <c r="PGD88" s="164"/>
      <c r="PGE88" s="164"/>
      <c r="PGF88" s="164"/>
      <c r="PGG88" s="164"/>
      <c r="PGH88" s="164"/>
      <c r="PGI88" s="90"/>
      <c r="PGJ88" s="90"/>
      <c r="PGK88" s="89"/>
      <c r="PGL88" s="164"/>
      <c r="PGM88" s="164"/>
      <c r="PGN88" s="164"/>
      <c r="PGO88" s="164"/>
      <c r="PGP88" s="164"/>
      <c r="PGQ88" s="90"/>
      <c r="PGR88" s="90"/>
      <c r="PGS88" s="89"/>
      <c r="PGT88" s="164"/>
      <c r="PGU88" s="164"/>
      <c r="PGV88" s="164"/>
      <c r="PGW88" s="164"/>
      <c r="PGX88" s="164"/>
      <c r="PGY88" s="90"/>
      <c r="PGZ88" s="90"/>
      <c r="PHA88" s="89"/>
      <c r="PHB88" s="164"/>
      <c r="PHC88" s="164"/>
      <c r="PHD88" s="164"/>
      <c r="PHE88" s="164"/>
      <c r="PHF88" s="164"/>
      <c r="PHG88" s="90"/>
      <c r="PHH88" s="90"/>
      <c r="PHI88" s="89"/>
      <c r="PHJ88" s="164"/>
      <c r="PHK88" s="164"/>
      <c r="PHL88" s="164"/>
      <c r="PHM88" s="164"/>
      <c r="PHN88" s="164"/>
      <c r="PHO88" s="90"/>
      <c r="PHP88" s="90"/>
      <c r="PHQ88" s="89"/>
      <c r="PHR88" s="164"/>
      <c r="PHS88" s="164"/>
      <c r="PHT88" s="164"/>
      <c r="PHU88" s="164"/>
      <c r="PHV88" s="164"/>
      <c r="PHW88" s="90"/>
      <c r="PHX88" s="90"/>
      <c r="PHY88" s="89"/>
      <c r="PHZ88" s="164"/>
      <c r="PIA88" s="164"/>
      <c r="PIB88" s="164"/>
      <c r="PIC88" s="164"/>
      <c r="PID88" s="164"/>
      <c r="PIE88" s="90"/>
      <c r="PIF88" s="90"/>
      <c r="PIG88" s="89"/>
      <c r="PIH88" s="164"/>
      <c r="PII88" s="164"/>
      <c r="PIJ88" s="164"/>
      <c r="PIK88" s="164"/>
      <c r="PIL88" s="164"/>
      <c r="PIM88" s="90"/>
      <c r="PIN88" s="90"/>
      <c r="PIO88" s="89"/>
      <c r="PIP88" s="164"/>
      <c r="PIQ88" s="164"/>
      <c r="PIR88" s="164"/>
      <c r="PIS88" s="164"/>
      <c r="PIT88" s="164"/>
      <c r="PIU88" s="90"/>
      <c r="PIV88" s="90"/>
      <c r="PIW88" s="89"/>
      <c r="PIX88" s="164"/>
      <c r="PIY88" s="164"/>
      <c r="PIZ88" s="164"/>
      <c r="PJA88" s="164"/>
      <c r="PJB88" s="164"/>
      <c r="PJC88" s="90"/>
      <c r="PJD88" s="90"/>
      <c r="PJE88" s="89"/>
      <c r="PJF88" s="164"/>
      <c r="PJG88" s="164"/>
      <c r="PJH88" s="164"/>
      <c r="PJI88" s="164"/>
      <c r="PJJ88" s="164"/>
      <c r="PJK88" s="90"/>
      <c r="PJL88" s="90"/>
      <c r="PJM88" s="89"/>
      <c r="PJN88" s="164"/>
      <c r="PJO88" s="164"/>
      <c r="PJP88" s="164"/>
      <c r="PJQ88" s="164"/>
      <c r="PJR88" s="164"/>
      <c r="PJS88" s="90"/>
      <c r="PJT88" s="90"/>
      <c r="PJU88" s="89"/>
      <c r="PJV88" s="164"/>
      <c r="PJW88" s="164"/>
      <c r="PJX88" s="164"/>
      <c r="PJY88" s="164"/>
      <c r="PJZ88" s="164"/>
      <c r="PKA88" s="90"/>
      <c r="PKB88" s="90"/>
      <c r="PKC88" s="89"/>
      <c r="PKD88" s="164"/>
      <c r="PKE88" s="164"/>
      <c r="PKF88" s="164"/>
      <c r="PKG88" s="164"/>
      <c r="PKH88" s="164"/>
      <c r="PKI88" s="90"/>
      <c r="PKJ88" s="90"/>
      <c r="PKK88" s="89"/>
      <c r="PKL88" s="164"/>
      <c r="PKM88" s="164"/>
      <c r="PKN88" s="164"/>
      <c r="PKO88" s="164"/>
      <c r="PKP88" s="164"/>
      <c r="PKQ88" s="90"/>
      <c r="PKR88" s="90"/>
      <c r="PKS88" s="89"/>
      <c r="PKT88" s="164"/>
      <c r="PKU88" s="164"/>
      <c r="PKV88" s="164"/>
      <c r="PKW88" s="164"/>
      <c r="PKX88" s="164"/>
      <c r="PKY88" s="90"/>
      <c r="PKZ88" s="90"/>
      <c r="PLA88" s="89"/>
      <c r="PLB88" s="164"/>
      <c r="PLC88" s="164"/>
      <c r="PLD88" s="164"/>
      <c r="PLE88" s="164"/>
      <c r="PLF88" s="164"/>
      <c r="PLG88" s="90"/>
      <c r="PLH88" s="90"/>
      <c r="PLI88" s="89"/>
      <c r="PLJ88" s="164"/>
      <c r="PLK88" s="164"/>
      <c r="PLL88" s="164"/>
      <c r="PLM88" s="164"/>
      <c r="PLN88" s="164"/>
      <c r="PLO88" s="90"/>
      <c r="PLP88" s="90"/>
      <c r="PLQ88" s="89"/>
      <c r="PLR88" s="164"/>
      <c r="PLS88" s="164"/>
      <c r="PLT88" s="164"/>
      <c r="PLU88" s="164"/>
      <c r="PLV88" s="164"/>
      <c r="PLW88" s="90"/>
      <c r="PLX88" s="90"/>
      <c r="PLY88" s="89"/>
      <c r="PLZ88" s="164"/>
      <c r="PMA88" s="164"/>
      <c r="PMB88" s="164"/>
      <c r="PMC88" s="164"/>
      <c r="PMD88" s="164"/>
      <c r="PME88" s="90"/>
      <c r="PMF88" s="90"/>
      <c r="PMG88" s="89"/>
      <c r="PMH88" s="164"/>
      <c r="PMI88" s="164"/>
      <c r="PMJ88" s="164"/>
      <c r="PMK88" s="164"/>
      <c r="PML88" s="164"/>
      <c r="PMM88" s="90"/>
      <c r="PMN88" s="90"/>
      <c r="PMO88" s="89"/>
      <c r="PMP88" s="164"/>
      <c r="PMQ88" s="164"/>
      <c r="PMR88" s="164"/>
      <c r="PMS88" s="164"/>
      <c r="PMT88" s="164"/>
      <c r="PMU88" s="90"/>
      <c r="PMV88" s="90"/>
      <c r="PMW88" s="89"/>
      <c r="PMX88" s="164"/>
      <c r="PMY88" s="164"/>
      <c r="PMZ88" s="164"/>
      <c r="PNA88" s="164"/>
      <c r="PNB88" s="164"/>
      <c r="PNC88" s="90"/>
      <c r="PND88" s="90"/>
      <c r="PNE88" s="89"/>
      <c r="PNF88" s="164"/>
      <c r="PNG88" s="164"/>
      <c r="PNH88" s="164"/>
      <c r="PNI88" s="164"/>
      <c r="PNJ88" s="164"/>
      <c r="PNK88" s="90"/>
      <c r="PNL88" s="90"/>
      <c r="PNM88" s="89"/>
      <c r="PNN88" s="164"/>
      <c r="PNO88" s="164"/>
      <c r="PNP88" s="164"/>
      <c r="PNQ88" s="164"/>
      <c r="PNR88" s="164"/>
      <c r="PNS88" s="90"/>
      <c r="PNT88" s="90"/>
      <c r="PNU88" s="89"/>
      <c r="PNV88" s="164"/>
      <c r="PNW88" s="164"/>
      <c r="PNX88" s="164"/>
      <c r="PNY88" s="164"/>
      <c r="PNZ88" s="164"/>
      <c r="POA88" s="90"/>
      <c r="POB88" s="90"/>
      <c r="POC88" s="89"/>
      <c r="POD88" s="164"/>
      <c r="POE88" s="164"/>
      <c r="POF88" s="164"/>
      <c r="POG88" s="164"/>
      <c r="POH88" s="164"/>
      <c r="POI88" s="90"/>
      <c r="POJ88" s="90"/>
      <c r="POK88" s="89"/>
      <c r="POL88" s="164"/>
      <c r="POM88" s="164"/>
      <c r="PON88" s="164"/>
      <c r="POO88" s="164"/>
      <c r="POP88" s="164"/>
      <c r="POQ88" s="90"/>
      <c r="POR88" s="90"/>
      <c r="POS88" s="89"/>
      <c r="POT88" s="164"/>
      <c r="POU88" s="164"/>
      <c r="POV88" s="164"/>
      <c r="POW88" s="164"/>
      <c r="POX88" s="164"/>
      <c r="POY88" s="90"/>
      <c r="POZ88" s="90"/>
      <c r="PPA88" s="89"/>
      <c r="PPB88" s="164"/>
      <c r="PPC88" s="164"/>
      <c r="PPD88" s="164"/>
      <c r="PPE88" s="164"/>
      <c r="PPF88" s="164"/>
      <c r="PPG88" s="90"/>
      <c r="PPH88" s="90"/>
      <c r="PPI88" s="89"/>
      <c r="PPJ88" s="164"/>
      <c r="PPK88" s="164"/>
      <c r="PPL88" s="164"/>
      <c r="PPM88" s="164"/>
      <c r="PPN88" s="164"/>
      <c r="PPO88" s="90"/>
      <c r="PPP88" s="90"/>
      <c r="PPQ88" s="89"/>
      <c r="PPR88" s="164"/>
      <c r="PPS88" s="164"/>
      <c r="PPT88" s="164"/>
      <c r="PPU88" s="164"/>
      <c r="PPV88" s="164"/>
      <c r="PPW88" s="90"/>
      <c r="PPX88" s="90"/>
      <c r="PPY88" s="89"/>
      <c r="PPZ88" s="164"/>
      <c r="PQA88" s="164"/>
      <c r="PQB88" s="164"/>
      <c r="PQC88" s="164"/>
      <c r="PQD88" s="164"/>
      <c r="PQE88" s="90"/>
      <c r="PQF88" s="90"/>
      <c r="PQG88" s="89"/>
      <c r="PQH88" s="164"/>
      <c r="PQI88" s="164"/>
      <c r="PQJ88" s="164"/>
      <c r="PQK88" s="164"/>
      <c r="PQL88" s="164"/>
      <c r="PQM88" s="90"/>
      <c r="PQN88" s="90"/>
      <c r="PQO88" s="89"/>
      <c r="PQP88" s="164"/>
      <c r="PQQ88" s="164"/>
      <c r="PQR88" s="164"/>
      <c r="PQS88" s="164"/>
      <c r="PQT88" s="164"/>
      <c r="PQU88" s="90"/>
      <c r="PQV88" s="90"/>
      <c r="PQW88" s="89"/>
      <c r="PQX88" s="164"/>
      <c r="PQY88" s="164"/>
      <c r="PQZ88" s="164"/>
      <c r="PRA88" s="164"/>
      <c r="PRB88" s="164"/>
      <c r="PRC88" s="90"/>
      <c r="PRD88" s="90"/>
      <c r="PRE88" s="89"/>
      <c r="PRF88" s="164"/>
      <c r="PRG88" s="164"/>
      <c r="PRH88" s="164"/>
      <c r="PRI88" s="164"/>
      <c r="PRJ88" s="164"/>
      <c r="PRK88" s="90"/>
      <c r="PRL88" s="90"/>
      <c r="PRM88" s="89"/>
      <c r="PRN88" s="164"/>
      <c r="PRO88" s="164"/>
      <c r="PRP88" s="164"/>
      <c r="PRQ88" s="164"/>
      <c r="PRR88" s="164"/>
      <c r="PRS88" s="90"/>
      <c r="PRT88" s="90"/>
      <c r="PRU88" s="89"/>
      <c r="PRV88" s="164"/>
      <c r="PRW88" s="164"/>
      <c r="PRX88" s="164"/>
      <c r="PRY88" s="164"/>
      <c r="PRZ88" s="164"/>
      <c r="PSA88" s="90"/>
      <c r="PSB88" s="90"/>
      <c r="PSC88" s="89"/>
      <c r="PSD88" s="164"/>
      <c r="PSE88" s="164"/>
      <c r="PSF88" s="164"/>
      <c r="PSG88" s="164"/>
      <c r="PSH88" s="164"/>
      <c r="PSI88" s="90"/>
      <c r="PSJ88" s="90"/>
      <c r="PSK88" s="89"/>
      <c r="PSL88" s="164"/>
      <c r="PSM88" s="164"/>
      <c r="PSN88" s="164"/>
      <c r="PSO88" s="164"/>
      <c r="PSP88" s="164"/>
      <c r="PSQ88" s="90"/>
      <c r="PSR88" s="90"/>
      <c r="PSS88" s="89"/>
      <c r="PST88" s="164"/>
      <c r="PSU88" s="164"/>
      <c r="PSV88" s="164"/>
      <c r="PSW88" s="164"/>
      <c r="PSX88" s="164"/>
      <c r="PSY88" s="90"/>
      <c r="PSZ88" s="90"/>
      <c r="PTA88" s="89"/>
      <c r="PTB88" s="164"/>
      <c r="PTC88" s="164"/>
      <c r="PTD88" s="164"/>
      <c r="PTE88" s="164"/>
      <c r="PTF88" s="164"/>
      <c r="PTG88" s="90"/>
      <c r="PTH88" s="90"/>
      <c r="PTI88" s="89"/>
      <c r="PTJ88" s="164"/>
      <c r="PTK88" s="164"/>
      <c r="PTL88" s="164"/>
      <c r="PTM88" s="164"/>
      <c r="PTN88" s="164"/>
      <c r="PTO88" s="90"/>
      <c r="PTP88" s="90"/>
      <c r="PTQ88" s="89"/>
      <c r="PTR88" s="164"/>
      <c r="PTS88" s="164"/>
      <c r="PTT88" s="164"/>
      <c r="PTU88" s="164"/>
      <c r="PTV88" s="164"/>
      <c r="PTW88" s="90"/>
      <c r="PTX88" s="90"/>
      <c r="PTY88" s="89"/>
      <c r="PTZ88" s="164"/>
      <c r="PUA88" s="164"/>
      <c r="PUB88" s="164"/>
      <c r="PUC88" s="164"/>
      <c r="PUD88" s="164"/>
      <c r="PUE88" s="90"/>
      <c r="PUF88" s="90"/>
      <c r="PUG88" s="89"/>
      <c r="PUH88" s="164"/>
      <c r="PUI88" s="164"/>
      <c r="PUJ88" s="164"/>
      <c r="PUK88" s="164"/>
      <c r="PUL88" s="164"/>
      <c r="PUM88" s="90"/>
      <c r="PUN88" s="90"/>
      <c r="PUO88" s="89"/>
      <c r="PUP88" s="164"/>
      <c r="PUQ88" s="164"/>
      <c r="PUR88" s="164"/>
      <c r="PUS88" s="164"/>
      <c r="PUT88" s="164"/>
      <c r="PUU88" s="90"/>
      <c r="PUV88" s="90"/>
      <c r="PUW88" s="89"/>
      <c r="PUX88" s="164"/>
      <c r="PUY88" s="164"/>
      <c r="PUZ88" s="164"/>
      <c r="PVA88" s="164"/>
      <c r="PVB88" s="164"/>
      <c r="PVC88" s="90"/>
      <c r="PVD88" s="90"/>
      <c r="PVE88" s="89"/>
      <c r="PVF88" s="164"/>
      <c r="PVG88" s="164"/>
      <c r="PVH88" s="164"/>
      <c r="PVI88" s="164"/>
      <c r="PVJ88" s="164"/>
      <c r="PVK88" s="90"/>
      <c r="PVL88" s="90"/>
      <c r="PVM88" s="89"/>
      <c r="PVN88" s="164"/>
      <c r="PVO88" s="164"/>
      <c r="PVP88" s="164"/>
      <c r="PVQ88" s="164"/>
      <c r="PVR88" s="164"/>
      <c r="PVS88" s="90"/>
      <c r="PVT88" s="90"/>
      <c r="PVU88" s="89"/>
      <c r="PVV88" s="164"/>
      <c r="PVW88" s="164"/>
      <c r="PVX88" s="164"/>
      <c r="PVY88" s="164"/>
      <c r="PVZ88" s="164"/>
      <c r="PWA88" s="90"/>
      <c r="PWB88" s="90"/>
      <c r="PWC88" s="89"/>
      <c r="PWD88" s="164"/>
      <c r="PWE88" s="164"/>
      <c r="PWF88" s="164"/>
      <c r="PWG88" s="164"/>
      <c r="PWH88" s="164"/>
      <c r="PWI88" s="90"/>
      <c r="PWJ88" s="90"/>
      <c r="PWK88" s="89"/>
      <c r="PWL88" s="164"/>
      <c r="PWM88" s="164"/>
      <c r="PWN88" s="164"/>
      <c r="PWO88" s="164"/>
      <c r="PWP88" s="164"/>
      <c r="PWQ88" s="90"/>
      <c r="PWR88" s="90"/>
      <c r="PWS88" s="89"/>
      <c r="PWT88" s="164"/>
      <c r="PWU88" s="164"/>
      <c r="PWV88" s="164"/>
      <c r="PWW88" s="164"/>
      <c r="PWX88" s="164"/>
      <c r="PWY88" s="90"/>
      <c r="PWZ88" s="90"/>
      <c r="PXA88" s="89"/>
      <c r="PXB88" s="164"/>
      <c r="PXC88" s="164"/>
      <c r="PXD88" s="164"/>
      <c r="PXE88" s="164"/>
      <c r="PXF88" s="164"/>
      <c r="PXG88" s="90"/>
      <c r="PXH88" s="90"/>
      <c r="PXI88" s="89"/>
      <c r="PXJ88" s="164"/>
      <c r="PXK88" s="164"/>
      <c r="PXL88" s="164"/>
      <c r="PXM88" s="164"/>
      <c r="PXN88" s="164"/>
      <c r="PXO88" s="90"/>
      <c r="PXP88" s="90"/>
      <c r="PXQ88" s="89"/>
      <c r="PXR88" s="164"/>
      <c r="PXS88" s="164"/>
      <c r="PXT88" s="164"/>
      <c r="PXU88" s="164"/>
      <c r="PXV88" s="164"/>
      <c r="PXW88" s="90"/>
      <c r="PXX88" s="90"/>
      <c r="PXY88" s="89"/>
      <c r="PXZ88" s="164"/>
      <c r="PYA88" s="164"/>
      <c r="PYB88" s="164"/>
      <c r="PYC88" s="164"/>
      <c r="PYD88" s="164"/>
      <c r="PYE88" s="90"/>
      <c r="PYF88" s="90"/>
      <c r="PYG88" s="89"/>
      <c r="PYH88" s="164"/>
      <c r="PYI88" s="164"/>
      <c r="PYJ88" s="164"/>
      <c r="PYK88" s="164"/>
      <c r="PYL88" s="164"/>
      <c r="PYM88" s="90"/>
      <c r="PYN88" s="90"/>
      <c r="PYO88" s="89"/>
      <c r="PYP88" s="164"/>
      <c r="PYQ88" s="164"/>
      <c r="PYR88" s="164"/>
      <c r="PYS88" s="164"/>
      <c r="PYT88" s="164"/>
      <c r="PYU88" s="90"/>
      <c r="PYV88" s="90"/>
      <c r="PYW88" s="89"/>
      <c r="PYX88" s="164"/>
      <c r="PYY88" s="164"/>
      <c r="PYZ88" s="164"/>
      <c r="PZA88" s="164"/>
      <c r="PZB88" s="164"/>
      <c r="PZC88" s="90"/>
      <c r="PZD88" s="90"/>
      <c r="PZE88" s="89"/>
      <c r="PZF88" s="164"/>
      <c r="PZG88" s="164"/>
      <c r="PZH88" s="164"/>
      <c r="PZI88" s="164"/>
      <c r="PZJ88" s="164"/>
      <c r="PZK88" s="90"/>
      <c r="PZL88" s="90"/>
      <c r="PZM88" s="89"/>
      <c r="PZN88" s="164"/>
      <c r="PZO88" s="164"/>
      <c r="PZP88" s="164"/>
      <c r="PZQ88" s="164"/>
      <c r="PZR88" s="164"/>
      <c r="PZS88" s="90"/>
      <c r="PZT88" s="90"/>
      <c r="PZU88" s="89"/>
      <c r="PZV88" s="164"/>
      <c r="PZW88" s="164"/>
      <c r="PZX88" s="164"/>
      <c r="PZY88" s="164"/>
      <c r="PZZ88" s="164"/>
      <c r="QAA88" s="90"/>
      <c r="QAB88" s="90"/>
      <c r="QAC88" s="89"/>
      <c r="QAD88" s="164"/>
      <c r="QAE88" s="164"/>
      <c r="QAF88" s="164"/>
      <c r="QAG88" s="164"/>
      <c r="QAH88" s="164"/>
      <c r="QAI88" s="90"/>
      <c r="QAJ88" s="90"/>
      <c r="QAK88" s="89"/>
      <c r="QAL88" s="164"/>
      <c r="QAM88" s="164"/>
      <c r="QAN88" s="164"/>
      <c r="QAO88" s="164"/>
      <c r="QAP88" s="164"/>
      <c r="QAQ88" s="90"/>
      <c r="QAR88" s="90"/>
      <c r="QAS88" s="89"/>
      <c r="QAT88" s="164"/>
      <c r="QAU88" s="164"/>
      <c r="QAV88" s="164"/>
      <c r="QAW88" s="164"/>
      <c r="QAX88" s="164"/>
      <c r="QAY88" s="90"/>
      <c r="QAZ88" s="90"/>
      <c r="QBA88" s="89"/>
      <c r="QBB88" s="164"/>
      <c r="QBC88" s="164"/>
      <c r="QBD88" s="164"/>
      <c r="QBE88" s="164"/>
      <c r="QBF88" s="164"/>
      <c r="QBG88" s="90"/>
      <c r="QBH88" s="90"/>
      <c r="QBI88" s="89"/>
      <c r="QBJ88" s="164"/>
      <c r="QBK88" s="164"/>
      <c r="QBL88" s="164"/>
      <c r="QBM88" s="164"/>
      <c r="QBN88" s="164"/>
      <c r="QBO88" s="90"/>
      <c r="QBP88" s="90"/>
      <c r="QBQ88" s="89"/>
      <c r="QBR88" s="164"/>
      <c r="QBS88" s="164"/>
      <c r="QBT88" s="164"/>
      <c r="QBU88" s="164"/>
      <c r="QBV88" s="164"/>
      <c r="QBW88" s="90"/>
      <c r="QBX88" s="90"/>
      <c r="QBY88" s="89"/>
      <c r="QBZ88" s="164"/>
      <c r="QCA88" s="164"/>
      <c r="QCB88" s="164"/>
      <c r="QCC88" s="164"/>
      <c r="QCD88" s="164"/>
      <c r="QCE88" s="90"/>
      <c r="QCF88" s="90"/>
      <c r="QCG88" s="89"/>
      <c r="QCH88" s="164"/>
      <c r="QCI88" s="164"/>
      <c r="QCJ88" s="164"/>
      <c r="QCK88" s="164"/>
      <c r="QCL88" s="164"/>
      <c r="QCM88" s="90"/>
      <c r="QCN88" s="90"/>
      <c r="QCO88" s="89"/>
      <c r="QCP88" s="164"/>
      <c r="QCQ88" s="164"/>
      <c r="QCR88" s="164"/>
      <c r="QCS88" s="164"/>
      <c r="QCT88" s="164"/>
      <c r="QCU88" s="90"/>
      <c r="QCV88" s="90"/>
      <c r="QCW88" s="89"/>
      <c r="QCX88" s="164"/>
      <c r="QCY88" s="164"/>
      <c r="QCZ88" s="164"/>
      <c r="QDA88" s="164"/>
      <c r="QDB88" s="164"/>
      <c r="QDC88" s="90"/>
      <c r="QDD88" s="90"/>
      <c r="QDE88" s="89"/>
      <c r="QDF88" s="164"/>
      <c r="QDG88" s="164"/>
      <c r="QDH88" s="164"/>
      <c r="QDI88" s="164"/>
      <c r="QDJ88" s="164"/>
      <c r="QDK88" s="90"/>
      <c r="QDL88" s="90"/>
      <c r="QDM88" s="89"/>
      <c r="QDN88" s="164"/>
      <c r="QDO88" s="164"/>
      <c r="QDP88" s="164"/>
      <c r="QDQ88" s="164"/>
      <c r="QDR88" s="164"/>
      <c r="QDS88" s="90"/>
      <c r="QDT88" s="90"/>
      <c r="QDU88" s="89"/>
      <c r="QDV88" s="164"/>
      <c r="QDW88" s="164"/>
      <c r="QDX88" s="164"/>
      <c r="QDY88" s="164"/>
      <c r="QDZ88" s="164"/>
      <c r="QEA88" s="90"/>
      <c r="QEB88" s="90"/>
      <c r="QEC88" s="89"/>
      <c r="QED88" s="164"/>
      <c r="QEE88" s="164"/>
      <c r="QEF88" s="164"/>
      <c r="QEG88" s="164"/>
      <c r="QEH88" s="164"/>
      <c r="QEI88" s="90"/>
      <c r="QEJ88" s="90"/>
      <c r="QEK88" s="89"/>
      <c r="QEL88" s="164"/>
      <c r="QEM88" s="164"/>
      <c r="QEN88" s="164"/>
      <c r="QEO88" s="164"/>
      <c r="QEP88" s="164"/>
      <c r="QEQ88" s="90"/>
      <c r="QER88" s="90"/>
      <c r="QES88" s="89"/>
      <c r="QET88" s="164"/>
      <c r="QEU88" s="164"/>
      <c r="QEV88" s="164"/>
      <c r="QEW88" s="164"/>
      <c r="QEX88" s="164"/>
      <c r="QEY88" s="90"/>
      <c r="QEZ88" s="90"/>
      <c r="QFA88" s="89"/>
      <c r="QFB88" s="164"/>
      <c r="QFC88" s="164"/>
      <c r="QFD88" s="164"/>
      <c r="QFE88" s="164"/>
      <c r="QFF88" s="164"/>
      <c r="QFG88" s="90"/>
      <c r="QFH88" s="90"/>
      <c r="QFI88" s="89"/>
      <c r="QFJ88" s="164"/>
      <c r="QFK88" s="164"/>
      <c r="QFL88" s="164"/>
      <c r="QFM88" s="164"/>
      <c r="QFN88" s="164"/>
      <c r="QFO88" s="90"/>
      <c r="QFP88" s="90"/>
      <c r="QFQ88" s="89"/>
      <c r="QFR88" s="164"/>
      <c r="QFS88" s="164"/>
      <c r="QFT88" s="164"/>
      <c r="QFU88" s="164"/>
      <c r="QFV88" s="164"/>
      <c r="QFW88" s="90"/>
      <c r="QFX88" s="90"/>
      <c r="QFY88" s="89"/>
      <c r="QFZ88" s="164"/>
      <c r="QGA88" s="164"/>
      <c r="QGB88" s="164"/>
      <c r="QGC88" s="164"/>
      <c r="QGD88" s="164"/>
      <c r="QGE88" s="90"/>
      <c r="QGF88" s="90"/>
      <c r="QGG88" s="89"/>
      <c r="QGH88" s="164"/>
      <c r="QGI88" s="164"/>
      <c r="QGJ88" s="164"/>
      <c r="QGK88" s="164"/>
      <c r="QGL88" s="164"/>
      <c r="QGM88" s="90"/>
      <c r="QGN88" s="90"/>
      <c r="QGO88" s="89"/>
      <c r="QGP88" s="164"/>
      <c r="QGQ88" s="164"/>
      <c r="QGR88" s="164"/>
      <c r="QGS88" s="164"/>
      <c r="QGT88" s="164"/>
      <c r="QGU88" s="90"/>
      <c r="QGV88" s="90"/>
      <c r="QGW88" s="89"/>
      <c r="QGX88" s="164"/>
      <c r="QGY88" s="164"/>
      <c r="QGZ88" s="164"/>
      <c r="QHA88" s="164"/>
      <c r="QHB88" s="164"/>
      <c r="QHC88" s="90"/>
      <c r="QHD88" s="90"/>
      <c r="QHE88" s="89"/>
      <c r="QHF88" s="164"/>
      <c r="QHG88" s="164"/>
      <c r="QHH88" s="164"/>
      <c r="QHI88" s="164"/>
      <c r="QHJ88" s="164"/>
      <c r="QHK88" s="90"/>
      <c r="QHL88" s="90"/>
      <c r="QHM88" s="89"/>
      <c r="QHN88" s="164"/>
      <c r="QHO88" s="164"/>
      <c r="QHP88" s="164"/>
      <c r="QHQ88" s="164"/>
      <c r="QHR88" s="164"/>
      <c r="QHS88" s="90"/>
      <c r="QHT88" s="90"/>
      <c r="QHU88" s="89"/>
      <c r="QHV88" s="164"/>
      <c r="QHW88" s="164"/>
      <c r="QHX88" s="164"/>
      <c r="QHY88" s="164"/>
      <c r="QHZ88" s="164"/>
      <c r="QIA88" s="90"/>
      <c r="QIB88" s="90"/>
      <c r="QIC88" s="89"/>
      <c r="QID88" s="164"/>
      <c r="QIE88" s="164"/>
      <c r="QIF88" s="164"/>
      <c r="QIG88" s="164"/>
      <c r="QIH88" s="164"/>
      <c r="QII88" s="90"/>
      <c r="QIJ88" s="90"/>
      <c r="QIK88" s="89"/>
      <c r="QIL88" s="164"/>
      <c r="QIM88" s="164"/>
      <c r="QIN88" s="164"/>
      <c r="QIO88" s="164"/>
      <c r="QIP88" s="164"/>
      <c r="QIQ88" s="90"/>
      <c r="QIR88" s="90"/>
      <c r="QIS88" s="89"/>
      <c r="QIT88" s="164"/>
      <c r="QIU88" s="164"/>
      <c r="QIV88" s="164"/>
      <c r="QIW88" s="164"/>
      <c r="QIX88" s="164"/>
      <c r="QIY88" s="90"/>
      <c r="QIZ88" s="90"/>
      <c r="QJA88" s="89"/>
      <c r="QJB88" s="164"/>
      <c r="QJC88" s="164"/>
      <c r="QJD88" s="164"/>
      <c r="QJE88" s="164"/>
      <c r="QJF88" s="164"/>
      <c r="QJG88" s="90"/>
      <c r="QJH88" s="90"/>
      <c r="QJI88" s="89"/>
      <c r="QJJ88" s="164"/>
      <c r="QJK88" s="164"/>
      <c r="QJL88" s="164"/>
      <c r="QJM88" s="164"/>
      <c r="QJN88" s="164"/>
      <c r="QJO88" s="90"/>
      <c r="QJP88" s="90"/>
      <c r="QJQ88" s="89"/>
      <c r="QJR88" s="164"/>
      <c r="QJS88" s="164"/>
      <c r="QJT88" s="164"/>
      <c r="QJU88" s="164"/>
      <c r="QJV88" s="164"/>
      <c r="QJW88" s="90"/>
      <c r="QJX88" s="90"/>
      <c r="QJY88" s="89"/>
      <c r="QJZ88" s="164"/>
      <c r="QKA88" s="164"/>
      <c r="QKB88" s="164"/>
      <c r="QKC88" s="164"/>
      <c r="QKD88" s="164"/>
      <c r="QKE88" s="90"/>
      <c r="QKF88" s="90"/>
      <c r="QKG88" s="89"/>
      <c r="QKH88" s="164"/>
      <c r="QKI88" s="164"/>
      <c r="QKJ88" s="164"/>
      <c r="QKK88" s="164"/>
      <c r="QKL88" s="164"/>
      <c r="QKM88" s="90"/>
      <c r="QKN88" s="90"/>
      <c r="QKO88" s="89"/>
      <c r="QKP88" s="164"/>
      <c r="QKQ88" s="164"/>
      <c r="QKR88" s="164"/>
      <c r="QKS88" s="164"/>
      <c r="QKT88" s="164"/>
      <c r="QKU88" s="90"/>
      <c r="QKV88" s="90"/>
      <c r="QKW88" s="89"/>
      <c r="QKX88" s="164"/>
      <c r="QKY88" s="164"/>
      <c r="QKZ88" s="164"/>
      <c r="QLA88" s="164"/>
      <c r="QLB88" s="164"/>
      <c r="QLC88" s="90"/>
      <c r="QLD88" s="90"/>
      <c r="QLE88" s="89"/>
      <c r="QLF88" s="164"/>
      <c r="QLG88" s="164"/>
      <c r="QLH88" s="164"/>
      <c r="QLI88" s="164"/>
      <c r="QLJ88" s="164"/>
      <c r="QLK88" s="90"/>
      <c r="QLL88" s="90"/>
      <c r="QLM88" s="89"/>
      <c r="QLN88" s="164"/>
      <c r="QLO88" s="164"/>
      <c r="QLP88" s="164"/>
      <c r="QLQ88" s="164"/>
      <c r="QLR88" s="164"/>
      <c r="QLS88" s="90"/>
      <c r="QLT88" s="90"/>
      <c r="QLU88" s="89"/>
      <c r="QLV88" s="164"/>
      <c r="QLW88" s="164"/>
      <c r="QLX88" s="164"/>
      <c r="QLY88" s="164"/>
      <c r="QLZ88" s="164"/>
      <c r="QMA88" s="90"/>
      <c r="QMB88" s="90"/>
      <c r="QMC88" s="89"/>
      <c r="QMD88" s="164"/>
      <c r="QME88" s="164"/>
      <c r="QMF88" s="164"/>
      <c r="QMG88" s="164"/>
      <c r="QMH88" s="164"/>
      <c r="QMI88" s="90"/>
      <c r="QMJ88" s="90"/>
      <c r="QMK88" s="89"/>
      <c r="QML88" s="164"/>
      <c r="QMM88" s="164"/>
      <c r="QMN88" s="164"/>
      <c r="QMO88" s="164"/>
      <c r="QMP88" s="164"/>
      <c r="QMQ88" s="90"/>
      <c r="QMR88" s="90"/>
      <c r="QMS88" s="89"/>
      <c r="QMT88" s="164"/>
      <c r="QMU88" s="164"/>
      <c r="QMV88" s="164"/>
      <c r="QMW88" s="164"/>
      <c r="QMX88" s="164"/>
      <c r="QMY88" s="90"/>
      <c r="QMZ88" s="90"/>
      <c r="QNA88" s="89"/>
      <c r="QNB88" s="164"/>
      <c r="QNC88" s="164"/>
      <c r="QND88" s="164"/>
      <c r="QNE88" s="164"/>
      <c r="QNF88" s="164"/>
      <c r="QNG88" s="90"/>
      <c r="QNH88" s="90"/>
      <c r="QNI88" s="89"/>
      <c r="QNJ88" s="164"/>
      <c r="QNK88" s="164"/>
      <c r="QNL88" s="164"/>
      <c r="QNM88" s="164"/>
      <c r="QNN88" s="164"/>
      <c r="QNO88" s="90"/>
      <c r="QNP88" s="90"/>
      <c r="QNQ88" s="89"/>
      <c r="QNR88" s="164"/>
      <c r="QNS88" s="164"/>
      <c r="QNT88" s="164"/>
      <c r="QNU88" s="164"/>
      <c r="QNV88" s="164"/>
      <c r="QNW88" s="90"/>
      <c r="QNX88" s="90"/>
      <c r="QNY88" s="89"/>
      <c r="QNZ88" s="164"/>
      <c r="QOA88" s="164"/>
      <c r="QOB88" s="164"/>
      <c r="QOC88" s="164"/>
      <c r="QOD88" s="164"/>
      <c r="QOE88" s="90"/>
      <c r="QOF88" s="90"/>
      <c r="QOG88" s="89"/>
      <c r="QOH88" s="164"/>
      <c r="QOI88" s="164"/>
      <c r="QOJ88" s="164"/>
      <c r="QOK88" s="164"/>
      <c r="QOL88" s="164"/>
      <c r="QOM88" s="90"/>
      <c r="QON88" s="90"/>
      <c r="QOO88" s="89"/>
      <c r="QOP88" s="164"/>
      <c r="QOQ88" s="164"/>
      <c r="QOR88" s="164"/>
      <c r="QOS88" s="164"/>
      <c r="QOT88" s="164"/>
      <c r="QOU88" s="90"/>
      <c r="QOV88" s="90"/>
      <c r="QOW88" s="89"/>
      <c r="QOX88" s="164"/>
      <c r="QOY88" s="164"/>
      <c r="QOZ88" s="164"/>
      <c r="QPA88" s="164"/>
      <c r="QPB88" s="164"/>
      <c r="QPC88" s="90"/>
      <c r="QPD88" s="90"/>
      <c r="QPE88" s="89"/>
      <c r="QPF88" s="164"/>
      <c r="QPG88" s="164"/>
      <c r="QPH88" s="164"/>
      <c r="QPI88" s="164"/>
      <c r="QPJ88" s="164"/>
      <c r="QPK88" s="90"/>
      <c r="QPL88" s="90"/>
      <c r="QPM88" s="89"/>
      <c r="QPN88" s="164"/>
      <c r="QPO88" s="164"/>
      <c r="QPP88" s="164"/>
      <c r="QPQ88" s="164"/>
      <c r="QPR88" s="164"/>
      <c r="QPS88" s="90"/>
      <c r="QPT88" s="90"/>
      <c r="QPU88" s="89"/>
      <c r="QPV88" s="164"/>
      <c r="QPW88" s="164"/>
      <c r="QPX88" s="164"/>
      <c r="QPY88" s="164"/>
      <c r="QPZ88" s="164"/>
      <c r="QQA88" s="90"/>
      <c r="QQB88" s="90"/>
      <c r="QQC88" s="89"/>
      <c r="QQD88" s="164"/>
      <c r="QQE88" s="164"/>
      <c r="QQF88" s="164"/>
      <c r="QQG88" s="164"/>
      <c r="QQH88" s="164"/>
      <c r="QQI88" s="90"/>
      <c r="QQJ88" s="90"/>
      <c r="QQK88" s="89"/>
      <c r="QQL88" s="164"/>
      <c r="QQM88" s="164"/>
      <c r="QQN88" s="164"/>
      <c r="QQO88" s="164"/>
      <c r="QQP88" s="164"/>
      <c r="QQQ88" s="90"/>
      <c r="QQR88" s="90"/>
      <c r="QQS88" s="89"/>
      <c r="QQT88" s="164"/>
      <c r="QQU88" s="164"/>
      <c r="QQV88" s="164"/>
      <c r="QQW88" s="164"/>
      <c r="QQX88" s="164"/>
      <c r="QQY88" s="90"/>
      <c r="QQZ88" s="90"/>
      <c r="QRA88" s="89"/>
      <c r="QRB88" s="164"/>
      <c r="QRC88" s="164"/>
      <c r="QRD88" s="164"/>
      <c r="QRE88" s="164"/>
      <c r="QRF88" s="164"/>
      <c r="QRG88" s="90"/>
      <c r="QRH88" s="90"/>
      <c r="QRI88" s="89"/>
      <c r="QRJ88" s="164"/>
      <c r="QRK88" s="164"/>
      <c r="QRL88" s="164"/>
      <c r="QRM88" s="164"/>
      <c r="QRN88" s="164"/>
      <c r="QRO88" s="90"/>
      <c r="QRP88" s="90"/>
      <c r="QRQ88" s="89"/>
      <c r="QRR88" s="164"/>
      <c r="QRS88" s="164"/>
      <c r="QRT88" s="164"/>
      <c r="QRU88" s="164"/>
      <c r="QRV88" s="164"/>
      <c r="QRW88" s="90"/>
      <c r="QRX88" s="90"/>
      <c r="QRY88" s="89"/>
      <c r="QRZ88" s="164"/>
      <c r="QSA88" s="164"/>
      <c r="QSB88" s="164"/>
      <c r="QSC88" s="164"/>
      <c r="QSD88" s="164"/>
      <c r="QSE88" s="90"/>
      <c r="QSF88" s="90"/>
      <c r="QSG88" s="89"/>
      <c r="QSH88" s="164"/>
      <c r="QSI88" s="164"/>
      <c r="QSJ88" s="164"/>
      <c r="QSK88" s="164"/>
      <c r="QSL88" s="164"/>
      <c r="QSM88" s="90"/>
      <c r="QSN88" s="90"/>
      <c r="QSO88" s="89"/>
      <c r="QSP88" s="164"/>
      <c r="QSQ88" s="164"/>
      <c r="QSR88" s="164"/>
      <c r="QSS88" s="164"/>
      <c r="QST88" s="164"/>
      <c r="QSU88" s="90"/>
      <c r="QSV88" s="90"/>
      <c r="QSW88" s="89"/>
      <c r="QSX88" s="164"/>
      <c r="QSY88" s="164"/>
      <c r="QSZ88" s="164"/>
      <c r="QTA88" s="164"/>
      <c r="QTB88" s="164"/>
      <c r="QTC88" s="90"/>
      <c r="QTD88" s="90"/>
      <c r="QTE88" s="89"/>
      <c r="QTF88" s="164"/>
      <c r="QTG88" s="164"/>
      <c r="QTH88" s="164"/>
      <c r="QTI88" s="164"/>
      <c r="QTJ88" s="164"/>
      <c r="QTK88" s="90"/>
      <c r="QTL88" s="90"/>
      <c r="QTM88" s="89"/>
      <c r="QTN88" s="164"/>
      <c r="QTO88" s="164"/>
      <c r="QTP88" s="164"/>
      <c r="QTQ88" s="164"/>
      <c r="QTR88" s="164"/>
      <c r="QTS88" s="90"/>
      <c r="QTT88" s="90"/>
      <c r="QTU88" s="89"/>
      <c r="QTV88" s="164"/>
      <c r="QTW88" s="164"/>
      <c r="QTX88" s="164"/>
      <c r="QTY88" s="164"/>
      <c r="QTZ88" s="164"/>
      <c r="QUA88" s="90"/>
      <c r="QUB88" s="90"/>
      <c r="QUC88" s="89"/>
      <c r="QUD88" s="164"/>
      <c r="QUE88" s="164"/>
      <c r="QUF88" s="164"/>
      <c r="QUG88" s="164"/>
      <c r="QUH88" s="164"/>
      <c r="QUI88" s="90"/>
      <c r="QUJ88" s="90"/>
      <c r="QUK88" s="89"/>
      <c r="QUL88" s="164"/>
      <c r="QUM88" s="164"/>
      <c r="QUN88" s="164"/>
      <c r="QUO88" s="164"/>
      <c r="QUP88" s="164"/>
      <c r="QUQ88" s="90"/>
      <c r="QUR88" s="90"/>
      <c r="QUS88" s="89"/>
      <c r="QUT88" s="164"/>
      <c r="QUU88" s="164"/>
      <c r="QUV88" s="164"/>
      <c r="QUW88" s="164"/>
      <c r="QUX88" s="164"/>
      <c r="QUY88" s="90"/>
      <c r="QUZ88" s="90"/>
      <c r="QVA88" s="89"/>
      <c r="QVB88" s="164"/>
      <c r="QVC88" s="164"/>
      <c r="QVD88" s="164"/>
      <c r="QVE88" s="164"/>
      <c r="QVF88" s="164"/>
      <c r="QVG88" s="90"/>
      <c r="QVH88" s="90"/>
      <c r="QVI88" s="89"/>
      <c r="QVJ88" s="164"/>
      <c r="QVK88" s="164"/>
      <c r="QVL88" s="164"/>
      <c r="QVM88" s="164"/>
      <c r="QVN88" s="164"/>
      <c r="QVO88" s="90"/>
      <c r="QVP88" s="90"/>
      <c r="QVQ88" s="89"/>
      <c r="QVR88" s="164"/>
      <c r="QVS88" s="164"/>
      <c r="QVT88" s="164"/>
      <c r="QVU88" s="164"/>
      <c r="QVV88" s="164"/>
      <c r="QVW88" s="90"/>
      <c r="QVX88" s="90"/>
      <c r="QVY88" s="89"/>
      <c r="QVZ88" s="164"/>
      <c r="QWA88" s="164"/>
      <c r="QWB88" s="164"/>
      <c r="QWC88" s="164"/>
      <c r="QWD88" s="164"/>
      <c r="QWE88" s="90"/>
      <c r="QWF88" s="90"/>
      <c r="QWG88" s="89"/>
      <c r="QWH88" s="164"/>
      <c r="QWI88" s="164"/>
      <c r="QWJ88" s="164"/>
      <c r="QWK88" s="164"/>
      <c r="QWL88" s="164"/>
      <c r="QWM88" s="90"/>
      <c r="QWN88" s="90"/>
      <c r="QWO88" s="89"/>
      <c r="QWP88" s="164"/>
      <c r="QWQ88" s="164"/>
      <c r="QWR88" s="164"/>
      <c r="QWS88" s="164"/>
      <c r="QWT88" s="164"/>
      <c r="QWU88" s="90"/>
      <c r="QWV88" s="90"/>
      <c r="QWW88" s="89"/>
      <c r="QWX88" s="164"/>
      <c r="QWY88" s="164"/>
      <c r="QWZ88" s="164"/>
      <c r="QXA88" s="164"/>
      <c r="QXB88" s="164"/>
      <c r="QXC88" s="90"/>
      <c r="QXD88" s="90"/>
      <c r="QXE88" s="89"/>
      <c r="QXF88" s="164"/>
      <c r="QXG88" s="164"/>
      <c r="QXH88" s="164"/>
      <c r="QXI88" s="164"/>
      <c r="QXJ88" s="164"/>
      <c r="QXK88" s="90"/>
      <c r="QXL88" s="90"/>
      <c r="QXM88" s="89"/>
      <c r="QXN88" s="164"/>
      <c r="QXO88" s="164"/>
      <c r="QXP88" s="164"/>
      <c r="QXQ88" s="164"/>
      <c r="QXR88" s="164"/>
      <c r="QXS88" s="90"/>
      <c r="QXT88" s="90"/>
      <c r="QXU88" s="89"/>
      <c r="QXV88" s="164"/>
      <c r="QXW88" s="164"/>
      <c r="QXX88" s="164"/>
      <c r="QXY88" s="164"/>
      <c r="QXZ88" s="164"/>
      <c r="QYA88" s="90"/>
      <c r="QYB88" s="90"/>
      <c r="QYC88" s="89"/>
      <c r="QYD88" s="164"/>
      <c r="QYE88" s="164"/>
      <c r="QYF88" s="164"/>
      <c r="QYG88" s="164"/>
      <c r="QYH88" s="164"/>
      <c r="QYI88" s="90"/>
      <c r="QYJ88" s="90"/>
      <c r="QYK88" s="89"/>
      <c r="QYL88" s="164"/>
      <c r="QYM88" s="164"/>
      <c r="QYN88" s="164"/>
      <c r="QYO88" s="164"/>
      <c r="QYP88" s="164"/>
      <c r="QYQ88" s="90"/>
      <c r="QYR88" s="90"/>
      <c r="QYS88" s="89"/>
      <c r="QYT88" s="164"/>
      <c r="QYU88" s="164"/>
      <c r="QYV88" s="164"/>
      <c r="QYW88" s="164"/>
      <c r="QYX88" s="164"/>
      <c r="QYY88" s="90"/>
      <c r="QYZ88" s="90"/>
      <c r="QZA88" s="89"/>
      <c r="QZB88" s="164"/>
      <c r="QZC88" s="164"/>
      <c r="QZD88" s="164"/>
      <c r="QZE88" s="164"/>
      <c r="QZF88" s="164"/>
      <c r="QZG88" s="90"/>
      <c r="QZH88" s="90"/>
      <c r="QZI88" s="89"/>
      <c r="QZJ88" s="164"/>
      <c r="QZK88" s="164"/>
      <c r="QZL88" s="164"/>
      <c r="QZM88" s="164"/>
      <c r="QZN88" s="164"/>
      <c r="QZO88" s="90"/>
      <c r="QZP88" s="90"/>
      <c r="QZQ88" s="89"/>
      <c r="QZR88" s="164"/>
      <c r="QZS88" s="164"/>
      <c r="QZT88" s="164"/>
      <c r="QZU88" s="164"/>
      <c r="QZV88" s="164"/>
      <c r="QZW88" s="90"/>
      <c r="QZX88" s="90"/>
      <c r="QZY88" s="89"/>
      <c r="QZZ88" s="164"/>
      <c r="RAA88" s="164"/>
      <c r="RAB88" s="164"/>
      <c r="RAC88" s="164"/>
      <c r="RAD88" s="164"/>
      <c r="RAE88" s="90"/>
      <c r="RAF88" s="90"/>
      <c r="RAG88" s="89"/>
      <c r="RAH88" s="164"/>
      <c r="RAI88" s="164"/>
      <c r="RAJ88" s="164"/>
      <c r="RAK88" s="164"/>
      <c r="RAL88" s="164"/>
      <c r="RAM88" s="90"/>
      <c r="RAN88" s="90"/>
      <c r="RAO88" s="89"/>
      <c r="RAP88" s="164"/>
      <c r="RAQ88" s="164"/>
      <c r="RAR88" s="164"/>
      <c r="RAS88" s="164"/>
      <c r="RAT88" s="164"/>
      <c r="RAU88" s="90"/>
      <c r="RAV88" s="90"/>
      <c r="RAW88" s="89"/>
      <c r="RAX88" s="164"/>
      <c r="RAY88" s="164"/>
      <c r="RAZ88" s="164"/>
      <c r="RBA88" s="164"/>
      <c r="RBB88" s="164"/>
      <c r="RBC88" s="90"/>
      <c r="RBD88" s="90"/>
      <c r="RBE88" s="89"/>
      <c r="RBF88" s="164"/>
      <c r="RBG88" s="164"/>
      <c r="RBH88" s="164"/>
      <c r="RBI88" s="164"/>
      <c r="RBJ88" s="164"/>
      <c r="RBK88" s="90"/>
      <c r="RBL88" s="90"/>
      <c r="RBM88" s="89"/>
      <c r="RBN88" s="164"/>
      <c r="RBO88" s="164"/>
      <c r="RBP88" s="164"/>
      <c r="RBQ88" s="164"/>
      <c r="RBR88" s="164"/>
      <c r="RBS88" s="90"/>
      <c r="RBT88" s="90"/>
      <c r="RBU88" s="89"/>
      <c r="RBV88" s="164"/>
      <c r="RBW88" s="164"/>
      <c r="RBX88" s="164"/>
      <c r="RBY88" s="164"/>
      <c r="RBZ88" s="164"/>
      <c r="RCA88" s="90"/>
      <c r="RCB88" s="90"/>
      <c r="RCC88" s="89"/>
      <c r="RCD88" s="164"/>
      <c r="RCE88" s="164"/>
      <c r="RCF88" s="164"/>
      <c r="RCG88" s="164"/>
      <c r="RCH88" s="164"/>
      <c r="RCI88" s="90"/>
      <c r="RCJ88" s="90"/>
      <c r="RCK88" s="89"/>
      <c r="RCL88" s="164"/>
      <c r="RCM88" s="164"/>
      <c r="RCN88" s="164"/>
      <c r="RCO88" s="164"/>
      <c r="RCP88" s="164"/>
      <c r="RCQ88" s="90"/>
      <c r="RCR88" s="90"/>
      <c r="RCS88" s="89"/>
      <c r="RCT88" s="164"/>
      <c r="RCU88" s="164"/>
      <c r="RCV88" s="164"/>
      <c r="RCW88" s="164"/>
      <c r="RCX88" s="164"/>
      <c r="RCY88" s="90"/>
      <c r="RCZ88" s="90"/>
      <c r="RDA88" s="89"/>
      <c r="RDB88" s="164"/>
      <c r="RDC88" s="164"/>
      <c r="RDD88" s="164"/>
      <c r="RDE88" s="164"/>
      <c r="RDF88" s="164"/>
      <c r="RDG88" s="90"/>
      <c r="RDH88" s="90"/>
      <c r="RDI88" s="89"/>
      <c r="RDJ88" s="164"/>
      <c r="RDK88" s="164"/>
      <c r="RDL88" s="164"/>
      <c r="RDM88" s="164"/>
      <c r="RDN88" s="164"/>
      <c r="RDO88" s="90"/>
      <c r="RDP88" s="90"/>
      <c r="RDQ88" s="89"/>
      <c r="RDR88" s="164"/>
      <c r="RDS88" s="164"/>
      <c r="RDT88" s="164"/>
      <c r="RDU88" s="164"/>
      <c r="RDV88" s="164"/>
      <c r="RDW88" s="90"/>
      <c r="RDX88" s="90"/>
      <c r="RDY88" s="89"/>
      <c r="RDZ88" s="164"/>
      <c r="REA88" s="164"/>
      <c r="REB88" s="164"/>
      <c r="REC88" s="164"/>
      <c r="RED88" s="164"/>
      <c r="REE88" s="90"/>
      <c r="REF88" s="90"/>
      <c r="REG88" s="89"/>
      <c r="REH88" s="164"/>
      <c r="REI88" s="164"/>
      <c r="REJ88" s="164"/>
      <c r="REK88" s="164"/>
      <c r="REL88" s="164"/>
      <c r="REM88" s="90"/>
      <c r="REN88" s="90"/>
      <c r="REO88" s="89"/>
      <c r="REP88" s="164"/>
      <c r="REQ88" s="164"/>
      <c r="RER88" s="164"/>
      <c r="RES88" s="164"/>
      <c r="RET88" s="164"/>
      <c r="REU88" s="90"/>
      <c r="REV88" s="90"/>
      <c r="REW88" s="89"/>
      <c r="REX88" s="164"/>
      <c r="REY88" s="164"/>
      <c r="REZ88" s="164"/>
      <c r="RFA88" s="164"/>
      <c r="RFB88" s="164"/>
      <c r="RFC88" s="90"/>
      <c r="RFD88" s="90"/>
      <c r="RFE88" s="89"/>
      <c r="RFF88" s="164"/>
      <c r="RFG88" s="164"/>
      <c r="RFH88" s="164"/>
      <c r="RFI88" s="164"/>
      <c r="RFJ88" s="164"/>
      <c r="RFK88" s="90"/>
      <c r="RFL88" s="90"/>
      <c r="RFM88" s="89"/>
      <c r="RFN88" s="164"/>
      <c r="RFO88" s="164"/>
      <c r="RFP88" s="164"/>
      <c r="RFQ88" s="164"/>
      <c r="RFR88" s="164"/>
      <c r="RFS88" s="90"/>
      <c r="RFT88" s="90"/>
      <c r="RFU88" s="89"/>
      <c r="RFV88" s="164"/>
      <c r="RFW88" s="164"/>
      <c r="RFX88" s="164"/>
      <c r="RFY88" s="164"/>
      <c r="RFZ88" s="164"/>
      <c r="RGA88" s="90"/>
      <c r="RGB88" s="90"/>
      <c r="RGC88" s="89"/>
      <c r="RGD88" s="164"/>
      <c r="RGE88" s="164"/>
      <c r="RGF88" s="164"/>
      <c r="RGG88" s="164"/>
      <c r="RGH88" s="164"/>
      <c r="RGI88" s="90"/>
      <c r="RGJ88" s="90"/>
      <c r="RGK88" s="89"/>
      <c r="RGL88" s="164"/>
      <c r="RGM88" s="164"/>
      <c r="RGN88" s="164"/>
      <c r="RGO88" s="164"/>
      <c r="RGP88" s="164"/>
      <c r="RGQ88" s="90"/>
      <c r="RGR88" s="90"/>
      <c r="RGS88" s="89"/>
      <c r="RGT88" s="164"/>
      <c r="RGU88" s="164"/>
      <c r="RGV88" s="164"/>
      <c r="RGW88" s="164"/>
      <c r="RGX88" s="164"/>
      <c r="RGY88" s="90"/>
      <c r="RGZ88" s="90"/>
      <c r="RHA88" s="89"/>
      <c r="RHB88" s="164"/>
      <c r="RHC88" s="164"/>
      <c r="RHD88" s="164"/>
      <c r="RHE88" s="164"/>
      <c r="RHF88" s="164"/>
      <c r="RHG88" s="90"/>
      <c r="RHH88" s="90"/>
      <c r="RHI88" s="89"/>
      <c r="RHJ88" s="164"/>
      <c r="RHK88" s="164"/>
      <c r="RHL88" s="164"/>
      <c r="RHM88" s="164"/>
      <c r="RHN88" s="164"/>
      <c r="RHO88" s="90"/>
      <c r="RHP88" s="90"/>
      <c r="RHQ88" s="89"/>
      <c r="RHR88" s="164"/>
      <c r="RHS88" s="164"/>
      <c r="RHT88" s="164"/>
      <c r="RHU88" s="164"/>
      <c r="RHV88" s="164"/>
      <c r="RHW88" s="90"/>
      <c r="RHX88" s="90"/>
      <c r="RHY88" s="89"/>
      <c r="RHZ88" s="164"/>
      <c r="RIA88" s="164"/>
      <c r="RIB88" s="164"/>
      <c r="RIC88" s="164"/>
      <c r="RID88" s="164"/>
      <c r="RIE88" s="90"/>
      <c r="RIF88" s="90"/>
      <c r="RIG88" s="89"/>
      <c r="RIH88" s="164"/>
      <c r="RII88" s="164"/>
      <c r="RIJ88" s="164"/>
      <c r="RIK88" s="164"/>
      <c r="RIL88" s="164"/>
      <c r="RIM88" s="90"/>
      <c r="RIN88" s="90"/>
      <c r="RIO88" s="89"/>
      <c r="RIP88" s="164"/>
      <c r="RIQ88" s="164"/>
      <c r="RIR88" s="164"/>
      <c r="RIS88" s="164"/>
      <c r="RIT88" s="164"/>
      <c r="RIU88" s="90"/>
      <c r="RIV88" s="90"/>
      <c r="RIW88" s="89"/>
      <c r="RIX88" s="164"/>
      <c r="RIY88" s="164"/>
      <c r="RIZ88" s="164"/>
      <c r="RJA88" s="164"/>
      <c r="RJB88" s="164"/>
      <c r="RJC88" s="90"/>
      <c r="RJD88" s="90"/>
      <c r="RJE88" s="89"/>
      <c r="RJF88" s="164"/>
      <c r="RJG88" s="164"/>
      <c r="RJH88" s="164"/>
      <c r="RJI88" s="164"/>
      <c r="RJJ88" s="164"/>
      <c r="RJK88" s="90"/>
      <c r="RJL88" s="90"/>
      <c r="RJM88" s="89"/>
      <c r="RJN88" s="164"/>
      <c r="RJO88" s="164"/>
      <c r="RJP88" s="164"/>
      <c r="RJQ88" s="164"/>
      <c r="RJR88" s="164"/>
      <c r="RJS88" s="90"/>
      <c r="RJT88" s="90"/>
      <c r="RJU88" s="89"/>
      <c r="RJV88" s="164"/>
      <c r="RJW88" s="164"/>
      <c r="RJX88" s="164"/>
      <c r="RJY88" s="164"/>
      <c r="RJZ88" s="164"/>
      <c r="RKA88" s="90"/>
      <c r="RKB88" s="90"/>
      <c r="RKC88" s="89"/>
      <c r="RKD88" s="164"/>
      <c r="RKE88" s="164"/>
      <c r="RKF88" s="164"/>
      <c r="RKG88" s="164"/>
      <c r="RKH88" s="164"/>
      <c r="RKI88" s="90"/>
      <c r="RKJ88" s="90"/>
      <c r="RKK88" s="89"/>
      <c r="RKL88" s="164"/>
      <c r="RKM88" s="164"/>
      <c r="RKN88" s="164"/>
      <c r="RKO88" s="164"/>
      <c r="RKP88" s="164"/>
      <c r="RKQ88" s="90"/>
      <c r="RKR88" s="90"/>
      <c r="RKS88" s="89"/>
      <c r="RKT88" s="164"/>
      <c r="RKU88" s="164"/>
      <c r="RKV88" s="164"/>
      <c r="RKW88" s="164"/>
      <c r="RKX88" s="164"/>
      <c r="RKY88" s="90"/>
      <c r="RKZ88" s="90"/>
      <c r="RLA88" s="89"/>
      <c r="RLB88" s="164"/>
      <c r="RLC88" s="164"/>
      <c r="RLD88" s="164"/>
      <c r="RLE88" s="164"/>
      <c r="RLF88" s="164"/>
      <c r="RLG88" s="90"/>
      <c r="RLH88" s="90"/>
      <c r="RLI88" s="89"/>
      <c r="RLJ88" s="164"/>
      <c r="RLK88" s="164"/>
      <c r="RLL88" s="164"/>
      <c r="RLM88" s="164"/>
      <c r="RLN88" s="164"/>
      <c r="RLO88" s="90"/>
      <c r="RLP88" s="90"/>
      <c r="RLQ88" s="89"/>
      <c r="RLR88" s="164"/>
      <c r="RLS88" s="164"/>
      <c r="RLT88" s="164"/>
      <c r="RLU88" s="164"/>
      <c r="RLV88" s="164"/>
      <c r="RLW88" s="90"/>
      <c r="RLX88" s="90"/>
      <c r="RLY88" s="89"/>
      <c r="RLZ88" s="164"/>
      <c r="RMA88" s="164"/>
      <c r="RMB88" s="164"/>
      <c r="RMC88" s="164"/>
      <c r="RMD88" s="164"/>
      <c r="RME88" s="90"/>
      <c r="RMF88" s="90"/>
      <c r="RMG88" s="89"/>
      <c r="RMH88" s="164"/>
      <c r="RMI88" s="164"/>
      <c r="RMJ88" s="164"/>
      <c r="RMK88" s="164"/>
      <c r="RML88" s="164"/>
      <c r="RMM88" s="90"/>
      <c r="RMN88" s="90"/>
      <c r="RMO88" s="89"/>
      <c r="RMP88" s="164"/>
      <c r="RMQ88" s="164"/>
      <c r="RMR88" s="164"/>
      <c r="RMS88" s="164"/>
      <c r="RMT88" s="164"/>
      <c r="RMU88" s="90"/>
      <c r="RMV88" s="90"/>
      <c r="RMW88" s="89"/>
      <c r="RMX88" s="164"/>
      <c r="RMY88" s="164"/>
      <c r="RMZ88" s="164"/>
      <c r="RNA88" s="164"/>
      <c r="RNB88" s="164"/>
      <c r="RNC88" s="90"/>
      <c r="RND88" s="90"/>
      <c r="RNE88" s="89"/>
      <c r="RNF88" s="164"/>
      <c r="RNG88" s="164"/>
      <c r="RNH88" s="164"/>
      <c r="RNI88" s="164"/>
      <c r="RNJ88" s="164"/>
      <c r="RNK88" s="90"/>
      <c r="RNL88" s="90"/>
      <c r="RNM88" s="89"/>
      <c r="RNN88" s="164"/>
      <c r="RNO88" s="164"/>
      <c r="RNP88" s="164"/>
      <c r="RNQ88" s="164"/>
      <c r="RNR88" s="164"/>
      <c r="RNS88" s="90"/>
      <c r="RNT88" s="90"/>
      <c r="RNU88" s="89"/>
      <c r="RNV88" s="164"/>
      <c r="RNW88" s="164"/>
      <c r="RNX88" s="164"/>
      <c r="RNY88" s="164"/>
      <c r="RNZ88" s="164"/>
      <c r="ROA88" s="90"/>
      <c r="ROB88" s="90"/>
      <c r="ROC88" s="89"/>
      <c r="ROD88" s="164"/>
      <c r="ROE88" s="164"/>
      <c r="ROF88" s="164"/>
      <c r="ROG88" s="164"/>
      <c r="ROH88" s="164"/>
      <c r="ROI88" s="90"/>
      <c r="ROJ88" s="90"/>
      <c r="ROK88" s="89"/>
      <c r="ROL88" s="164"/>
      <c r="ROM88" s="164"/>
      <c r="RON88" s="164"/>
      <c r="ROO88" s="164"/>
      <c r="ROP88" s="164"/>
      <c r="ROQ88" s="90"/>
      <c r="ROR88" s="90"/>
      <c r="ROS88" s="89"/>
      <c r="ROT88" s="164"/>
      <c r="ROU88" s="164"/>
      <c r="ROV88" s="164"/>
      <c r="ROW88" s="164"/>
      <c r="ROX88" s="164"/>
      <c r="ROY88" s="90"/>
      <c r="ROZ88" s="90"/>
      <c r="RPA88" s="89"/>
      <c r="RPB88" s="164"/>
      <c r="RPC88" s="164"/>
      <c r="RPD88" s="164"/>
      <c r="RPE88" s="164"/>
      <c r="RPF88" s="164"/>
      <c r="RPG88" s="90"/>
      <c r="RPH88" s="90"/>
      <c r="RPI88" s="89"/>
      <c r="RPJ88" s="164"/>
      <c r="RPK88" s="164"/>
      <c r="RPL88" s="164"/>
      <c r="RPM88" s="164"/>
      <c r="RPN88" s="164"/>
      <c r="RPO88" s="90"/>
      <c r="RPP88" s="90"/>
      <c r="RPQ88" s="89"/>
      <c r="RPR88" s="164"/>
      <c r="RPS88" s="164"/>
      <c r="RPT88" s="164"/>
      <c r="RPU88" s="164"/>
      <c r="RPV88" s="164"/>
      <c r="RPW88" s="90"/>
      <c r="RPX88" s="90"/>
      <c r="RPY88" s="89"/>
      <c r="RPZ88" s="164"/>
      <c r="RQA88" s="164"/>
      <c r="RQB88" s="164"/>
      <c r="RQC88" s="164"/>
      <c r="RQD88" s="164"/>
      <c r="RQE88" s="90"/>
      <c r="RQF88" s="90"/>
      <c r="RQG88" s="89"/>
      <c r="RQH88" s="164"/>
      <c r="RQI88" s="164"/>
      <c r="RQJ88" s="164"/>
      <c r="RQK88" s="164"/>
      <c r="RQL88" s="164"/>
      <c r="RQM88" s="90"/>
      <c r="RQN88" s="90"/>
      <c r="RQO88" s="89"/>
      <c r="RQP88" s="164"/>
      <c r="RQQ88" s="164"/>
      <c r="RQR88" s="164"/>
      <c r="RQS88" s="164"/>
      <c r="RQT88" s="164"/>
      <c r="RQU88" s="90"/>
      <c r="RQV88" s="90"/>
      <c r="RQW88" s="89"/>
      <c r="RQX88" s="164"/>
      <c r="RQY88" s="164"/>
      <c r="RQZ88" s="164"/>
      <c r="RRA88" s="164"/>
      <c r="RRB88" s="164"/>
      <c r="RRC88" s="90"/>
      <c r="RRD88" s="90"/>
      <c r="RRE88" s="89"/>
      <c r="RRF88" s="164"/>
      <c r="RRG88" s="164"/>
      <c r="RRH88" s="164"/>
      <c r="RRI88" s="164"/>
      <c r="RRJ88" s="164"/>
      <c r="RRK88" s="90"/>
      <c r="RRL88" s="90"/>
      <c r="RRM88" s="89"/>
      <c r="RRN88" s="164"/>
      <c r="RRO88" s="164"/>
      <c r="RRP88" s="164"/>
      <c r="RRQ88" s="164"/>
      <c r="RRR88" s="164"/>
      <c r="RRS88" s="90"/>
      <c r="RRT88" s="90"/>
      <c r="RRU88" s="89"/>
      <c r="RRV88" s="164"/>
      <c r="RRW88" s="164"/>
      <c r="RRX88" s="164"/>
      <c r="RRY88" s="164"/>
      <c r="RRZ88" s="164"/>
      <c r="RSA88" s="90"/>
      <c r="RSB88" s="90"/>
      <c r="RSC88" s="89"/>
      <c r="RSD88" s="164"/>
      <c r="RSE88" s="164"/>
      <c r="RSF88" s="164"/>
      <c r="RSG88" s="164"/>
      <c r="RSH88" s="164"/>
      <c r="RSI88" s="90"/>
      <c r="RSJ88" s="90"/>
      <c r="RSK88" s="89"/>
      <c r="RSL88" s="164"/>
      <c r="RSM88" s="164"/>
      <c r="RSN88" s="164"/>
      <c r="RSO88" s="164"/>
      <c r="RSP88" s="164"/>
      <c r="RSQ88" s="90"/>
      <c r="RSR88" s="90"/>
      <c r="RSS88" s="89"/>
      <c r="RST88" s="164"/>
      <c r="RSU88" s="164"/>
      <c r="RSV88" s="164"/>
      <c r="RSW88" s="164"/>
      <c r="RSX88" s="164"/>
      <c r="RSY88" s="90"/>
      <c r="RSZ88" s="90"/>
      <c r="RTA88" s="89"/>
      <c r="RTB88" s="164"/>
      <c r="RTC88" s="164"/>
      <c r="RTD88" s="164"/>
      <c r="RTE88" s="164"/>
      <c r="RTF88" s="164"/>
      <c r="RTG88" s="90"/>
      <c r="RTH88" s="90"/>
      <c r="RTI88" s="89"/>
      <c r="RTJ88" s="164"/>
      <c r="RTK88" s="164"/>
      <c r="RTL88" s="164"/>
      <c r="RTM88" s="164"/>
      <c r="RTN88" s="164"/>
      <c r="RTO88" s="90"/>
      <c r="RTP88" s="90"/>
      <c r="RTQ88" s="89"/>
      <c r="RTR88" s="164"/>
      <c r="RTS88" s="164"/>
      <c r="RTT88" s="164"/>
      <c r="RTU88" s="164"/>
      <c r="RTV88" s="164"/>
      <c r="RTW88" s="90"/>
      <c r="RTX88" s="90"/>
      <c r="RTY88" s="89"/>
      <c r="RTZ88" s="164"/>
      <c r="RUA88" s="164"/>
      <c r="RUB88" s="164"/>
      <c r="RUC88" s="164"/>
      <c r="RUD88" s="164"/>
      <c r="RUE88" s="90"/>
      <c r="RUF88" s="90"/>
      <c r="RUG88" s="89"/>
      <c r="RUH88" s="164"/>
      <c r="RUI88" s="164"/>
      <c r="RUJ88" s="164"/>
      <c r="RUK88" s="164"/>
      <c r="RUL88" s="164"/>
      <c r="RUM88" s="90"/>
      <c r="RUN88" s="90"/>
      <c r="RUO88" s="89"/>
      <c r="RUP88" s="164"/>
      <c r="RUQ88" s="164"/>
      <c r="RUR88" s="164"/>
      <c r="RUS88" s="164"/>
      <c r="RUT88" s="164"/>
      <c r="RUU88" s="90"/>
      <c r="RUV88" s="90"/>
      <c r="RUW88" s="89"/>
      <c r="RUX88" s="164"/>
      <c r="RUY88" s="164"/>
      <c r="RUZ88" s="164"/>
      <c r="RVA88" s="164"/>
      <c r="RVB88" s="164"/>
      <c r="RVC88" s="90"/>
      <c r="RVD88" s="90"/>
      <c r="RVE88" s="89"/>
      <c r="RVF88" s="164"/>
      <c r="RVG88" s="164"/>
      <c r="RVH88" s="164"/>
      <c r="RVI88" s="164"/>
      <c r="RVJ88" s="164"/>
      <c r="RVK88" s="90"/>
      <c r="RVL88" s="90"/>
      <c r="RVM88" s="89"/>
      <c r="RVN88" s="164"/>
      <c r="RVO88" s="164"/>
      <c r="RVP88" s="164"/>
      <c r="RVQ88" s="164"/>
      <c r="RVR88" s="164"/>
      <c r="RVS88" s="90"/>
      <c r="RVT88" s="90"/>
      <c r="RVU88" s="89"/>
      <c r="RVV88" s="164"/>
      <c r="RVW88" s="164"/>
      <c r="RVX88" s="164"/>
      <c r="RVY88" s="164"/>
      <c r="RVZ88" s="164"/>
      <c r="RWA88" s="90"/>
      <c r="RWB88" s="90"/>
      <c r="RWC88" s="89"/>
      <c r="RWD88" s="164"/>
      <c r="RWE88" s="164"/>
      <c r="RWF88" s="164"/>
      <c r="RWG88" s="164"/>
      <c r="RWH88" s="164"/>
      <c r="RWI88" s="90"/>
      <c r="RWJ88" s="90"/>
      <c r="RWK88" s="89"/>
      <c r="RWL88" s="164"/>
      <c r="RWM88" s="164"/>
      <c r="RWN88" s="164"/>
      <c r="RWO88" s="164"/>
      <c r="RWP88" s="164"/>
      <c r="RWQ88" s="90"/>
      <c r="RWR88" s="90"/>
      <c r="RWS88" s="89"/>
      <c r="RWT88" s="164"/>
      <c r="RWU88" s="164"/>
      <c r="RWV88" s="164"/>
      <c r="RWW88" s="164"/>
      <c r="RWX88" s="164"/>
      <c r="RWY88" s="90"/>
      <c r="RWZ88" s="90"/>
      <c r="RXA88" s="89"/>
      <c r="RXB88" s="164"/>
      <c r="RXC88" s="164"/>
      <c r="RXD88" s="164"/>
      <c r="RXE88" s="164"/>
      <c r="RXF88" s="164"/>
      <c r="RXG88" s="90"/>
      <c r="RXH88" s="90"/>
      <c r="RXI88" s="89"/>
      <c r="RXJ88" s="164"/>
      <c r="RXK88" s="164"/>
      <c r="RXL88" s="164"/>
      <c r="RXM88" s="164"/>
      <c r="RXN88" s="164"/>
      <c r="RXO88" s="90"/>
      <c r="RXP88" s="90"/>
      <c r="RXQ88" s="89"/>
      <c r="RXR88" s="164"/>
      <c r="RXS88" s="164"/>
      <c r="RXT88" s="164"/>
      <c r="RXU88" s="164"/>
      <c r="RXV88" s="164"/>
      <c r="RXW88" s="90"/>
      <c r="RXX88" s="90"/>
      <c r="RXY88" s="89"/>
      <c r="RXZ88" s="164"/>
      <c r="RYA88" s="164"/>
      <c r="RYB88" s="164"/>
      <c r="RYC88" s="164"/>
      <c r="RYD88" s="164"/>
      <c r="RYE88" s="90"/>
      <c r="RYF88" s="90"/>
      <c r="RYG88" s="89"/>
      <c r="RYH88" s="164"/>
      <c r="RYI88" s="164"/>
      <c r="RYJ88" s="164"/>
      <c r="RYK88" s="164"/>
      <c r="RYL88" s="164"/>
      <c r="RYM88" s="90"/>
      <c r="RYN88" s="90"/>
      <c r="RYO88" s="89"/>
      <c r="RYP88" s="164"/>
      <c r="RYQ88" s="164"/>
      <c r="RYR88" s="164"/>
      <c r="RYS88" s="164"/>
      <c r="RYT88" s="164"/>
      <c r="RYU88" s="90"/>
      <c r="RYV88" s="90"/>
      <c r="RYW88" s="89"/>
      <c r="RYX88" s="164"/>
      <c r="RYY88" s="164"/>
      <c r="RYZ88" s="164"/>
      <c r="RZA88" s="164"/>
      <c r="RZB88" s="164"/>
      <c r="RZC88" s="90"/>
      <c r="RZD88" s="90"/>
      <c r="RZE88" s="89"/>
      <c r="RZF88" s="164"/>
      <c r="RZG88" s="164"/>
      <c r="RZH88" s="164"/>
      <c r="RZI88" s="164"/>
      <c r="RZJ88" s="164"/>
      <c r="RZK88" s="90"/>
      <c r="RZL88" s="90"/>
      <c r="RZM88" s="89"/>
      <c r="RZN88" s="164"/>
      <c r="RZO88" s="164"/>
      <c r="RZP88" s="164"/>
      <c r="RZQ88" s="164"/>
      <c r="RZR88" s="164"/>
      <c r="RZS88" s="90"/>
      <c r="RZT88" s="90"/>
      <c r="RZU88" s="89"/>
      <c r="RZV88" s="164"/>
      <c r="RZW88" s="164"/>
      <c r="RZX88" s="164"/>
      <c r="RZY88" s="164"/>
      <c r="RZZ88" s="164"/>
      <c r="SAA88" s="90"/>
      <c r="SAB88" s="90"/>
      <c r="SAC88" s="89"/>
      <c r="SAD88" s="164"/>
      <c r="SAE88" s="164"/>
      <c r="SAF88" s="164"/>
      <c r="SAG88" s="164"/>
      <c r="SAH88" s="164"/>
      <c r="SAI88" s="90"/>
      <c r="SAJ88" s="90"/>
      <c r="SAK88" s="89"/>
      <c r="SAL88" s="164"/>
      <c r="SAM88" s="164"/>
      <c r="SAN88" s="164"/>
      <c r="SAO88" s="164"/>
      <c r="SAP88" s="164"/>
      <c r="SAQ88" s="90"/>
      <c r="SAR88" s="90"/>
      <c r="SAS88" s="89"/>
      <c r="SAT88" s="164"/>
      <c r="SAU88" s="164"/>
      <c r="SAV88" s="164"/>
      <c r="SAW88" s="164"/>
      <c r="SAX88" s="164"/>
      <c r="SAY88" s="90"/>
      <c r="SAZ88" s="90"/>
      <c r="SBA88" s="89"/>
      <c r="SBB88" s="164"/>
      <c r="SBC88" s="164"/>
      <c r="SBD88" s="164"/>
      <c r="SBE88" s="164"/>
      <c r="SBF88" s="164"/>
      <c r="SBG88" s="90"/>
      <c r="SBH88" s="90"/>
      <c r="SBI88" s="89"/>
      <c r="SBJ88" s="164"/>
      <c r="SBK88" s="164"/>
      <c r="SBL88" s="164"/>
      <c r="SBM88" s="164"/>
      <c r="SBN88" s="164"/>
      <c r="SBO88" s="90"/>
      <c r="SBP88" s="90"/>
      <c r="SBQ88" s="89"/>
      <c r="SBR88" s="164"/>
      <c r="SBS88" s="164"/>
      <c r="SBT88" s="164"/>
      <c r="SBU88" s="164"/>
      <c r="SBV88" s="164"/>
      <c r="SBW88" s="90"/>
      <c r="SBX88" s="90"/>
      <c r="SBY88" s="89"/>
      <c r="SBZ88" s="164"/>
      <c r="SCA88" s="164"/>
      <c r="SCB88" s="164"/>
      <c r="SCC88" s="164"/>
      <c r="SCD88" s="164"/>
      <c r="SCE88" s="90"/>
      <c r="SCF88" s="90"/>
      <c r="SCG88" s="89"/>
      <c r="SCH88" s="164"/>
      <c r="SCI88" s="164"/>
      <c r="SCJ88" s="164"/>
      <c r="SCK88" s="164"/>
      <c r="SCL88" s="164"/>
      <c r="SCM88" s="90"/>
      <c r="SCN88" s="90"/>
      <c r="SCO88" s="89"/>
      <c r="SCP88" s="164"/>
      <c r="SCQ88" s="164"/>
      <c r="SCR88" s="164"/>
      <c r="SCS88" s="164"/>
      <c r="SCT88" s="164"/>
      <c r="SCU88" s="90"/>
      <c r="SCV88" s="90"/>
      <c r="SCW88" s="89"/>
      <c r="SCX88" s="164"/>
      <c r="SCY88" s="164"/>
      <c r="SCZ88" s="164"/>
      <c r="SDA88" s="164"/>
      <c r="SDB88" s="164"/>
      <c r="SDC88" s="90"/>
      <c r="SDD88" s="90"/>
      <c r="SDE88" s="89"/>
      <c r="SDF88" s="164"/>
      <c r="SDG88" s="164"/>
      <c r="SDH88" s="164"/>
      <c r="SDI88" s="164"/>
      <c r="SDJ88" s="164"/>
      <c r="SDK88" s="90"/>
      <c r="SDL88" s="90"/>
      <c r="SDM88" s="89"/>
      <c r="SDN88" s="164"/>
      <c r="SDO88" s="164"/>
      <c r="SDP88" s="164"/>
      <c r="SDQ88" s="164"/>
      <c r="SDR88" s="164"/>
      <c r="SDS88" s="90"/>
      <c r="SDT88" s="90"/>
      <c r="SDU88" s="89"/>
      <c r="SDV88" s="164"/>
      <c r="SDW88" s="164"/>
      <c r="SDX88" s="164"/>
      <c r="SDY88" s="164"/>
      <c r="SDZ88" s="164"/>
      <c r="SEA88" s="90"/>
      <c r="SEB88" s="90"/>
      <c r="SEC88" s="89"/>
      <c r="SED88" s="164"/>
      <c r="SEE88" s="164"/>
      <c r="SEF88" s="164"/>
      <c r="SEG88" s="164"/>
      <c r="SEH88" s="164"/>
      <c r="SEI88" s="90"/>
      <c r="SEJ88" s="90"/>
      <c r="SEK88" s="89"/>
      <c r="SEL88" s="164"/>
      <c r="SEM88" s="164"/>
      <c r="SEN88" s="164"/>
      <c r="SEO88" s="164"/>
      <c r="SEP88" s="164"/>
      <c r="SEQ88" s="90"/>
      <c r="SER88" s="90"/>
      <c r="SES88" s="89"/>
      <c r="SET88" s="164"/>
      <c r="SEU88" s="164"/>
      <c r="SEV88" s="164"/>
      <c r="SEW88" s="164"/>
      <c r="SEX88" s="164"/>
      <c r="SEY88" s="90"/>
      <c r="SEZ88" s="90"/>
      <c r="SFA88" s="89"/>
      <c r="SFB88" s="164"/>
      <c r="SFC88" s="164"/>
      <c r="SFD88" s="164"/>
      <c r="SFE88" s="164"/>
      <c r="SFF88" s="164"/>
      <c r="SFG88" s="90"/>
      <c r="SFH88" s="90"/>
      <c r="SFI88" s="89"/>
      <c r="SFJ88" s="164"/>
      <c r="SFK88" s="164"/>
      <c r="SFL88" s="164"/>
      <c r="SFM88" s="164"/>
      <c r="SFN88" s="164"/>
      <c r="SFO88" s="90"/>
      <c r="SFP88" s="90"/>
      <c r="SFQ88" s="89"/>
      <c r="SFR88" s="164"/>
      <c r="SFS88" s="164"/>
      <c r="SFT88" s="164"/>
      <c r="SFU88" s="164"/>
      <c r="SFV88" s="164"/>
      <c r="SFW88" s="90"/>
      <c r="SFX88" s="90"/>
      <c r="SFY88" s="89"/>
      <c r="SFZ88" s="164"/>
      <c r="SGA88" s="164"/>
      <c r="SGB88" s="164"/>
      <c r="SGC88" s="164"/>
      <c r="SGD88" s="164"/>
      <c r="SGE88" s="90"/>
      <c r="SGF88" s="90"/>
      <c r="SGG88" s="89"/>
      <c r="SGH88" s="164"/>
      <c r="SGI88" s="164"/>
      <c r="SGJ88" s="164"/>
      <c r="SGK88" s="164"/>
      <c r="SGL88" s="164"/>
      <c r="SGM88" s="90"/>
      <c r="SGN88" s="90"/>
      <c r="SGO88" s="89"/>
      <c r="SGP88" s="164"/>
      <c r="SGQ88" s="164"/>
      <c r="SGR88" s="164"/>
      <c r="SGS88" s="164"/>
      <c r="SGT88" s="164"/>
      <c r="SGU88" s="90"/>
      <c r="SGV88" s="90"/>
      <c r="SGW88" s="89"/>
      <c r="SGX88" s="164"/>
      <c r="SGY88" s="164"/>
      <c r="SGZ88" s="164"/>
      <c r="SHA88" s="164"/>
      <c r="SHB88" s="164"/>
      <c r="SHC88" s="90"/>
      <c r="SHD88" s="90"/>
      <c r="SHE88" s="89"/>
      <c r="SHF88" s="164"/>
      <c r="SHG88" s="164"/>
      <c r="SHH88" s="164"/>
      <c r="SHI88" s="164"/>
      <c r="SHJ88" s="164"/>
      <c r="SHK88" s="90"/>
      <c r="SHL88" s="90"/>
      <c r="SHM88" s="89"/>
      <c r="SHN88" s="164"/>
      <c r="SHO88" s="164"/>
      <c r="SHP88" s="164"/>
      <c r="SHQ88" s="164"/>
      <c r="SHR88" s="164"/>
      <c r="SHS88" s="90"/>
      <c r="SHT88" s="90"/>
      <c r="SHU88" s="89"/>
      <c r="SHV88" s="164"/>
      <c r="SHW88" s="164"/>
      <c r="SHX88" s="164"/>
      <c r="SHY88" s="164"/>
      <c r="SHZ88" s="164"/>
      <c r="SIA88" s="90"/>
      <c r="SIB88" s="90"/>
      <c r="SIC88" s="89"/>
      <c r="SID88" s="164"/>
      <c r="SIE88" s="164"/>
      <c r="SIF88" s="164"/>
      <c r="SIG88" s="164"/>
      <c r="SIH88" s="164"/>
      <c r="SII88" s="90"/>
      <c r="SIJ88" s="90"/>
      <c r="SIK88" s="89"/>
      <c r="SIL88" s="164"/>
      <c r="SIM88" s="164"/>
      <c r="SIN88" s="164"/>
      <c r="SIO88" s="164"/>
      <c r="SIP88" s="164"/>
      <c r="SIQ88" s="90"/>
      <c r="SIR88" s="90"/>
      <c r="SIS88" s="89"/>
      <c r="SIT88" s="164"/>
      <c r="SIU88" s="164"/>
      <c r="SIV88" s="164"/>
      <c r="SIW88" s="164"/>
      <c r="SIX88" s="164"/>
      <c r="SIY88" s="90"/>
      <c r="SIZ88" s="90"/>
      <c r="SJA88" s="89"/>
      <c r="SJB88" s="164"/>
      <c r="SJC88" s="164"/>
      <c r="SJD88" s="164"/>
      <c r="SJE88" s="164"/>
      <c r="SJF88" s="164"/>
      <c r="SJG88" s="90"/>
      <c r="SJH88" s="90"/>
      <c r="SJI88" s="89"/>
      <c r="SJJ88" s="164"/>
      <c r="SJK88" s="164"/>
      <c r="SJL88" s="164"/>
      <c r="SJM88" s="164"/>
      <c r="SJN88" s="164"/>
      <c r="SJO88" s="90"/>
      <c r="SJP88" s="90"/>
      <c r="SJQ88" s="89"/>
      <c r="SJR88" s="164"/>
      <c r="SJS88" s="164"/>
      <c r="SJT88" s="164"/>
      <c r="SJU88" s="164"/>
      <c r="SJV88" s="164"/>
      <c r="SJW88" s="90"/>
      <c r="SJX88" s="90"/>
      <c r="SJY88" s="89"/>
      <c r="SJZ88" s="164"/>
      <c r="SKA88" s="164"/>
      <c r="SKB88" s="164"/>
      <c r="SKC88" s="164"/>
      <c r="SKD88" s="164"/>
      <c r="SKE88" s="90"/>
      <c r="SKF88" s="90"/>
      <c r="SKG88" s="89"/>
      <c r="SKH88" s="164"/>
      <c r="SKI88" s="164"/>
      <c r="SKJ88" s="164"/>
      <c r="SKK88" s="164"/>
      <c r="SKL88" s="164"/>
      <c r="SKM88" s="90"/>
      <c r="SKN88" s="90"/>
      <c r="SKO88" s="89"/>
      <c r="SKP88" s="164"/>
      <c r="SKQ88" s="164"/>
      <c r="SKR88" s="164"/>
      <c r="SKS88" s="164"/>
      <c r="SKT88" s="164"/>
      <c r="SKU88" s="90"/>
      <c r="SKV88" s="90"/>
      <c r="SKW88" s="89"/>
      <c r="SKX88" s="164"/>
      <c r="SKY88" s="164"/>
      <c r="SKZ88" s="164"/>
      <c r="SLA88" s="164"/>
      <c r="SLB88" s="164"/>
      <c r="SLC88" s="90"/>
      <c r="SLD88" s="90"/>
      <c r="SLE88" s="89"/>
      <c r="SLF88" s="164"/>
      <c r="SLG88" s="164"/>
      <c r="SLH88" s="164"/>
      <c r="SLI88" s="164"/>
      <c r="SLJ88" s="164"/>
      <c r="SLK88" s="90"/>
      <c r="SLL88" s="90"/>
      <c r="SLM88" s="89"/>
      <c r="SLN88" s="164"/>
      <c r="SLO88" s="164"/>
      <c r="SLP88" s="164"/>
      <c r="SLQ88" s="164"/>
      <c r="SLR88" s="164"/>
      <c r="SLS88" s="90"/>
      <c r="SLT88" s="90"/>
      <c r="SLU88" s="89"/>
      <c r="SLV88" s="164"/>
      <c r="SLW88" s="164"/>
      <c r="SLX88" s="164"/>
      <c r="SLY88" s="164"/>
      <c r="SLZ88" s="164"/>
      <c r="SMA88" s="90"/>
      <c r="SMB88" s="90"/>
      <c r="SMC88" s="89"/>
      <c r="SMD88" s="164"/>
      <c r="SME88" s="164"/>
      <c r="SMF88" s="164"/>
      <c r="SMG88" s="164"/>
      <c r="SMH88" s="164"/>
      <c r="SMI88" s="90"/>
      <c r="SMJ88" s="90"/>
      <c r="SMK88" s="89"/>
      <c r="SML88" s="164"/>
      <c r="SMM88" s="164"/>
      <c r="SMN88" s="164"/>
      <c r="SMO88" s="164"/>
      <c r="SMP88" s="164"/>
      <c r="SMQ88" s="90"/>
      <c r="SMR88" s="90"/>
      <c r="SMS88" s="89"/>
      <c r="SMT88" s="164"/>
      <c r="SMU88" s="164"/>
      <c r="SMV88" s="164"/>
      <c r="SMW88" s="164"/>
      <c r="SMX88" s="164"/>
      <c r="SMY88" s="90"/>
      <c r="SMZ88" s="90"/>
      <c r="SNA88" s="89"/>
      <c r="SNB88" s="164"/>
      <c r="SNC88" s="164"/>
      <c r="SND88" s="164"/>
      <c r="SNE88" s="164"/>
      <c r="SNF88" s="164"/>
      <c r="SNG88" s="90"/>
      <c r="SNH88" s="90"/>
      <c r="SNI88" s="89"/>
      <c r="SNJ88" s="164"/>
      <c r="SNK88" s="164"/>
      <c r="SNL88" s="164"/>
      <c r="SNM88" s="164"/>
      <c r="SNN88" s="164"/>
      <c r="SNO88" s="90"/>
      <c r="SNP88" s="90"/>
      <c r="SNQ88" s="89"/>
      <c r="SNR88" s="164"/>
      <c r="SNS88" s="164"/>
      <c r="SNT88" s="164"/>
      <c r="SNU88" s="164"/>
      <c r="SNV88" s="164"/>
      <c r="SNW88" s="90"/>
      <c r="SNX88" s="90"/>
      <c r="SNY88" s="89"/>
      <c r="SNZ88" s="164"/>
      <c r="SOA88" s="164"/>
      <c r="SOB88" s="164"/>
      <c r="SOC88" s="164"/>
      <c r="SOD88" s="164"/>
      <c r="SOE88" s="90"/>
      <c r="SOF88" s="90"/>
      <c r="SOG88" s="89"/>
      <c r="SOH88" s="164"/>
      <c r="SOI88" s="164"/>
      <c r="SOJ88" s="164"/>
      <c r="SOK88" s="164"/>
      <c r="SOL88" s="164"/>
      <c r="SOM88" s="90"/>
      <c r="SON88" s="90"/>
      <c r="SOO88" s="89"/>
      <c r="SOP88" s="164"/>
      <c r="SOQ88" s="164"/>
      <c r="SOR88" s="164"/>
      <c r="SOS88" s="164"/>
      <c r="SOT88" s="164"/>
      <c r="SOU88" s="90"/>
      <c r="SOV88" s="90"/>
      <c r="SOW88" s="89"/>
      <c r="SOX88" s="164"/>
      <c r="SOY88" s="164"/>
      <c r="SOZ88" s="164"/>
      <c r="SPA88" s="164"/>
      <c r="SPB88" s="164"/>
      <c r="SPC88" s="90"/>
      <c r="SPD88" s="90"/>
      <c r="SPE88" s="89"/>
      <c r="SPF88" s="164"/>
      <c r="SPG88" s="164"/>
      <c r="SPH88" s="164"/>
      <c r="SPI88" s="164"/>
      <c r="SPJ88" s="164"/>
      <c r="SPK88" s="90"/>
      <c r="SPL88" s="90"/>
      <c r="SPM88" s="89"/>
      <c r="SPN88" s="164"/>
      <c r="SPO88" s="164"/>
      <c r="SPP88" s="164"/>
      <c r="SPQ88" s="164"/>
      <c r="SPR88" s="164"/>
      <c r="SPS88" s="90"/>
      <c r="SPT88" s="90"/>
      <c r="SPU88" s="89"/>
      <c r="SPV88" s="164"/>
      <c r="SPW88" s="164"/>
      <c r="SPX88" s="164"/>
      <c r="SPY88" s="164"/>
      <c r="SPZ88" s="164"/>
      <c r="SQA88" s="90"/>
      <c r="SQB88" s="90"/>
      <c r="SQC88" s="89"/>
      <c r="SQD88" s="164"/>
      <c r="SQE88" s="164"/>
      <c r="SQF88" s="164"/>
      <c r="SQG88" s="164"/>
      <c r="SQH88" s="164"/>
      <c r="SQI88" s="90"/>
      <c r="SQJ88" s="90"/>
      <c r="SQK88" s="89"/>
      <c r="SQL88" s="164"/>
      <c r="SQM88" s="164"/>
      <c r="SQN88" s="164"/>
      <c r="SQO88" s="164"/>
      <c r="SQP88" s="164"/>
      <c r="SQQ88" s="90"/>
      <c r="SQR88" s="90"/>
      <c r="SQS88" s="89"/>
      <c r="SQT88" s="164"/>
      <c r="SQU88" s="164"/>
      <c r="SQV88" s="164"/>
      <c r="SQW88" s="164"/>
      <c r="SQX88" s="164"/>
      <c r="SQY88" s="90"/>
      <c r="SQZ88" s="90"/>
      <c r="SRA88" s="89"/>
      <c r="SRB88" s="164"/>
      <c r="SRC88" s="164"/>
      <c r="SRD88" s="164"/>
      <c r="SRE88" s="164"/>
      <c r="SRF88" s="164"/>
      <c r="SRG88" s="90"/>
      <c r="SRH88" s="90"/>
      <c r="SRI88" s="89"/>
      <c r="SRJ88" s="164"/>
      <c r="SRK88" s="164"/>
      <c r="SRL88" s="164"/>
      <c r="SRM88" s="164"/>
      <c r="SRN88" s="164"/>
      <c r="SRO88" s="90"/>
      <c r="SRP88" s="90"/>
      <c r="SRQ88" s="89"/>
      <c r="SRR88" s="164"/>
      <c r="SRS88" s="164"/>
      <c r="SRT88" s="164"/>
      <c r="SRU88" s="164"/>
      <c r="SRV88" s="164"/>
      <c r="SRW88" s="90"/>
      <c r="SRX88" s="90"/>
      <c r="SRY88" s="89"/>
      <c r="SRZ88" s="164"/>
      <c r="SSA88" s="164"/>
      <c r="SSB88" s="164"/>
      <c r="SSC88" s="164"/>
      <c r="SSD88" s="164"/>
      <c r="SSE88" s="90"/>
      <c r="SSF88" s="90"/>
      <c r="SSG88" s="89"/>
      <c r="SSH88" s="164"/>
      <c r="SSI88" s="164"/>
      <c r="SSJ88" s="164"/>
      <c r="SSK88" s="164"/>
      <c r="SSL88" s="164"/>
      <c r="SSM88" s="90"/>
      <c r="SSN88" s="90"/>
      <c r="SSO88" s="89"/>
      <c r="SSP88" s="164"/>
      <c r="SSQ88" s="164"/>
      <c r="SSR88" s="164"/>
      <c r="SSS88" s="164"/>
      <c r="SST88" s="164"/>
      <c r="SSU88" s="90"/>
      <c r="SSV88" s="90"/>
      <c r="SSW88" s="89"/>
      <c r="SSX88" s="164"/>
      <c r="SSY88" s="164"/>
      <c r="SSZ88" s="164"/>
      <c r="STA88" s="164"/>
      <c r="STB88" s="164"/>
      <c r="STC88" s="90"/>
      <c r="STD88" s="90"/>
      <c r="STE88" s="89"/>
      <c r="STF88" s="164"/>
      <c r="STG88" s="164"/>
      <c r="STH88" s="164"/>
      <c r="STI88" s="164"/>
      <c r="STJ88" s="164"/>
      <c r="STK88" s="90"/>
      <c r="STL88" s="90"/>
      <c r="STM88" s="89"/>
      <c r="STN88" s="164"/>
      <c r="STO88" s="164"/>
      <c r="STP88" s="164"/>
      <c r="STQ88" s="164"/>
      <c r="STR88" s="164"/>
      <c r="STS88" s="90"/>
      <c r="STT88" s="90"/>
      <c r="STU88" s="89"/>
      <c r="STV88" s="164"/>
      <c r="STW88" s="164"/>
      <c r="STX88" s="164"/>
      <c r="STY88" s="164"/>
      <c r="STZ88" s="164"/>
      <c r="SUA88" s="90"/>
      <c r="SUB88" s="90"/>
      <c r="SUC88" s="89"/>
      <c r="SUD88" s="164"/>
      <c r="SUE88" s="164"/>
      <c r="SUF88" s="164"/>
      <c r="SUG88" s="164"/>
      <c r="SUH88" s="164"/>
      <c r="SUI88" s="90"/>
      <c r="SUJ88" s="90"/>
      <c r="SUK88" s="89"/>
      <c r="SUL88" s="164"/>
      <c r="SUM88" s="164"/>
      <c r="SUN88" s="164"/>
      <c r="SUO88" s="164"/>
      <c r="SUP88" s="164"/>
      <c r="SUQ88" s="90"/>
      <c r="SUR88" s="90"/>
      <c r="SUS88" s="89"/>
      <c r="SUT88" s="164"/>
      <c r="SUU88" s="164"/>
      <c r="SUV88" s="164"/>
      <c r="SUW88" s="164"/>
      <c r="SUX88" s="164"/>
      <c r="SUY88" s="90"/>
      <c r="SUZ88" s="90"/>
      <c r="SVA88" s="89"/>
      <c r="SVB88" s="164"/>
      <c r="SVC88" s="164"/>
      <c r="SVD88" s="164"/>
      <c r="SVE88" s="164"/>
      <c r="SVF88" s="164"/>
      <c r="SVG88" s="90"/>
      <c r="SVH88" s="90"/>
      <c r="SVI88" s="89"/>
      <c r="SVJ88" s="164"/>
      <c r="SVK88" s="164"/>
      <c r="SVL88" s="164"/>
      <c r="SVM88" s="164"/>
      <c r="SVN88" s="164"/>
      <c r="SVO88" s="90"/>
      <c r="SVP88" s="90"/>
      <c r="SVQ88" s="89"/>
      <c r="SVR88" s="164"/>
      <c r="SVS88" s="164"/>
      <c r="SVT88" s="164"/>
      <c r="SVU88" s="164"/>
      <c r="SVV88" s="164"/>
      <c r="SVW88" s="90"/>
      <c r="SVX88" s="90"/>
      <c r="SVY88" s="89"/>
      <c r="SVZ88" s="164"/>
      <c r="SWA88" s="164"/>
      <c r="SWB88" s="164"/>
      <c r="SWC88" s="164"/>
      <c r="SWD88" s="164"/>
      <c r="SWE88" s="90"/>
      <c r="SWF88" s="90"/>
      <c r="SWG88" s="89"/>
      <c r="SWH88" s="164"/>
      <c r="SWI88" s="164"/>
      <c r="SWJ88" s="164"/>
      <c r="SWK88" s="164"/>
      <c r="SWL88" s="164"/>
      <c r="SWM88" s="90"/>
      <c r="SWN88" s="90"/>
      <c r="SWO88" s="89"/>
      <c r="SWP88" s="164"/>
      <c r="SWQ88" s="164"/>
      <c r="SWR88" s="164"/>
      <c r="SWS88" s="164"/>
      <c r="SWT88" s="164"/>
      <c r="SWU88" s="90"/>
      <c r="SWV88" s="90"/>
      <c r="SWW88" s="89"/>
      <c r="SWX88" s="164"/>
      <c r="SWY88" s="164"/>
      <c r="SWZ88" s="164"/>
      <c r="SXA88" s="164"/>
      <c r="SXB88" s="164"/>
      <c r="SXC88" s="90"/>
      <c r="SXD88" s="90"/>
      <c r="SXE88" s="89"/>
      <c r="SXF88" s="164"/>
      <c r="SXG88" s="164"/>
      <c r="SXH88" s="164"/>
      <c r="SXI88" s="164"/>
      <c r="SXJ88" s="164"/>
      <c r="SXK88" s="90"/>
      <c r="SXL88" s="90"/>
      <c r="SXM88" s="89"/>
      <c r="SXN88" s="164"/>
      <c r="SXO88" s="164"/>
      <c r="SXP88" s="164"/>
      <c r="SXQ88" s="164"/>
      <c r="SXR88" s="164"/>
      <c r="SXS88" s="90"/>
      <c r="SXT88" s="90"/>
      <c r="SXU88" s="89"/>
      <c r="SXV88" s="164"/>
      <c r="SXW88" s="164"/>
      <c r="SXX88" s="164"/>
      <c r="SXY88" s="164"/>
      <c r="SXZ88" s="164"/>
      <c r="SYA88" s="90"/>
      <c r="SYB88" s="90"/>
      <c r="SYC88" s="89"/>
      <c r="SYD88" s="164"/>
      <c r="SYE88" s="164"/>
      <c r="SYF88" s="164"/>
      <c r="SYG88" s="164"/>
      <c r="SYH88" s="164"/>
      <c r="SYI88" s="90"/>
      <c r="SYJ88" s="90"/>
      <c r="SYK88" s="89"/>
      <c r="SYL88" s="164"/>
      <c r="SYM88" s="164"/>
      <c r="SYN88" s="164"/>
      <c r="SYO88" s="164"/>
      <c r="SYP88" s="164"/>
      <c r="SYQ88" s="90"/>
      <c r="SYR88" s="90"/>
      <c r="SYS88" s="89"/>
      <c r="SYT88" s="164"/>
      <c r="SYU88" s="164"/>
      <c r="SYV88" s="164"/>
      <c r="SYW88" s="164"/>
      <c r="SYX88" s="164"/>
      <c r="SYY88" s="90"/>
      <c r="SYZ88" s="90"/>
      <c r="SZA88" s="89"/>
      <c r="SZB88" s="164"/>
      <c r="SZC88" s="164"/>
      <c r="SZD88" s="164"/>
      <c r="SZE88" s="164"/>
      <c r="SZF88" s="164"/>
      <c r="SZG88" s="90"/>
      <c r="SZH88" s="90"/>
      <c r="SZI88" s="89"/>
      <c r="SZJ88" s="164"/>
      <c r="SZK88" s="164"/>
      <c r="SZL88" s="164"/>
      <c r="SZM88" s="164"/>
      <c r="SZN88" s="164"/>
      <c r="SZO88" s="90"/>
      <c r="SZP88" s="90"/>
      <c r="SZQ88" s="89"/>
      <c r="SZR88" s="164"/>
      <c r="SZS88" s="164"/>
      <c r="SZT88" s="164"/>
      <c r="SZU88" s="164"/>
      <c r="SZV88" s="164"/>
      <c r="SZW88" s="90"/>
      <c r="SZX88" s="90"/>
      <c r="SZY88" s="89"/>
      <c r="SZZ88" s="164"/>
      <c r="TAA88" s="164"/>
      <c r="TAB88" s="164"/>
      <c r="TAC88" s="164"/>
      <c r="TAD88" s="164"/>
      <c r="TAE88" s="90"/>
      <c r="TAF88" s="90"/>
      <c r="TAG88" s="89"/>
      <c r="TAH88" s="164"/>
      <c r="TAI88" s="164"/>
      <c r="TAJ88" s="164"/>
      <c r="TAK88" s="164"/>
      <c r="TAL88" s="164"/>
      <c r="TAM88" s="90"/>
      <c r="TAN88" s="90"/>
      <c r="TAO88" s="89"/>
      <c r="TAP88" s="164"/>
      <c r="TAQ88" s="164"/>
      <c r="TAR88" s="164"/>
      <c r="TAS88" s="164"/>
      <c r="TAT88" s="164"/>
      <c r="TAU88" s="90"/>
      <c r="TAV88" s="90"/>
      <c r="TAW88" s="89"/>
      <c r="TAX88" s="164"/>
      <c r="TAY88" s="164"/>
      <c r="TAZ88" s="164"/>
      <c r="TBA88" s="164"/>
      <c r="TBB88" s="164"/>
      <c r="TBC88" s="90"/>
      <c r="TBD88" s="90"/>
      <c r="TBE88" s="89"/>
      <c r="TBF88" s="164"/>
      <c r="TBG88" s="164"/>
      <c r="TBH88" s="164"/>
      <c r="TBI88" s="164"/>
      <c r="TBJ88" s="164"/>
      <c r="TBK88" s="90"/>
      <c r="TBL88" s="90"/>
      <c r="TBM88" s="89"/>
      <c r="TBN88" s="164"/>
      <c r="TBO88" s="164"/>
      <c r="TBP88" s="164"/>
      <c r="TBQ88" s="164"/>
      <c r="TBR88" s="164"/>
      <c r="TBS88" s="90"/>
      <c r="TBT88" s="90"/>
      <c r="TBU88" s="89"/>
      <c r="TBV88" s="164"/>
      <c r="TBW88" s="164"/>
      <c r="TBX88" s="164"/>
      <c r="TBY88" s="164"/>
      <c r="TBZ88" s="164"/>
      <c r="TCA88" s="90"/>
      <c r="TCB88" s="90"/>
      <c r="TCC88" s="89"/>
      <c r="TCD88" s="164"/>
      <c r="TCE88" s="164"/>
      <c r="TCF88" s="164"/>
      <c r="TCG88" s="164"/>
      <c r="TCH88" s="164"/>
      <c r="TCI88" s="90"/>
      <c r="TCJ88" s="90"/>
      <c r="TCK88" s="89"/>
      <c r="TCL88" s="164"/>
      <c r="TCM88" s="164"/>
      <c r="TCN88" s="164"/>
      <c r="TCO88" s="164"/>
      <c r="TCP88" s="164"/>
      <c r="TCQ88" s="90"/>
      <c r="TCR88" s="90"/>
      <c r="TCS88" s="89"/>
      <c r="TCT88" s="164"/>
      <c r="TCU88" s="164"/>
      <c r="TCV88" s="164"/>
      <c r="TCW88" s="164"/>
      <c r="TCX88" s="164"/>
      <c r="TCY88" s="90"/>
      <c r="TCZ88" s="90"/>
      <c r="TDA88" s="89"/>
      <c r="TDB88" s="164"/>
      <c r="TDC88" s="164"/>
      <c r="TDD88" s="164"/>
      <c r="TDE88" s="164"/>
      <c r="TDF88" s="164"/>
      <c r="TDG88" s="90"/>
      <c r="TDH88" s="90"/>
      <c r="TDI88" s="89"/>
      <c r="TDJ88" s="164"/>
      <c r="TDK88" s="164"/>
      <c r="TDL88" s="164"/>
      <c r="TDM88" s="164"/>
      <c r="TDN88" s="164"/>
      <c r="TDO88" s="90"/>
      <c r="TDP88" s="90"/>
      <c r="TDQ88" s="89"/>
      <c r="TDR88" s="164"/>
      <c r="TDS88" s="164"/>
      <c r="TDT88" s="164"/>
      <c r="TDU88" s="164"/>
      <c r="TDV88" s="164"/>
      <c r="TDW88" s="90"/>
      <c r="TDX88" s="90"/>
      <c r="TDY88" s="89"/>
      <c r="TDZ88" s="164"/>
      <c r="TEA88" s="164"/>
      <c r="TEB88" s="164"/>
      <c r="TEC88" s="164"/>
      <c r="TED88" s="164"/>
      <c r="TEE88" s="90"/>
      <c r="TEF88" s="90"/>
      <c r="TEG88" s="89"/>
      <c r="TEH88" s="164"/>
      <c r="TEI88" s="164"/>
      <c r="TEJ88" s="164"/>
      <c r="TEK88" s="164"/>
      <c r="TEL88" s="164"/>
      <c r="TEM88" s="90"/>
      <c r="TEN88" s="90"/>
      <c r="TEO88" s="89"/>
      <c r="TEP88" s="164"/>
      <c r="TEQ88" s="164"/>
      <c r="TER88" s="164"/>
      <c r="TES88" s="164"/>
      <c r="TET88" s="164"/>
      <c r="TEU88" s="90"/>
      <c r="TEV88" s="90"/>
      <c r="TEW88" s="89"/>
      <c r="TEX88" s="164"/>
      <c r="TEY88" s="164"/>
      <c r="TEZ88" s="164"/>
      <c r="TFA88" s="164"/>
      <c r="TFB88" s="164"/>
      <c r="TFC88" s="90"/>
      <c r="TFD88" s="90"/>
      <c r="TFE88" s="89"/>
      <c r="TFF88" s="164"/>
      <c r="TFG88" s="164"/>
      <c r="TFH88" s="164"/>
      <c r="TFI88" s="164"/>
      <c r="TFJ88" s="164"/>
      <c r="TFK88" s="90"/>
      <c r="TFL88" s="90"/>
      <c r="TFM88" s="89"/>
      <c r="TFN88" s="164"/>
      <c r="TFO88" s="164"/>
      <c r="TFP88" s="164"/>
      <c r="TFQ88" s="164"/>
      <c r="TFR88" s="164"/>
      <c r="TFS88" s="90"/>
      <c r="TFT88" s="90"/>
      <c r="TFU88" s="89"/>
      <c r="TFV88" s="164"/>
      <c r="TFW88" s="164"/>
      <c r="TFX88" s="164"/>
      <c r="TFY88" s="164"/>
      <c r="TFZ88" s="164"/>
      <c r="TGA88" s="90"/>
      <c r="TGB88" s="90"/>
      <c r="TGC88" s="89"/>
      <c r="TGD88" s="164"/>
      <c r="TGE88" s="164"/>
      <c r="TGF88" s="164"/>
      <c r="TGG88" s="164"/>
      <c r="TGH88" s="164"/>
      <c r="TGI88" s="90"/>
      <c r="TGJ88" s="90"/>
      <c r="TGK88" s="89"/>
      <c r="TGL88" s="164"/>
      <c r="TGM88" s="164"/>
      <c r="TGN88" s="164"/>
      <c r="TGO88" s="164"/>
      <c r="TGP88" s="164"/>
      <c r="TGQ88" s="90"/>
      <c r="TGR88" s="90"/>
      <c r="TGS88" s="89"/>
      <c r="TGT88" s="164"/>
      <c r="TGU88" s="164"/>
      <c r="TGV88" s="164"/>
      <c r="TGW88" s="164"/>
      <c r="TGX88" s="164"/>
      <c r="TGY88" s="90"/>
      <c r="TGZ88" s="90"/>
      <c r="THA88" s="89"/>
      <c r="THB88" s="164"/>
      <c r="THC88" s="164"/>
      <c r="THD88" s="164"/>
      <c r="THE88" s="164"/>
      <c r="THF88" s="164"/>
      <c r="THG88" s="90"/>
      <c r="THH88" s="90"/>
      <c r="THI88" s="89"/>
      <c r="THJ88" s="164"/>
      <c r="THK88" s="164"/>
      <c r="THL88" s="164"/>
      <c r="THM88" s="164"/>
      <c r="THN88" s="164"/>
      <c r="THO88" s="90"/>
      <c r="THP88" s="90"/>
      <c r="THQ88" s="89"/>
      <c r="THR88" s="164"/>
      <c r="THS88" s="164"/>
      <c r="THT88" s="164"/>
      <c r="THU88" s="164"/>
      <c r="THV88" s="164"/>
      <c r="THW88" s="90"/>
      <c r="THX88" s="90"/>
      <c r="THY88" s="89"/>
      <c r="THZ88" s="164"/>
      <c r="TIA88" s="164"/>
      <c r="TIB88" s="164"/>
      <c r="TIC88" s="164"/>
      <c r="TID88" s="164"/>
      <c r="TIE88" s="90"/>
      <c r="TIF88" s="90"/>
      <c r="TIG88" s="89"/>
      <c r="TIH88" s="164"/>
      <c r="TII88" s="164"/>
      <c r="TIJ88" s="164"/>
      <c r="TIK88" s="164"/>
      <c r="TIL88" s="164"/>
      <c r="TIM88" s="90"/>
      <c r="TIN88" s="90"/>
      <c r="TIO88" s="89"/>
      <c r="TIP88" s="164"/>
      <c r="TIQ88" s="164"/>
      <c r="TIR88" s="164"/>
      <c r="TIS88" s="164"/>
      <c r="TIT88" s="164"/>
      <c r="TIU88" s="90"/>
      <c r="TIV88" s="90"/>
      <c r="TIW88" s="89"/>
      <c r="TIX88" s="164"/>
      <c r="TIY88" s="164"/>
      <c r="TIZ88" s="164"/>
      <c r="TJA88" s="164"/>
      <c r="TJB88" s="164"/>
      <c r="TJC88" s="90"/>
      <c r="TJD88" s="90"/>
      <c r="TJE88" s="89"/>
      <c r="TJF88" s="164"/>
      <c r="TJG88" s="164"/>
      <c r="TJH88" s="164"/>
      <c r="TJI88" s="164"/>
      <c r="TJJ88" s="164"/>
      <c r="TJK88" s="90"/>
      <c r="TJL88" s="90"/>
      <c r="TJM88" s="89"/>
      <c r="TJN88" s="164"/>
      <c r="TJO88" s="164"/>
      <c r="TJP88" s="164"/>
      <c r="TJQ88" s="164"/>
      <c r="TJR88" s="164"/>
      <c r="TJS88" s="90"/>
      <c r="TJT88" s="90"/>
      <c r="TJU88" s="89"/>
      <c r="TJV88" s="164"/>
      <c r="TJW88" s="164"/>
      <c r="TJX88" s="164"/>
      <c r="TJY88" s="164"/>
      <c r="TJZ88" s="164"/>
      <c r="TKA88" s="90"/>
      <c r="TKB88" s="90"/>
      <c r="TKC88" s="89"/>
      <c r="TKD88" s="164"/>
      <c r="TKE88" s="164"/>
      <c r="TKF88" s="164"/>
      <c r="TKG88" s="164"/>
      <c r="TKH88" s="164"/>
      <c r="TKI88" s="90"/>
      <c r="TKJ88" s="90"/>
      <c r="TKK88" s="89"/>
      <c r="TKL88" s="164"/>
      <c r="TKM88" s="164"/>
      <c r="TKN88" s="164"/>
      <c r="TKO88" s="164"/>
      <c r="TKP88" s="164"/>
      <c r="TKQ88" s="90"/>
      <c r="TKR88" s="90"/>
      <c r="TKS88" s="89"/>
      <c r="TKT88" s="164"/>
      <c r="TKU88" s="164"/>
      <c r="TKV88" s="164"/>
      <c r="TKW88" s="164"/>
      <c r="TKX88" s="164"/>
      <c r="TKY88" s="90"/>
      <c r="TKZ88" s="90"/>
      <c r="TLA88" s="89"/>
      <c r="TLB88" s="164"/>
      <c r="TLC88" s="164"/>
      <c r="TLD88" s="164"/>
      <c r="TLE88" s="164"/>
      <c r="TLF88" s="164"/>
      <c r="TLG88" s="90"/>
      <c r="TLH88" s="90"/>
      <c r="TLI88" s="89"/>
      <c r="TLJ88" s="164"/>
      <c r="TLK88" s="164"/>
      <c r="TLL88" s="164"/>
      <c r="TLM88" s="164"/>
      <c r="TLN88" s="164"/>
      <c r="TLO88" s="90"/>
      <c r="TLP88" s="90"/>
      <c r="TLQ88" s="89"/>
      <c r="TLR88" s="164"/>
      <c r="TLS88" s="164"/>
      <c r="TLT88" s="164"/>
      <c r="TLU88" s="164"/>
      <c r="TLV88" s="164"/>
      <c r="TLW88" s="90"/>
      <c r="TLX88" s="90"/>
      <c r="TLY88" s="89"/>
      <c r="TLZ88" s="164"/>
      <c r="TMA88" s="164"/>
      <c r="TMB88" s="164"/>
      <c r="TMC88" s="164"/>
      <c r="TMD88" s="164"/>
      <c r="TME88" s="90"/>
      <c r="TMF88" s="90"/>
      <c r="TMG88" s="89"/>
      <c r="TMH88" s="164"/>
      <c r="TMI88" s="164"/>
      <c r="TMJ88" s="164"/>
      <c r="TMK88" s="164"/>
      <c r="TML88" s="164"/>
      <c r="TMM88" s="90"/>
      <c r="TMN88" s="90"/>
      <c r="TMO88" s="89"/>
      <c r="TMP88" s="164"/>
      <c r="TMQ88" s="164"/>
      <c r="TMR88" s="164"/>
      <c r="TMS88" s="164"/>
      <c r="TMT88" s="164"/>
      <c r="TMU88" s="90"/>
      <c r="TMV88" s="90"/>
      <c r="TMW88" s="89"/>
      <c r="TMX88" s="164"/>
      <c r="TMY88" s="164"/>
      <c r="TMZ88" s="164"/>
      <c r="TNA88" s="164"/>
      <c r="TNB88" s="164"/>
      <c r="TNC88" s="90"/>
      <c r="TND88" s="90"/>
      <c r="TNE88" s="89"/>
      <c r="TNF88" s="164"/>
      <c r="TNG88" s="164"/>
      <c r="TNH88" s="164"/>
      <c r="TNI88" s="164"/>
      <c r="TNJ88" s="164"/>
      <c r="TNK88" s="90"/>
      <c r="TNL88" s="90"/>
      <c r="TNM88" s="89"/>
      <c r="TNN88" s="164"/>
      <c r="TNO88" s="164"/>
      <c r="TNP88" s="164"/>
      <c r="TNQ88" s="164"/>
      <c r="TNR88" s="164"/>
      <c r="TNS88" s="90"/>
      <c r="TNT88" s="90"/>
      <c r="TNU88" s="89"/>
      <c r="TNV88" s="164"/>
      <c r="TNW88" s="164"/>
      <c r="TNX88" s="164"/>
      <c r="TNY88" s="164"/>
      <c r="TNZ88" s="164"/>
      <c r="TOA88" s="90"/>
      <c r="TOB88" s="90"/>
      <c r="TOC88" s="89"/>
      <c r="TOD88" s="164"/>
      <c r="TOE88" s="164"/>
      <c r="TOF88" s="164"/>
      <c r="TOG88" s="164"/>
      <c r="TOH88" s="164"/>
      <c r="TOI88" s="90"/>
      <c r="TOJ88" s="90"/>
      <c r="TOK88" s="89"/>
      <c r="TOL88" s="164"/>
      <c r="TOM88" s="164"/>
      <c r="TON88" s="164"/>
      <c r="TOO88" s="164"/>
      <c r="TOP88" s="164"/>
      <c r="TOQ88" s="90"/>
      <c r="TOR88" s="90"/>
      <c r="TOS88" s="89"/>
      <c r="TOT88" s="164"/>
      <c r="TOU88" s="164"/>
      <c r="TOV88" s="164"/>
      <c r="TOW88" s="164"/>
      <c r="TOX88" s="164"/>
      <c r="TOY88" s="90"/>
      <c r="TOZ88" s="90"/>
      <c r="TPA88" s="89"/>
      <c r="TPB88" s="164"/>
      <c r="TPC88" s="164"/>
      <c r="TPD88" s="164"/>
      <c r="TPE88" s="164"/>
      <c r="TPF88" s="164"/>
      <c r="TPG88" s="90"/>
      <c r="TPH88" s="90"/>
      <c r="TPI88" s="89"/>
      <c r="TPJ88" s="164"/>
      <c r="TPK88" s="164"/>
      <c r="TPL88" s="164"/>
      <c r="TPM88" s="164"/>
      <c r="TPN88" s="164"/>
      <c r="TPO88" s="90"/>
      <c r="TPP88" s="90"/>
      <c r="TPQ88" s="89"/>
      <c r="TPR88" s="164"/>
      <c r="TPS88" s="164"/>
      <c r="TPT88" s="164"/>
      <c r="TPU88" s="164"/>
      <c r="TPV88" s="164"/>
      <c r="TPW88" s="90"/>
      <c r="TPX88" s="90"/>
      <c r="TPY88" s="89"/>
      <c r="TPZ88" s="164"/>
      <c r="TQA88" s="164"/>
      <c r="TQB88" s="164"/>
      <c r="TQC88" s="164"/>
      <c r="TQD88" s="164"/>
      <c r="TQE88" s="90"/>
      <c r="TQF88" s="90"/>
      <c r="TQG88" s="89"/>
      <c r="TQH88" s="164"/>
      <c r="TQI88" s="164"/>
      <c r="TQJ88" s="164"/>
      <c r="TQK88" s="164"/>
      <c r="TQL88" s="164"/>
      <c r="TQM88" s="90"/>
      <c r="TQN88" s="90"/>
      <c r="TQO88" s="89"/>
      <c r="TQP88" s="164"/>
      <c r="TQQ88" s="164"/>
      <c r="TQR88" s="164"/>
      <c r="TQS88" s="164"/>
      <c r="TQT88" s="164"/>
      <c r="TQU88" s="90"/>
      <c r="TQV88" s="90"/>
      <c r="TQW88" s="89"/>
      <c r="TQX88" s="164"/>
      <c r="TQY88" s="164"/>
      <c r="TQZ88" s="164"/>
      <c r="TRA88" s="164"/>
      <c r="TRB88" s="164"/>
      <c r="TRC88" s="90"/>
      <c r="TRD88" s="90"/>
      <c r="TRE88" s="89"/>
      <c r="TRF88" s="164"/>
      <c r="TRG88" s="164"/>
      <c r="TRH88" s="164"/>
      <c r="TRI88" s="164"/>
      <c r="TRJ88" s="164"/>
      <c r="TRK88" s="90"/>
      <c r="TRL88" s="90"/>
      <c r="TRM88" s="89"/>
      <c r="TRN88" s="164"/>
      <c r="TRO88" s="164"/>
      <c r="TRP88" s="164"/>
      <c r="TRQ88" s="164"/>
      <c r="TRR88" s="164"/>
      <c r="TRS88" s="90"/>
      <c r="TRT88" s="90"/>
      <c r="TRU88" s="89"/>
      <c r="TRV88" s="164"/>
      <c r="TRW88" s="164"/>
      <c r="TRX88" s="164"/>
      <c r="TRY88" s="164"/>
      <c r="TRZ88" s="164"/>
      <c r="TSA88" s="90"/>
      <c r="TSB88" s="90"/>
      <c r="TSC88" s="89"/>
      <c r="TSD88" s="164"/>
      <c r="TSE88" s="164"/>
      <c r="TSF88" s="164"/>
      <c r="TSG88" s="164"/>
      <c r="TSH88" s="164"/>
      <c r="TSI88" s="90"/>
      <c r="TSJ88" s="90"/>
      <c r="TSK88" s="89"/>
      <c r="TSL88" s="164"/>
      <c r="TSM88" s="164"/>
      <c r="TSN88" s="164"/>
      <c r="TSO88" s="164"/>
      <c r="TSP88" s="164"/>
      <c r="TSQ88" s="90"/>
      <c r="TSR88" s="90"/>
      <c r="TSS88" s="89"/>
      <c r="TST88" s="164"/>
      <c r="TSU88" s="164"/>
      <c r="TSV88" s="164"/>
      <c r="TSW88" s="164"/>
      <c r="TSX88" s="164"/>
      <c r="TSY88" s="90"/>
      <c r="TSZ88" s="90"/>
      <c r="TTA88" s="89"/>
      <c r="TTB88" s="164"/>
      <c r="TTC88" s="164"/>
      <c r="TTD88" s="164"/>
      <c r="TTE88" s="164"/>
      <c r="TTF88" s="164"/>
      <c r="TTG88" s="90"/>
      <c r="TTH88" s="90"/>
      <c r="TTI88" s="89"/>
      <c r="TTJ88" s="164"/>
      <c r="TTK88" s="164"/>
      <c r="TTL88" s="164"/>
      <c r="TTM88" s="164"/>
      <c r="TTN88" s="164"/>
      <c r="TTO88" s="90"/>
      <c r="TTP88" s="90"/>
      <c r="TTQ88" s="89"/>
      <c r="TTR88" s="164"/>
      <c r="TTS88" s="164"/>
      <c r="TTT88" s="164"/>
      <c r="TTU88" s="164"/>
      <c r="TTV88" s="164"/>
      <c r="TTW88" s="90"/>
      <c r="TTX88" s="90"/>
      <c r="TTY88" s="89"/>
      <c r="TTZ88" s="164"/>
      <c r="TUA88" s="164"/>
      <c r="TUB88" s="164"/>
      <c r="TUC88" s="164"/>
      <c r="TUD88" s="164"/>
      <c r="TUE88" s="90"/>
      <c r="TUF88" s="90"/>
      <c r="TUG88" s="89"/>
      <c r="TUH88" s="164"/>
      <c r="TUI88" s="164"/>
      <c r="TUJ88" s="164"/>
      <c r="TUK88" s="164"/>
      <c r="TUL88" s="164"/>
      <c r="TUM88" s="90"/>
      <c r="TUN88" s="90"/>
      <c r="TUO88" s="89"/>
      <c r="TUP88" s="164"/>
      <c r="TUQ88" s="164"/>
      <c r="TUR88" s="164"/>
      <c r="TUS88" s="164"/>
      <c r="TUT88" s="164"/>
      <c r="TUU88" s="90"/>
      <c r="TUV88" s="90"/>
      <c r="TUW88" s="89"/>
      <c r="TUX88" s="164"/>
      <c r="TUY88" s="164"/>
      <c r="TUZ88" s="164"/>
      <c r="TVA88" s="164"/>
      <c r="TVB88" s="164"/>
      <c r="TVC88" s="90"/>
      <c r="TVD88" s="90"/>
      <c r="TVE88" s="89"/>
      <c r="TVF88" s="164"/>
      <c r="TVG88" s="164"/>
      <c r="TVH88" s="164"/>
      <c r="TVI88" s="164"/>
      <c r="TVJ88" s="164"/>
      <c r="TVK88" s="90"/>
      <c r="TVL88" s="90"/>
      <c r="TVM88" s="89"/>
      <c r="TVN88" s="164"/>
      <c r="TVO88" s="164"/>
      <c r="TVP88" s="164"/>
      <c r="TVQ88" s="164"/>
      <c r="TVR88" s="164"/>
      <c r="TVS88" s="90"/>
      <c r="TVT88" s="90"/>
      <c r="TVU88" s="89"/>
      <c r="TVV88" s="164"/>
      <c r="TVW88" s="164"/>
      <c r="TVX88" s="164"/>
      <c r="TVY88" s="164"/>
      <c r="TVZ88" s="164"/>
      <c r="TWA88" s="90"/>
      <c r="TWB88" s="90"/>
      <c r="TWC88" s="89"/>
      <c r="TWD88" s="164"/>
      <c r="TWE88" s="164"/>
      <c r="TWF88" s="164"/>
      <c r="TWG88" s="164"/>
      <c r="TWH88" s="164"/>
      <c r="TWI88" s="90"/>
      <c r="TWJ88" s="90"/>
      <c r="TWK88" s="89"/>
      <c r="TWL88" s="164"/>
      <c r="TWM88" s="164"/>
      <c r="TWN88" s="164"/>
      <c r="TWO88" s="164"/>
      <c r="TWP88" s="164"/>
      <c r="TWQ88" s="90"/>
      <c r="TWR88" s="90"/>
      <c r="TWS88" s="89"/>
      <c r="TWT88" s="164"/>
      <c r="TWU88" s="164"/>
      <c r="TWV88" s="164"/>
      <c r="TWW88" s="164"/>
      <c r="TWX88" s="164"/>
      <c r="TWY88" s="90"/>
      <c r="TWZ88" s="90"/>
      <c r="TXA88" s="89"/>
      <c r="TXB88" s="164"/>
      <c r="TXC88" s="164"/>
      <c r="TXD88" s="164"/>
      <c r="TXE88" s="164"/>
      <c r="TXF88" s="164"/>
      <c r="TXG88" s="90"/>
      <c r="TXH88" s="90"/>
      <c r="TXI88" s="89"/>
      <c r="TXJ88" s="164"/>
      <c r="TXK88" s="164"/>
      <c r="TXL88" s="164"/>
      <c r="TXM88" s="164"/>
      <c r="TXN88" s="164"/>
      <c r="TXO88" s="90"/>
      <c r="TXP88" s="90"/>
      <c r="TXQ88" s="89"/>
      <c r="TXR88" s="164"/>
      <c r="TXS88" s="164"/>
      <c r="TXT88" s="164"/>
      <c r="TXU88" s="164"/>
      <c r="TXV88" s="164"/>
      <c r="TXW88" s="90"/>
      <c r="TXX88" s="90"/>
      <c r="TXY88" s="89"/>
      <c r="TXZ88" s="164"/>
      <c r="TYA88" s="164"/>
      <c r="TYB88" s="164"/>
      <c r="TYC88" s="164"/>
      <c r="TYD88" s="164"/>
      <c r="TYE88" s="90"/>
      <c r="TYF88" s="90"/>
      <c r="TYG88" s="89"/>
      <c r="TYH88" s="164"/>
      <c r="TYI88" s="164"/>
      <c r="TYJ88" s="164"/>
      <c r="TYK88" s="164"/>
      <c r="TYL88" s="164"/>
      <c r="TYM88" s="90"/>
      <c r="TYN88" s="90"/>
      <c r="TYO88" s="89"/>
      <c r="TYP88" s="164"/>
      <c r="TYQ88" s="164"/>
      <c r="TYR88" s="164"/>
      <c r="TYS88" s="164"/>
      <c r="TYT88" s="164"/>
      <c r="TYU88" s="90"/>
      <c r="TYV88" s="90"/>
      <c r="TYW88" s="89"/>
      <c r="TYX88" s="164"/>
      <c r="TYY88" s="164"/>
      <c r="TYZ88" s="164"/>
      <c r="TZA88" s="164"/>
      <c r="TZB88" s="164"/>
      <c r="TZC88" s="90"/>
      <c r="TZD88" s="90"/>
      <c r="TZE88" s="89"/>
      <c r="TZF88" s="164"/>
      <c r="TZG88" s="164"/>
      <c r="TZH88" s="164"/>
      <c r="TZI88" s="164"/>
      <c r="TZJ88" s="164"/>
      <c r="TZK88" s="90"/>
      <c r="TZL88" s="90"/>
      <c r="TZM88" s="89"/>
      <c r="TZN88" s="164"/>
      <c r="TZO88" s="164"/>
      <c r="TZP88" s="164"/>
      <c r="TZQ88" s="164"/>
      <c r="TZR88" s="164"/>
      <c r="TZS88" s="90"/>
      <c r="TZT88" s="90"/>
      <c r="TZU88" s="89"/>
      <c r="TZV88" s="164"/>
      <c r="TZW88" s="164"/>
      <c r="TZX88" s="164"/>
      <c r="TZY88" s="164"/>
      <c r="TZZ88" s="164"/>
      <c r="UAA88" s="90"/>
      <c r="UAB88" s="90"/>
      <c r="UAC88" s="89"/>
      <c r="UAD88" s="164"/>
      <c r="UAE88" s="164"/>
      <c r="UAF88" s="164"/>
      <c r="UAG88" s="164"/>
      <c r="UAH88" s="164"/>
      <c r="UAI88" s="90"/>
      <c r="UAJ88" s="90"/>
      <c r="UAK88" s="89"/>
      <c r="UAL88" s="164"/>
      <c r="UAM88" s="164"/>
      <c r="UAN88" s="164"/>
      <c r="UAO88" s="164"/>
      <c r="UAP88" s="164"/>
      <c r="UAQ88" s="90"/>
      <c r="UAR88" s="90"/>
      <c r="UAS88" s="89"/>
      <c r="UAT88" s="164"/>
      <c r="UAU88" s="164"/>
      <c r="UAV88" s="164"/>
      <c r="UAW88" s="164"/>
      <c r="UAX88" s="164"/>
      <c r="UAY88" s="90"/>
      <c r="UAZ88" s="90"/>
      <c r="UBA88" s="89"/>
      <c r="UBB88" s="164"/>
      <c r="UBC88" s="164"/>
      <c r="UBD88" s="164"/>
      <c r="UBE88" s="164"/>
      <c r="UBF88" s="164"/>
      <c r="UBG88" s="90"/>
      <c r="UBH88" s="90"/>
      <c r="UBI88" s="89"/>
      <c r="UBJ88" s="164"/>
      <c r="UBK88" s="164"/>
      <c r="UBL88" s="164"/>
      <c r="UBM88" s="164"/>
      <c r="UBN88" s="164"/>
      <c r="UBO88" s="90"/>
      <c r="UBP88" s="90"/>
      <c r="UBQ88" s="89"/>
      <c r="UBR88" s="164"/>
      <c r="UBS88" s="164"/>
      <c r="UBT88" s="164"/>
      <c r="UBU88" s="164"/>
      <c r="UBV88" s="164"/>
      <c r="UBW88" s="90"/>
      <c r="UBX88" s="90"/>
      <c r="UBY88" s="89"/>
      <c r="UBZ88" s="164"/>
      <c r="UCA88" s="164"/>
      <c r="UCB88" s="164"/>
      <c r="UCC88" s="164"/>
      <c r="UCD88" s="164"/>
      <c r="UCE88" s="90"/>
      <c r="UCF88" s="90"/>
      <c r="UCG88" s="89"/>
      <c r="UCH88" s="164"/>
      <c r="UCI88" s="164"/>
      <c r="UCJ88" s="164"/>
      <c r="UCK88" s="164"/>
      <c r="UCL88" s="164"/>
      <c r="UCM88" s="90"/>
      <c r="UCN88" s="90"/>
      <c r="UCO88" s="89"/>
      <c r="UCP88" s="164"/>
      <c r="UCQ88" s="164"/>
      <c r="UCR88" s="164"/>
      <c r="UCS88" s="164"/>
      <c r="UCT88" s="164"/>
      <c r="UCU88" s="90"/>
      <c r="UCV88" s="90"/>
      <c r="UCW88" s="89"/>
      <c r="UCX88" s="164"/>
      <c r="UCY88" s="164"/>
      <c r="UCZ88" s="164"/>
      <c r="UDA88" s="164"/>
      <c r="UDB88" s="164"/>
      <c r="UDC88" s="90"/>
      <c r="UDD88" s="90"/>
      <c r="UDE88" s="89"/>
      <c r="UDF88" s="164"/>
      <c r="UDG88" s="164"/>
      <c r="UDH88" s="164"/>
      <c r="UDI88" s="164"/>
      <c r="UDJ88" s="164"/>
      <c r="UDK88" s="90"/>
      <c r="UDL88" s="90"/>
      <c r="UDM88" s="89"/>
      <c r="UDN88" s="164"/>
      <c r="UDO88" s="164"/>
      <c r="UDP88" s="164"/>
      <c r="UDQ88" s="164"/>
      <c r="UDR88" s="164"/>
      <c r="UDS88" s="90"/>
      <c r="UDT88" s="90"/>
      <c r="UDU88" s="89"/>
      <c r="UDV88" s="164"/>
      <c r="UDW88" s="164"/>
      <c r="UDX88" s="164"/>
      <c r="UDY88" s="164"/>
      <c r="UDZ88" s="164"/>
      <c r="UEA88" s="90"/>
      <c r="UEB88" s="90"/>
      <c r="UEC88" s="89"/>
      <c r="UED88" s="164"/>
      <c r="UEE88" s="164"/>
      <c r="UEF88" s="164"/>
      <c r="UEG88" s="164"/>
      <c r="UEH88" s="164"/>
      <c r="UEI88" s="90"/>
      <c r="UEJ88" s="90"/>
      <c r="UEK88" s="89"/>
      <c r="UEL88" s="164"/>
      <c r="UEM88" s="164"/>
      <c r="UEN88" s="164"/>
      <c r="UEO88" s="164"/>
      <c r="UEP88" s="164"/>
      <c r="UEQ88" s="90"/>
      <c r="UER88" s="90"/>
      <c r="UES88" s="89"/>
      <c r="UET88" s="164"/>
      <c r="UEU88" s="164"/>
      <c r="UEV88" s="164"/>
      <c r="UEW88" s="164"/>
      <c r="UEX88" s="164"/>
      <c r="UEY88" s="90"/>
      <c r="UEZ88" s="90"/>
      <c r="UFA88" s="89"/>
      <c r="UFB88" s="164"/>
      <c r="UFC88" s="164"/>
      <c r="UFD88" s="164"/>
      <c r="UFE88" s="164"/>
      <c r="UFF88" s="164"/>
      <c r="UFG88" s="90"/>
      <c r="UFH88" s="90"/>
      <c r="UFI88" s="89"/>
      <c r="UFJ88" s="164"/>
      <c r="UFK88" s="164"/>
      <c r="UFL88" s="164"/>
      <c r="UFM88" s="164"/>
      <c r="UFN88" s="164"/>
      <c r="UFO88" s="90"/>
      <c r="UFP88" s="90"/>
      <c r="UFQ88" s="89"/>
      <c r="UFR88" s="164"/>
      <c r="UFS88" s="164"/>
      <c r="UFT88" s="164"/>
      <c r="UFU88" s="164"/>
      <c r="UFV88" s="164"/>
      <c r="UFW88" s="90"/>
      <c r="UFX88" s="90"/>
      <c r="UFY88" s="89"/>
      <c r="UFZ88" s="164"/>
      <c r="UGA88" s="164"/>
      <c r="UGB88" s="164"/>
      <c r="UGC88" s="164"/>
      <c r="UGD88" s="164"/>
      <c r="UGE88" s="90"/>
      <c r="UGF88" s="90"/>
      <c r="UGG88" s="89"/>
      <c r="UGH88" s="164"/>
      <c r="UGI88" s="164"/>
      <c r="UGJ88" s="164"/>
      <c r="UGK88" s="164"/>
      <c r="UGL88" s="164"/>
      <c r="UGM88" s="90"/>
      <c r="UGN88" s="90"/>
      <c r="UGO88" s="89"/>
      <c r="UGP88" s="164"/>
      <c r="UGQ88" s="164"/>
      <c r="UGR88" s="164"/>
      <c r="UGS88" s="164"/>
      <c r="UGT88" s="164"/>
      <c r="UGU88" s="90"/>
      <c r="UGV88" s="90"/>
      <c r="UGW88" s="89"/>
      <c r="UGX88" s="164"/>
      <c r="UGY88" s="164"/>
      <c r="UGZ88" s="164"/>
      <c r="UHA88" s="164"/>
      <c r="UHB88" s="164"/>
      <c r="UHC88" s="90"/>
      <c r="UHD88" s="90"/>
      <c r="UHE88" s="89"/>
      <c r="UHF88" s="164"/>
      <c r="UHG88" s="164"/>
      <c r="UHH88" s="164"/>
      <c r="UHI88" s="164"/>
      <c r="UHJ88" s="164"/>
      <c r="UHK88" s="90"/>
      <c r="UHL88" s="90"/>
      <c r="UHM88" s="89"/>
      <c r="UHN88" s="164"/>
      <c r="UHO88" s="164"/>
      <c r="UHP88" s="164"/>
      <c r="UHQ88" s="164"/>
      <c r="UHR88" s="164"/>
      <c r="UHS88" s="90"/>
      <c r="UHT88" s="90"/>
      <c r="UHU88" s="89"/>
      <c r="UHV88" s="164"/>
      <c r="UHW88" s="164"/>
      <c r="UHX88" s="164"/>
      <c r="UHY88" s="164"/>
      <c r="UHZ88" s="164"/>
      <c r="UIA88" s="90"/>
      <c r="UIB88" s="90"/>
      <c r="UIC88" s="89"/>
      <c r="UID88" s="164"/>
      <c r="UIE88" s="164"/>
      <c r="UIF88" s="164"/>
      <c r="UIG88" s="164"/>
      <c r="UIH88" s="164"/>
      <c r="UII88" s="90"/>
      <c r="UIJ88" s="90"/>
      <c r="UIK88" s="89"/>
      <c r="UIL88" s="164"/>
      <c r="UIM88" s="164"/>
      <c r="UIN88" s="164"/>
      <c r="UIO88" s="164"/>
      <c r="UIP88" s="164"/>
      <c r="UIQ88" s="90"/>
      <c r="UIR88" s="90"/>
      <c r="UIS88" s="89"/>
      <c r="UIT88" s="164"/>
      <c r="UIU88" s="164"/>
      <c r="UIV88" s="164"/>
      <c r="UIW88" s="164"/>
      <c r="UIX88" s="164"/>
      <c r="UIY88" s="90"/>
      <c r="UIZ88" s="90"/>
      <c r="UJA88" s="89"/>
      <c r="UJB88" s="164"/>
      <c r="UJC88" s="164"/>
      <c r="UJD88" s="164"/>
      <c r="UJE88" s="164"/>
      <c r="UJF88" s="164"/>
      <c r="UJG88" s="90"/>
      <c r="UJH88" s="90"/>
      <c r="UJI88" s="89"/>
      <c r="UJJ88" s="164"/>
      <c r="UJK88" s="164"/>
      <c r="UJL88" s="164"/>
      <c r="UJM88" s="164"/>
      <c r="UJN88" s="164"/>
      <c r="UJO88" s="90"/>
      <c r="UJP88" s="90"/>
      <c r="UJQ88" s="89"/>
      <c r="UJR88" s="164"/>
      <c r="UJS88" s="164"/>
      <c r="UJT88" s="164"/>
      <c r="UJU88" s="164"/>
      <c r="UJV88" s="164"/>
      <c r="UJW88" s="90"/>
      <c r="UJX88" s="90"/>
      <c r="UJY88" s="89"/>
      <c r="UJZ88" s="164"/>
      <c r="UKA88" s="164"/>
      <c r="UKB88" s="164"/>
      <c r="UKC88" s="164"/>
      <c r="UKD88" s="164"/>
      <c r="UKE88" s="90"/>
      <c r="UKF88" s="90"/>
      <c r="UKG88" s="89"/>
      <c r="UKH88" s="164"/>
      <c r="UKI88" s="164"/>
      <c r="UKJ88" s="164"/>
      <c r="UKK88" s="164"/>
      <c r="UKL88" s="164"/>
      <c r="UKM88" s="90"/>
      <c r="UKN88" s="90"/>
      <c r="UKO88" s="89"/>
      <c r="UKP88" s="164"/>
      <c r="UKQ88" s="164"/>
      <c r="UKR88" s="164"/>
      <c r="UKS88" s="164"/>
      <c r="UKT88" s="164"/>
      <c r="UKU88" s="90"/>
      <c r="UKV88" s="90"/>
      <c r="UKW88" s="89"/>
      <c r="UKX88" s="164"/>
      <c r="UKY88" s="164"/>
      <c r="UKZ88" s="164"/>
      <c r="ULA88" s="164"/>
      <c r="ULB88" s="164"/>
      <c r="ULC88" s="90"/>
      <c r="ULD88" s="90"/>
      <c r="ULE88" s="89"/>
      <c r="ULF88" s="164"/>
      <c r="ULG88" s="164"/>
      <c r="ULH88" s="164"/>
      <c r="ULI88" s="164"/>
      <c r="ULJ88" s="164"/>
      <c r="ULK88" s="90"/>
      <c r="ULL88" s="90"/>
      <c r="ULM88" s="89"/>
      <c r="ULN88" s="164"/>
      <c r="ULO88" s="164"/>
      <c r="ULP88" s="164"/>
      <c r="ULQ88" s="164"/>
      <c r="ULR88" s="164"/>
      <c r="ULS88" s="90"/>
      <c r="ULT88" s="90"/>
      <c r="ULU88" s="89"/>
      <c r="ULV88" s="164"/>
      <c r="ULW88" s="164"/>
      <c r="ULX88" s="164"/>
      <c r="ULY88" s="164"/>
      <c r="ULZ88" s="164"/>
      <c r="UMA88" s="90"/>
      <c r="UMB88" s="90"/>
      <c r="UMC88" s="89"/>
      <c r="UMD88" s="164"/>
      <c r="UME88" s="164"/>
      <c r="UMF88" s="164"/>
      <c r="UMG88" s="164"/>
      <c r="UMH88" s="164"/>
      <c r="UMI88" s="90"/>
      <c r="UMJ88" s="90"/>
      <c r="UMK88" s="89"/>
      <c r="UML88" s="164"/>
      <c r="UMM88" s="164"/>
      <c r="UMN88" s="164"/>
      <c r="UMO88" s="164"/>
      <c r="UMP88" s="164"/>
      <c r="UMQ88" s="90"/>
      <c r="UMR88" s="90"/>
      <c r="UMS88" s="89"/>
      <c r="UMT88" s="164"/>
      <c r="UMU88" s="164"/>
      <c r="UMV88" s="164"/>
      <c r="UMW88" s="164"/>
      <c r="UMX88" s="164"/>
      <c r="UMY88" s="90"/>
      <c r="UMZ88" s="90"/>
      <c r="UNA88" s="89"/>
      <c r="UNB88" s="164"/>
      <c r="UNC88" s="164"/>
      <c r="UND88" s="164"/>
      <c r="UNE88" s="164"/>
      <c r="UNF88" s="164"/>
      <c r="UNG88" s="90"/>
      <c r="UNH88" s="90"/>
      <c r="UNI88" s="89"/>
      <c r="UNJ88" s="164"/>
      <c r="UNK88" s="164"/>
      <c r="UNL88" s="164"/>
      <c r="UNM88" s="164"/>
      <c r="UNN88" s="164"/>
      <c r="UNO88" s="90"/>
      <c r="UNP88" s="90"/>
      <c r="UNQ88" s="89"/>
      <c r="UNR88" s="164"/>
      <c r="UNS88" s="164"/>
      <c r="UNT88" s="164"/>
      <c r="UNU88" s="164"/>
      <c r="UNV88" s="164"/>
      <c r="UNW88" s="90"/>
      <c r="UNX88" s="90"/>
      <c r="UNY88" s="89"/>
      <c r="UNZ88" s="164"/>
      <c r="UOA88" s="164"/>
      <c r="UOB88" s="164"/>
      <c r="UOC88" s="164"/>
      <c r="UOD88" s="164"/>
      <c r="UOE88" s="90"/>
      <c r="UOF88" s="90"/>
      <c r="UOG88" s="89"/>
      <c r="UOH88" s="164"/>
      <c r="UOI88" s="164"/>
      <c r="UOJ88" s="164"/>
      <c r="UOK88" s="164"/>
      <c r="UOL88" s="164"/>
      <c r="UOM88" s="90"/>
      <c r="UON88" s="90"/>
      <c r="UOO88" s="89"/>
      <c r="UOP88" s="164"/>
      <c r="UOQ88" s="164"/>
      <c r="UOR88" s="164"/>
      <c r="UOS88" s="164"/>
      <c r="UOT88" s="164"/>
      <c r="UOU88" s="90"/>
      <c r="UOV88" s="90"/>
      <c r="UOW88" s="89"/>
      <c r="UOX88" s="164"/>
      <c r="UOY88" s="164"/>
      <c r="UOZ88" s="164"/>
      <c r="UPA88" s="164"/>
      <c r="UPB88" s="164"/>
      <c r="UPC88" s="90"/>
      <c r="UPD88" s="90"/>
      <c r="UPE88" s="89"/>
      <c r="UPF88" s="164"/>
      <c r="UPG88" s="164"/>
      <c r="UPH88" s="164"/>
      <c r="UPI88" s="164"/>
      <c r="UPJ88" s="164"/>
      <c r="UPK88" s="90"/>
      <c r="UPL88" s="90"/>
      <c r="UPM88" s="89"/>
      <c r="UPN88" s="164"/>
      <c r="UPO88" s="164"/>
      <c r="UPP88" s="164"/>
      <c r="UPQ88" s="164"/>
      <c r="UPR88" s="164"/>
      <c r="UPS88" s="90"/>
      <c r="UPT88" s="90"/>
      <c r="UPU88" s="89"/>
      <c r="UPV88" s="164"/>
      <c r="UPW88" s="164"/>
      <c r="UPX88" s="164"/>
      <c r="UPY88" s="164"/>
      <c r="UPZ88" s="164"/>
      <c r="UQA88" s="90"/>
      <c r="UQB88" s="90"/>
      <c r="UQC88" s="89"/>
      <c r="UQD88" s="164"/>
      <c r="UQE88" s="164"/>
      <c r="UQF88" s="164"/>
      <c r="UQG88" s="164"/>
      <c r="UQH88" s="164"/>
      <c r="UQI88" s="90"/>
      <c r="UQJ88" s="90"/>
      <c r="UQK88" s="89"/>
      <c r="UQL88" s="164"/>
      <c r="UQM88" s="164"/>
      <c r="UQN88" s="164"/>
      <c r="UQO88" s="164"/>
      <c r="UQP88" s="164"/>
      <c r="UQQ88" s="90"/>
      <c r="UQR88" s="90"/>
      <c r="UQS88" s="89"/>
      <c r="UQT88" s="164"/>
      <c r="UQU88" s="164"/>
      <c r="UQV88" s="164"/>
      <c r="UQW88" s="164"/>
      <c r="UQX88" s="164"/>
      <c r="UQY88" s="90"/>
      <c r="UQZ88" s="90"/>
      <c r="URA88" s="89"/>
      <c r="URB88" s="164"/>
      <c r="URC88" s="164"/>
      <c r="URD88" s="164"/>
      <c r="URE88" s="164"/>
      <c r="URF88" s="164"/>
      <c r="URG88" s="90"/>
      <c r="URH88" s="90"/>
      <c r="URI88" s="89"/>
      <c r="URJ88" s="164"/>
      <c r="URK88" s="164"/>
      <c r="URL88" s="164"/>
      <c r="URM88" s="164"/>
      <c r="URN88" s="164"/>
      <c r="URO88" s="90"/>
      <c r="URP88" s="90"/>
      <c r="URQ88" s="89"/>
      <c r="URR88" s="164"/>
      <c r="URS88" s="164"/>
      <c r="URT88" s="164"/>
      <c r="URU88" s="164"/>
      <c r="URV88" s="164"/>
      <c r="URW88" s="90"/>
      <c r="URX88" s="90"/>
      <c r="URY88" s="89"/>
      <c r="URZ88" s="164"/>
      <c r="USA88" s="164"/>
      <c r="USB88" s="164"/>
      <c r="USC88" s="164"/>
      <c r="USD88" s="164"/>
      <c r="USE88" s="90"/>
      <c r="USF88" s="90"/>
      <c r="USG88" s="89"/>
      <c r="USH88" s="164"/>
      <c r="USI88" s="164"/>
      <c r="USJ88" s="164"/>
      <c r="USK88" s="164"/>
      <c r="USL88" s="164"/>
      <c r="USM88" s="90"/>
      <c r="USN88" s="90"/>
      <c r="USO88" s="89"/>
      <c r="USP88" s="164"/>
      <c r="USQ88" s="164"/>
      <c r="USR88" s="164"/>
      <c r="USS88" s="164"/>
      <c r="UST88" s="164"/>
      <c r="USU88" s="90"/>
      <c r="USV88" s="90"/>
      <c r="USW88" s="89"/>
      <c r="USX88" s="164"/>
      <c r="USY88" s="164"/>
      <c r="USZ88" s="164"/>
      <c r="UTA88" s="164"/>
      <c r="UTB88" s="164"/>
      <c r="UTC88" s="90"/>
      <c r="UTD88" s="90"/>
      <c r="UTE88" s="89"/>
      <c r="UTF88" s="164"/>
      <c r="UTG88" s="164"/>
      <c r="UTH88" s="164"/>
      <c r="UTI88" s="164"/>
      <c r="UTJ88" s="164"/>
      <c r="UTK88" s="90"/>
      <c r="UTL88" s="90"/>
      <c r="UTM88" s="89"/>
      <c r="UTN88" s="164"/>
      <c r="UTO88" s="164"/>
      <c r="UTP88" s="164"/>
      <c r="UTQ88" s="164"/>
      <c r="UTR88" s="164"/>
      <c r="UTS88" s="90"/>
      <c r="UTT88" s="90"/>
      <c r="UTU88" s="89"/>
      <c r="UTV88" s="164"/>
      <c r="UTW88" s="164"/>
      <c r="UTX88" s="164"/>
      <c r="UTY88" s="164"/>
      <c r="UTZ88" s="164"/>
      <c r="UUA88" s="90"/>
      <c r="UUB88" s="90"/>
      <c r="UUC88" s="89"/>
      <c r="UUD88" s="164"/>
      <c r="UUE88" s="164"/>
      <c r="UUF88" s="164"/>
      <c r="UUG88" s="164"/>
      <c r="UUH88" s="164"/>
      <c r="UUI88" s="90"/>
      <c r="UUJ88" s="90"/>
      <c r="UUK88" s="89"/>
      <c r="UUL88" s="164"/>
      <c r="UUM88" s="164"/>
      <c r="UUN88" s="164"/>
      <c r="UUO88" s="164"/>
      <c r="UUP88" s="164"/>
      <c r="UUQ88" s="90"/>
      <c r="UUR88" s="90"/>
      <c r="UUS88" s="89"/>
      <c r="UUT88" s="164"/>
      <c r="UUU88" s="164"/>
      <c r="UUV88" s="164"/>
      <c r="UUW88" s="164"/>
      <c r="UUX88" s="164"/>
      <c r="UUY88" s="90"/>
      <c r="UUZ88" s="90"/>
      <c r="UVA88" s="89"/>
      <c r="UVB88" s="164"/>
      <c r="UVC88" s="164"/>
      <c r="UVD88" s="164"/>
      <c r="UVE88" s="164"/>
      <c r="UVF88" s="164"/>
      <c r="UVG88" s="90"/>
      <c r="UVH88" s="90"/>
      <c r="UVI88" s="89"/>
      <c r="UVJ88" s="164"/>
      <c r="UVK88" s="164"/>
      <c r="UVL88" s="164"/>
      <c r="UVM88" s="164"/>
      <c r="UVN88" s="164"/>
      <c r="UVO88" s="90"/>
      <c r="UVP88" s="90"/>
      <c r="UVQ88" s="89"/>
      <c r="UVR88" s="164"/>
      <c r="UVS88" s="164"/>
      <c r="UVT88" s="164"/>
      <c r="UVU88" s="164"/>
      <c r="UVV88" s="164"/>
      <c r="UVW88" s="90"/>
      <c r="UVX88" s="90"/>
      <c r="UVY88" s="89"/>
      <c r="UVZ88" s="164"/>
      <c r="UWA88" s="164"/>
      <c r="UWB88" s="164"/>
      <c r="UWC88" s="164"/>
      <c r="UWD88" s="164"/>
      <c r="UWE88" s="90"/>
      <c r="UWF88" s="90"/>
      <c r="UWG88" s="89"/>
      <c r="UWH88" s="164"/>
      <c r="UWI88" s="164"/>
      <c r="UWJ88" s="164"/>
      <c r="UWK88" s="164"/>
      <c r="UWL88" s="164"/>
      <c r="UWM88" s="90"/>
      <c r="UWN88" s="90"/>
      <c r="UWO88" s="89"/>
      <c r="UWP88" s="164"/>
      <c r="UWQ88" s="164"/>
      <c r="UWR88" s="164"/>
      <c r="UWS88" s="164"/>
      <c r="UWT88" s="164"/>
      <c r="UWU88" s="90"/>
      <c r="UWV88" s="90"/>
      <c r="UWW88" s="89"/>
      <c r="UWX88" s="164"/>
      <c r="UWY88" s="164"/>
      <c r="UWZ88" s="164"/>
      <c r="UXA88" s="164"/>
      <c r="UXB88" s="164"/>
      <c r="UXC88" s="90"/>
      <c r="UXD88" s="90"/>
      <c r="UXE88" s="89"/>
      <c r="UXF88" s="164"/>
      <c r="UXG88" s="164"/>
      <c r="UXH88" s="164"/>
      <c r="UXI88" s="164"/>
      <c r="UXJ88" s="164"/>
      <c r="UXK88" s="90"/>
      <c r="UXL88" s="90"/>
      <c r="UXM88" s="89"/>
      <c r="UXN88" s="164"/>
      <c r="UXO88" s="164"/>
      <c r="UXP88" s="164"/>
      <c r="UXQ88" s="164"/>
      <c r="UXR88" s="164"/>
      <c r="UXS88" s="90"/>
      <c r="UXT88" s="90"/>
      <c r="UXU88" s="89"/>
      <c r="UXV88" s="164"/>
      <c r="UXW88" s="164"/>
      <c r="UXX88" s="164"/>
      <c r="UXY88" s="164"/>
      <c r="UXZ88" s="164"/>
      <c r="UYA88" s="90"/>
      <c r="UYB88" s="90"/>
      <c r="UYC88" s="89"/>
      <c r="UYD88" s="164"/>
      <c r="UYE88" s="164"/>
      <c r="UYF88" s="164"/>
      <c r="UYG88" s="164"/>
      <c r="UYH88" s="164"/>
      <c r="UYI88" s="90"/>
      <c r="UYJ88" s="90"/>
      <c r="UYK88" s="89"/>
      <c r="UYL88" s="164"/>
      <c r="UYM88" s="164"/>
      <c r="UYN88" s="164"/>
      <c r="UYO88" s="164"/>
      <c r="UYP88" s="164"/>
      <c r="UYQ88" s="90"/>
      <c r="UYR88" s="90"/>
      <c r="UYS88" s="89"/>
      <c r="UYT88" s="164"/>
      <c r="UYU88" s="164"/>
      <c r="UYV88" s="164"/>
      <c r="UYW88" s="164"/>
      <c r="UYX88" s="164"/>
      <c r="UYY88" s="90"/>
      <c r="UYZ88" s="90"/>
      <c r="UZA88" s="89"/>
      <c r="UZB88" s="164"/>
      <c r="UZC88" s="164"/>
      <c r="UZD88" s="164"/>
      <c r="UZE88" s="164"/>
      <c r="UZF88" s="164"/>
      <c r="UZG88" s="90"/>
      <c r="UZH88" s="90"/>
      <c r="UZI88" s="89"/>
      <c r="UZJ88" s="164"/>
      <c r="UZK88" s="164"/>
      <c r="UZL88" s="164"/>
      <c r="UZM88" s="164"/>
      <c r="UZN88" s="164"/>
      <c r="UZO88" s="90"/>
      <c r="UZP88" s="90"/>
      <c r="UZQ88" s="89"/>
      <c r="UZR88" s="164"/>
      <c r="UZS88" s="164"/>
      <c r="UZT88" s="164"/>
      <c r="UZU88" s="164"/>
      <c r="UZV88" s="164"/>
      <c r="UZW88" s="90"/>
      <c r="UZX88" s="90"/>
      <c r="UZY88" s="89"/>
      <c r="UZZ88" s="164"/>
      <c r="VAA88" s="164"/>
      <c r="VAB88" s="164"/>
      <c r="VAC88" s="164"/>
      <c r="VAD88" s="164"/>
      <c r="VAE88" s="90"/>
      <c r="VAF88" s="90"/>
      <c r="VAG88" s="89"/>
      <c r="VAH88" s="164"/>
      <c r="VAI88" s="164"/>
      <c r="VAJ88" s="164"/>
      <c r="VAK88" s="164"/>
      <c r="VAL88" s="164"/>
      <c r="VAM88" s="90"/>
      <c r="VAN88" s="90"/>
      <c r="VAO88" s="89"/>
      <c r="VAP88" s="164"/>
      <c r="VAQ88" s="164"/>
      <c r="VAR88" s="164"/>
      <c r="VAS88" s="164"/>
      <c r="VAT88" s="164"/>
      <c r="VAU88" s="90"/>
      <c r="VAV88" s="90"/>
      <c r="VAW88" s="89"/>
      <c r="VAX88" s="164"/>
      <c r="VAY88" s="164"/>
      <c r="VAZ88" s="164"/>
      <c r="VBA88" s="164"/>
      <c r="VBB88" s="164"/>
      <c r="VBC88" s="90"/>
      <c r="VBD88" s="90"/>
      <c r="VBE88" s="89"/>
      <c r="VBF88" s="164"/>
      <c r="VBG88" s="164"/>
      <c r="VBH88" s="164"/>
      <c r="VBI88" s="164"/>
      <c r="VBJ88" s="164"/>
      <c r="VBK88" s="90"/>
      <c r="VBL88" s="90"/>
      <c r="VBM88" s="89"/>
      <c r="VBN88" s="164"/>
      <c r="VBO88" s="164"/>
      <c r="VBP88" s="164"/>
      <c r="VBQ88" s="164"/>
      <c r="VBR88" s="164"/>
      <c r="VBS88" s="90"/>
      <c r="VBT88" s="90"/>
      <c r="VBU88" s="89"/>
      <c r="VBV88" s="164"/>
      <c r="VBW88" s="164"/>
      <c r="VBX88" s="164"/>
      <c r="VBY88" s="164"/>
      <c r="VBZ88" s="164"/>
      <c r="VCA88" s="90"/>
      <c r="VCB88" s="90"/>
      <c r="VCC88" s="89"/>
      <c r="VCD88" s="164"/>
      <c r="VCE88" s="164"/>
      <c r="VCF88" s="164"/>
      <c r="VCG88" s="164"/>
      <c r="VCH88" s="164"/>
      <c r="VCI88" s="90"/>
      <c r="VCJ88" s="90"/>
      <c r="VCK88" s="89"/>
      <c r="VCL88" s="164"/>
      <c r="VCM88" s="164"/>
      <c r="VCN88" s="164"/>
      <c r="VCO88" s="164"/>
      <c r="VCP88" s="164"/>
      <c r="VCQ88" s="90"/>
      <c r="VCR88" s="90"/>
      <c r="VCS88" s="89"/>
      <c r="VCT88" s="164"/>
      <c r="VCU88" s="164"/>
      <c r="VCV88" s="164"/>
      <c r="VCW88" s="164"/>
      <c r="VCX88" s="164"/>
      <c r="VCY88" s="90"/>
      <c r="VCZ88" s="90"/>
      <c r="VDA88" s="89"/>
      <c r="VDB88" s="164"/>
      <c r="VDC88" s="164"/>
      <c r="VDD88" s="164"/>
      <c r="VDE88" s="164"/>
      <c r="VDF88" s="164"/>
      <c r="VDG88" s="90"/>
      <c r="VDH88" s="90"/>
      <c r="VDI88" s="89"/>
      <c r="VDJ88" s="164"/>
      <c r="VDK88" s="164"/>
      <c r="VDL88" s="164"/>
      <c r="VDM88" s="164"/>
      <c r="VDN88" s="164"/>
      <c r="VDO88" s="90"/>
      <c r="VDP88" s="90"/>
      <c r="VDQ88" s="89"/>
      <c r="VDR88" s="164"/>
      <c r="VDS88" s="164"/>
      <c r="VDT88" s="164"/>
      <c r="VDU88" s="164"/>
      <c r="VDV88" s="164"/>
      <c r="VDW88" s="90"/>
      <c r="VDX88" s="90"/>
      <c r="VDY88" s="89"/>
      <c r="VDZ88" s="164"/>
      <c r="VEA88" s="164"/>
      <c r="VEB88" s="164"/>
      <c r="VEC88" s="164"/>
      <c r="VED88" s="164"/>
      <c r="VEE88" s="90"/>
      <c r="VEF88" s="90"/>
      <c r="VEG88" s="89"/>
      <c r="VEH88" s="164"/>
      <c r="VEI88" s="164"/>
      <c r="VEJ88" s="164"/>
      <c r="VEK88" s="164"/>
      <c r="VEL88" s="164"/>
      <c r="VEM88" s="90"/>
      <c r="VEN88" s="90"/>
      <c r="VEO88" s="89"/>
      <c r="VEP88" s="164"/>
      <c r="VEQ88" s="164"/>
      <c r="VER88" s="164"/>
      <c r="VES88" s="164"/>
      <c r="VET88" s="164"/>
      <c r="VEU88" s="90"/>
      <c r="VEV88" s="90"/>
      <c r="VEW88" s="89"/>
      <c r="VEX88" s="164"/>
      <c r="VEY88" s="164"/>
      <c r="VEZ88" s="164"/>
      <c r="VFA88" s="164"/>
      <c r="VFB88" s="164"/>
      <c r="VFC88" s="90"/>
      <c r="VFD88" s="90"/>
      <c r="VFE88" s="89"/>
      <c r="VFF88" s="164"/>
      <c r="VFG88" s="164"/>
      <c r="VFH88" s="164"/>
      <c r="VFI88" s="164"/>
      <c r="VFJ88" s="164"/>
      <c r="VFK88" s="90"/>
      <c r="VFL88" s="90"/>
      <c r="VFM88" s="89"/>
      <c r="VFN88" s="164"/>
      <c r="VFO88" s="164"/>
      <c r="VFP88" s="164"/>
      <c r="VFQ88" s="164"/>
      <c r="VFR88" s="164"/>
      <c r="VFS88" s="90"/>
      <c r="VFT88" s="90"/>
      <c r="VFU88" s="89"/>
      <c r="VFV88" s="164"/>
      <c r="VFW88" s="164"/>
      <c r="VFX88" s="164"/>
      <c r="VFY88" s="164"/>
      <c r="VFZ88" s="164"/>
      <c r="VGA88" s="90"/>
      <c r="VGB88" s="90"/>
      <c r="VGC88" s="89"/>
      <c r="VGD88" s="164"/>
      <c r="VGE88" s="164"/>
      <c r="VGF88" s="164"/>
      <c r="VGG88" s="164"/>
      <c r="VGH88" s="164"/>
      <c r="VGI88" s="90"/>
      <c r="VGJ88" s="90"/>
      <c r="VGK88" s="89"/>
      <c r="VGL88" s="164"/>
      <c r="VGM88" s="164"/>
      <c r="VGN88" s="164"/>
      <c r="VGO88" s="164"/>
      <c r="VGP88" s="164"/>
      <c r="VGQ88" s="90"/>
      <c r="VGR88" s="90"/>
      <c r="VGS88" s="89"/>
      <c r="VGT88" s="164"/>
      <c r="VGU88" s="164"/>
      <c r="VGV88" s="164"/>
      <c r="VGW88" s="164"/>
      <c r="VGX88" s="164"/>
      <c r="VGY88" s="90"/>
      <c r="VGZ88" s="90"/>
      <c r="VHA88" s="89"/>
      <c r="VHB88" s="164"/>
      <c r="VHC88" s="164"/>
      <c r="VHD88" s="164"/>
      <c r="VHE88" s="164"/>
      <c r="VHF88" s="164"/>
      <c r="VHG88" s="90"/>
      <c r="VHH88" s="90"/>
      <c r="VHI88" s="89"/>
      <c r="VHJ88" s="164"/>
      <c r="VHK88" s="164"/>
      <c r="VHL88" s="164"/>
      <c r="VHM88" s="164"/>
      <c r="VHN88" s="164"/>
      <c r="VHO88" s="90"/>
      <c r="VHP88" s="90"/>
      <c r="VHQ88" s="89"/>
      <c r="VHR88" s="164"/>
      <c r="VHS88" s="164"/>
      <c r="VHT88" s="164"/>
      <c r="VHU88" s="164"/>
      <c r="VHV88" s="164"/>
      <c r="VHW88" s="90"/>
      <c r="VHX88" s="90"/>
      <c r="VHY88" s="89"/>
      <c r="VHZ88" s="164"/>
      <c r="VIA88" s="164"/>
      <c r="VIB88" s="164"/>
      <c r="VIC88" s="164"/>
      <c r="VID88" s="164"/>
      <c r="VIE88" s="90"/>
      <c r="VIF88" s="90"/>
      <c r="VIG88" s="89"/>
      <c r="VIH88" s="164"/>
      <c r="VII88" s="164"/>
      <c r="VIJ88" s="164"/>
      <c r="VIK88" s="164"/>
      <c r="VIL88" s="164"/>
      <c r="VIM88" s="90"/>
      <c r="VIN88" s="90"/>
      <c r="VIO88" s="89"/>
      <c r="VIP88" s="164"/>
      <c r="VIQ88" s="164"/>
      <c r="VIR88" s="164"/>
      <c r="VIS88" s="164"/>
      <c r="VIT88" s="164"/>
      <c r="VIU88" s="90"/>
      <c r="VIV88" s="90"/>
      <c r="VIW88" s="89"/>
      <c r="VIX88" s="164"/>
      <c r="VIY88" s="164"/>
      <c r="VIZ88" s="164"/>
      <c r="VJA88" s="164"/>
      <c r="VJB88" s="164"/>
      <c r="VJC88" s="90"/>
      <c r="VJD88" s="90"/>
      <c r="VJE88" s="89"/>
      <c r="VJF88" s="164"/>
      <c r="VJG88" s="164"/>
      <c r="VJH88" s="164"/>
      <c r="VJI88" s="164"/>
      <c r="VJJ88" s="164"/>
      <c r="VJK88" s="90"/>
      <c r="VJL88" s="90"/>
      <c r="VJM88" s="89"/>
      <c r="VJN88" s="164"/>
      <c r="VJO88" s="164"/>
      <c r="VJP88" s="164"/>
      <c r="VJQ88" s="164"/>
      <c r="VJR88" s="164"/>
      <c r="VJS88" s="90"/>
      <c r="VJT88" s="90"/>
      <c r="VJU88" s="89"/>
      <c r="VJV88" s="164"/>
      <c r="VJW88" s="164"/>
      <c r="VJX88" s="164"/>
      <c r="VJY88" s="164"/>
      <c r="VJZ88" s="164"/>
      <c r="VKA88" s="90"/>
      <c r="VKB88" s="90"/>
      <c r="VKC88" s="89"/>
      <c r="VKD88" s="164"/>
      <c r="VKE88" s="164"/>
      <c r="VKF88" s="164"/>
      <c r="VKG88" s="164"/>
      <c r="VKH88" s="164"/>
      <c r="VKI88" s="90"/>
      <c r="VKJ88" s="90"/>
      <c r="VKK88" s="89"/>
      <c r="VKL88" s="164"/>
      <c r="VKM88" s="164"/>
      <c r="VKN88" s="164"/>
      <c r="VKO88" s="164"/>
      <c r="VKP88" s="164"/>
      <c r="VKQ88" s="90"/>
      <c r="VKR88" s="90"/>
      <c r="VKS88" s="89"/>
      <c r="VKT88" s="164"/>
      <c r="VKU88" s="164"/>
      <c r="VKV88" s="164"/>
      <c r="VKW88" s="164"/>
      <c r="VKX88" s="164"/>
      <c r="VKY88" s="90"/>
      <c r="VKZ88" s="90"/>
      <c r="VLA88" s="89"/>
      <c r="VLB88" s="164"/>
      <c r="VLC88" s="164"/>
      <c r="VLD88" s="164"/>
      <c r="VLE88" s="164"/>
      <c r="VLF88" s="164"/>
      <c r="VLG88" s="90"/>
      <c r="VLH88" s="90"/>
      <c r="VLI88" s="89"/>
      <c r="VLJ88" s="164"/>
      <c r="VLK88" s="164"/>
      <c r="VLL88" s="164"/>
      <c r="VLM88" s="164"/>
      <c r="VLN88" s="164"/>
      <c r="VLO88" s="90"/>
      <c r="VLP88" s="90"/>
      <c r="VLQ88" s="89"/>
      <c r="VLR88" s="164"/>
      <c r="VLS88" s="164"/>
      <c r="VLT88" s="164"/>
      <c r="VLU88" s="164"/>
      <c r="VLV88" s="164"/>
      <c r="VLW88" s="90"/>
      <c r="VLX88" s="90"/>
      <c r="VLY88" s="89"/>
      <c r="VLZ88" s="164"/>
      <c r="VMA88" s="164"/>
      <c r="VMB88" s="164"/>
      <c r="VMC88" s="164"/>
      <c r="VMD88" s="164"/>
      <c r="VME88" s="90"/>
      <c r="VMF88" s="90"/>
      <c r="VMG88" s="89"/>
      <c r="VMH88" s="164"/>
      <c r="VMI88" s="164"/>
      <c r="VMJ88" s="164"/>
      <c r="VMK88" s="164"/>
      <c r="VML88" s="164"/>
      <c r="VMM88" s="90"/>
      <c r="VMN88" s="90"/>
      <c r="VMO88" s="89"/>
      <c r="VMP88" s="164"/>
      <c r="VMQ88" s="164"/>
      <c r="VMR88" s="164"/>
      <c r="VMS88" s="164"/>
      <c r="VMT88" s="164"/>
      <c r="VMU88" s="90"/>
      <c r="VMV88" s="90"/>
      <c r="VMW88" s="89"/>
      <c r="VMX88" s="164"/>
      <c r="VMY88" s="164"/>
      <c r="VMZ88" s="164"/>
      <c r="VNA88" s="164"/>
      <c r="VNB88" s="164"/>
      <c r="VNC88" s="90"/>
      <c r="VND88" s="90"/>
      <c r="VNE88" s="89"/>
      <c r="VNF88" s="164"/>
      <c r="VNG88" s="164"/>
      <c r="VNH88" s="164"/>
      <c r="VNI88" s="164"/>
      <c r="VNJ88" s="164"/>
      <c r="VNK88" s="90"/>
      <c r="VNL88" s="90"/>
      <c r="VNM88" s="89"/>
      <c r="VNN88" s="164"/>
      <c r="VNO88" s="164"/>
      <c r="VNP88" s="164"/>
      <c r="VNQ88" s="164"/>
      <c r="VNR88" s="164"/>
      <c r="VNS88" s="90"/>
      <c r="VNT88" s="90"/>
      <c r="VNU88" s="89"/>
      <c r="VNV88" s="164"/>
      <c r="VNW88" s="164"/>
      <c r="VNX88" s="164"/>
      <c r="VNY88" s="164"/>
      <c r="VNZ88" s="164"/>
      <c r="VOA88" s="90"/>
      <c r="VOB88" s="90"/>
      <c r="VOC88" s="89"/>
      <c r="VOD88" s="164"/>
      <c r="VOE88" s="164"/>
      <c r="VOF88" s="164"/>
      <c r="VOG88" s="164"/>
      <c r="VOH88" s="164"/>
      <c r="VOI88" s="90"/>
      <c r="VOJ88" s="90"/>
      <c r="VOK88" s="89"/>
      <c r="VOL88" s="164"/>
      <c r="VOM88" s="164"/>
      <c r="VON88" s="164"/>
      <c r="VOO88" s="164"/>
      <c r="VOP88" s="164"/>
      <c r="VOQ88" s="90"/>
      <c r="VOR88" s="90"/>
      <c r="VOS88" s="89"/>
      <c r="VOT88" s="164"/>
      <c r="VOU88" s="164"/>
      <c r="VOV88" s="164"/>
      <c r="VOW88" s="164"/>
      <c r="VOX88" s="164"/>
      <c r="VOY88" s="90"/>
      <c r="VOZ88" s="90"/>
      <c r="VPA88" s="89"/>
      <c r="VPB88" s="164"/>
      <c r="VPC88" s="164"/>
      <c r="VPD88" s="164"/>
      <c r="VPE88" s="164"/>
      <c r="VPF88" s="164"/>
      <c r="VPG88" s="90"/>
      <c r="VPH88" s="90"/>
      <c r="VPI88" s="89"/>
      <c r="VPJ88" s="164"/>
      <c r="VPK88" s="164"/>
      <c r="VPL88" s="164"/>
      <c r="VPM88" s="164"/>
      <c r="VPN88" s="164"/>
      <c r="VPO88" s="90"/>
      <c r="VPP88" s="90"/>
      <c r="VPQ88" s="89"/>
      <c r="VPR88" s="164"/>
      <c r="VPS88" s="164"/>
      <c r="VPT88" s="164"/>
      <c r="VPU88" s="164"/>
      <c r="VPV88" s="164"/>
      <c r="VPW88" s="90"/>
      <c r="VPX88" s="90"/>
      <c r="VPY88" s="89"/>
      <c r="VPZ88" s="164"/>
      <c r="VQA88" s="164"/>
      <c r="VQB88" s="164"/>
      <c r="VQC88" s="164"/>
      <c r="VQD88" s="164"/>
      <c r="VQE88" s="90"/>
      <c r="VQF88" s="90"/>
      <c r="VQG88" s="89"/>
      <c r="VQH88" s="164"/>
      <c r="VQI88" s="164"/>
      <c r="VQJ88" s="164"/>
      <c r="VQK88" s="164"/>
      <c r="VQL88" s="164"/>
      <c r="VQM88" s="90"/>
      <c r="VQN88" s="90"/>
      <c r="VQO88" s="89"/>
      <c r="VQP88" s="164"/>
      <c r="VQQ88" s="164"/>
      <c r="VQR88" s="164"/>
      <c r="VQS88" s="164"/>
      <c r="VQT88" s="164"/>
      <c r="VQU88" s="90"/>
      <c r="VQV88" s="90"/>
      <c r="VQW88" s="89"/>
      <c r="VQX88" s="164"/>
      <c r="VQY88" s="164"/>
      <c r="VQZ88" s="164"/>
      <c r="VRA88" s="164"/>
      <c r="VRB88" s="164"/>
      <c r="VRC88" s="90"/>
      <c r="VRD88" s="90"/>
      <c r="VRE88" s="89"/>
      <c r="VRF88" s="164"/>
      <c r="VRG88" s="164"/>
      <c r="VRH88" s="164"/>
      <c r="VRI88" s="164"/>
      <c r="VRJ88" s="164"/>
      <c r="VRK88" s="90"/>
      <c r="VRL88" s="90"/>
      <c r="VRM88" s="89"/>
      <c r="VRN88" s="164"/>
      <c r="VRO88" s="164"/>
      <c r="VRP88" s="164"/>
      <c r="VRQ88" s="164"/>
      <c r="VRR88" s="164"/>
      <c r="VRS88" s="90"/>
      <c r="VRT88" s="90"/>
      <c r="VRU88" s="89"/>
      <c r="VRV88" s="164"/>
      <c r="VRW88" s="164"/>
      <c r="VRX88" s="164"/>
      <c r="VRY88" s="164"/>
      <c r="VRZ88" s="164"/>
      <c r="VSA88" s="90"/>
      <c r="VSB88" s="90"/>
      <c r="VSC88" s="89"/>
      <c r="VSD88" s="164"/>
      <c r="VSE88" s="164"/>
      <c r="VSF88" s="164"/>
      <c r="VSG88" s="164"/>
      <c r="VSH88" s="164"/>
      <c r="VSI88" s="90"/>
      <c r="VSJ88" s="90"/>
      <c r="VSK88" s="89"/>
      <c r="VSL88" s="164"/>
      <c r="VSM88" s="164"/>
      <c r="VSN88" s="164"/>
      <c r="VSO88" s="164"/>
      <c r="VSP88" s="164"/>
      <c r="VSQ88" s="90"/>
      <c r="VSR88" s="90"/>
      <c r="VSS88" s="89"/>
      <c r="VST88" s="164"/>
      <c r="VSU88" s="164"/>
      <c r="VSV88" s="164"/>
      <c r="VSW88" s="164"/>
      <c r="VSX88" s="164"/>
      <c r="VSY88" s="90"/>
      <c r="VSZ88" s="90"/>
      <c r="VTA88" s="89"/>
      <c r="VTB88" s="164"/>
      <c r="VTC88" s="164"/>
      <c r="VTD88" s="164"/>
      <c r="VTE88" s="164"/>
      <c r="VTF88" s="164"/>
      <c r="VTG88" s="90"/>
      <c r="VTH88" s="90"/>
      <c r="VTI88" s="89"/>
      <c r="VTJ88" s="164"/>
      <c r="VTK88" s="164"/>
      <c r="VTL88" s="164"/>
      <c r="VTM88" s="164"/>
      <c r="VTN88" s="164"/>
      <c r="VTO88" s="90"/>
      <c r="VTP88" s="90"/>
      <c r="VTQ88" s="89"/>
      <c r="VTR88" s="164"/>
      <c r="VTS88" s="164"/>
      <c r="VTT88" s="164"/>
      <c r="VTU88" s="164"/>
      <c r="VTV88" s="164"/>
      <c r="VTW88" s="90"/>
      <c r="VTX88" s="90"/>
      <c r="VTY88" s="89"/>
      <c r="VTZ88" s="164"/>
      <c r="VUA88" s="164"/>
      <c r="VUB88" s="164"/>
      <c r="VUC88" s="164"/>
      <c r="VUD88" s="164"/>
      <c r="VUE88" s="90"/>
      <c r="VUF88" s="90"/>
      <c r="VUG88" s="89"/>
      <c r="VUH88" s="164"/>
      <c r="VUI88" s="164"/>
      <c r="VUJ88" s="164"/>
      <c r="VUK88" s="164"/>
      <c r="VUL88" s="164"/>
      <c r="VUM88" s="90"/>
      <c r="VUN88" s="90"/>
      <c r="VUO88" s="89"/>
      <c r="VUP88" s="164"/>
      <c r="VUQ88" s="164"/>
      <c r="VUR88" s="164"/>
      <c r="VUS88" s="164"/>
      <c r="VUT88" s="164"/>
      <c r="VUU88" s="90"/>
      <c r="VUV88" s="90"/>
      <c r="VUW88" s="89"/>
      <c r="VUX88" s="164"/>
      <c r="VUY88" s="164"/>
      <c r="VUZ88" s="164"/>
      <c r="VVA88" s="164"/>
      <c r="VVB88" s="164"/>
      <c r="VVC88" s="90"/>
      <c r="VVD88" s="90"/>
      <c r="VVE88" s="89"/>
      <c r="VVF88" s="164"/>
      <c r="VVG88" s="164"/>
      <c r="VVH88" s="164"/>
      <c r="VVI88" s="164"/>
      <c r="VVJ88" s="164"/>
      <c r="VVK88" s="90"/>
      <c r="VVL88" s="90"/>
      <c r="VVM88" s="89"/>
      <c r="VVN88" s="164"/>
      <c r="VVO88" s="164"/>
      <c r="VVP88" s="164"/>
      <c r="VVQ88" s="164"/>
      <c r="VVR88" s="164"/>
      <c r="VVS88" s="90"/>
      <c r="VVT88" s="90"/>
      <c r="VVU88" s="89"/>
      <c r="VVV88" s="164"/>
      <c r="VVW88" s="164"/>
      <c r="VVX88" s="164"/>
      <c r="VVY88" s="164"/>
      <c r="VVZ88" s="164"/>
      <c r="VWA88" s="90"/>
      <c r="VWB88" s="90"/>
      <c r="VWC88" s="89"/>
      <c r="VWD88" s="164"/>
      <c r="VWE88" s="164"/>
      <c r="VWF88" s="164"/>
      <c r="VWG88" s="164"/>
      <c r="VWH88" s="164"/>
      <c r="VWI88" s="90"/>
      <c r="VWJ88" s="90"/>
      <c r="VWK88" s="89"/>
      <c r="VWL88" s="164"/>
      <c r="VWM88" s="164"/>
      <c r="VWN88" s="164"/>
      <c r="VWO88" s="164"/>
      <c r="VWP88" s="164"/>
      <c r="VWQ88" s="90"/>
      <c r="VWR88" s="90"/>
      <c r="VWS88" s="89"/>
      <c r="VWT88" s="164"/>
      <c r="VWU88" s="164"/>
      <c r="VWV88" s="164"/>
      <c r="VWW88" s="164"/>
      <c r="VWX88" s="164"/>
      <c r="VWY88" s="90"/>
      <c r="VWZ88" s="90"/>
      <c r="VXA88" s="89"/>
      <c r="VXB88" s="164"/>
      <c r="VXC88" s="164"/>
      <c r="VXD88" s="164"/>
      <c r="VXE88" s="164"/>
      <c r="VXF88" s="164"/>
      <c r="VXG88" s="90"/>
      <c r="VXH88" s="90"/>
      <c r="VXI88" s="89"/>
      <c r="VXJ88" s="164"/>
      <c r="VXK88" s="164"/>
      <c r="VXL88" s="164"/>
      <c r="VXM88" s="164"/>
      <c r="VXN88" s="164"/>
      <c r="VXO88" s="90"/>
      <c r="VXP88" s="90"/>
      <c r="VXQ88" s="89"/>
      <c r="VXR88" s="164"/>
      <c r="VXS88" s="164"/>
      <c r="VXT88" s="164"/>
      <c r="VXU88" s="164"/>
      <c r="VXV88" s="164"/>
      <c r="VXW88" s="90"/>
      <c r="VXX88" s="90"/>
      <c r="VXY88" s="89"/>
      <c r="VXZ88" s="164"/>
      <c r="VYA88" s="164"/>
      <c r="VYB88" s="164"/>
      <c r="VYC88" s="164"/>
      <c r="VYD88" s="164"/>
      <c r="VYE88" s="90"/>
      <c r="VYF88" s="90"/>
      <c r="VYG88" s="89"/>
      <c r="VYH88" s="164"/>
      <c r="VYI88" s="164"/>
      <c r="VYJ88" s="164"/>
      <c r="VYK88" s="164"/>
      <c r="VYL88" s="164"/>
      <c r="VYM88" s="90"/>
      <c r="VYN88" s="90"/>
      <c r="VYO88" s="89"/>
      <c r="VYP88" s="164"/>
      <c r="VYQ88" s="164"/>
      <c r="VYR88" s="164"/>
      <c r="VYS88" s="164"/>
      <c r="VYT88" s="164"/>
      <c r="VYU88" s="90"/>
      <c r="VYV88" s="90"/>
      <c r="VYW88" s="89"/>
      <c r="VYX88" s="164"/>
      <c r="VYY88" s="164"/>
      <c r="VYZ88" s="164"/>
      <c r="VZA88" s="164"/>
      <c r="VZB88" s="164"/>
      <c r="VZC88" s="90"/>
      <c r="VZD88" s="90"/>
      <c r="VZE88" s="89"/>
      <c r="VZF88" s="164"/>
      <c r="VZG88" s="164"/>
      <c r="VZH88" s="164"/>
      <c r="VZI88" s="164"/>
      <c r="VZJ88" s="164"/>
      <c r="VZK88" s="90"/>
      <c r="VZL88" s="90"/>
      <c r="VZM88" s="89"/>
      <c r="VZN88" s="164"/>
      <c r="VZO88" s="164"/>
      <c r="VZP88" s="164"/>
      <c r="VZQ88" s="164"/>
      <c r="VZR88" s="164"/>
      <c r="VZS88" s="90"/>
      <c r="VZT88" s="90"/>
      <c r="VZU88" s="89"/>
      <c r="VZV88" s="164"/>
      <c r="VZW88" s="164"/>
      <c r="VZX88" s="164"/>
      <c r="VZY88" s="164"/>
      <c r="VZZ88" s="164"/>
      <c r="WAA88" s="90"/>
      <c r="WAB88" s="90"/>
      <c r="WAC88" s="89"/>
      <c r="WAD88" s="164"/>
      <c r="WAE88" s="164"/>
      <c r="WAF88" s="164"/>
      <c r="WAG88" s="164"/>
      <c r="WAH88" s="164"/>
      <c r="WAI88" s="90"/>
      <c r="WAJ88" s="90"/>
      <c r="WAK88" s="89"/>
      <c r="WAL88" s="164"/>
      <c r="WAM88" s="164"/>
      <c r="WAN88" s="164"/>
      <c r="WAO88" s="164"/>
      <c r="WAP88" s="164"/>
      <c r="WAQ88" s="90"/>
      <c r="WAR88" s="90"/>
      <c r="WAS88" s="89"/>
      <c r="WAT88" s="164"/>
      <c r="WAU88" s="164"/>
      <c r="WAV88" s="164"/>
      <c r="WAW88" s="164"/>
      <c r="WAX88" s="164"/>
      <c r="WAY88" s="90"/>
      <c r="WAZ88" s="90"/>
      <c r="WBA88" s="89"/>
      <c r="WBB88" s="164"/>
      <c r="WBC88" s="164"/>
      <c r="WBD88" s="164"/>
      <c r="WBE88" s="164"/>
      <c r="WBF88" s="164"/>
      <c r="WBG88" s="90"/>
      <c r="WBH88" s="90"/>
      <c r="WBI88" s="89"/>
      <c r="WBJ88" s="164"/>
      <c r="WBK88" s="164"/>
      <c r="WBL88" s="164"/>
      <c r="WBM88" s="164"/>
      <c r="WBN88" s="164"/>
      <c r="WBO88" s="90"/>
      <c r="WBP88" s="90"/>
      <c r="WBQ88" s="89"/>
      <c r="WBR88" s="164"/>
      <c r="WBS88" s="164"/>
      <c r="WBT88" s="164"/>
      <c r="WBU88" s="164"/>
      <c r="WBV88" s="164"/>
      <c r="WBW88" s="90"/>
      <c r="WBX88" s="90"/>
      <c r="WBY88" s="89"/>
      <c r="WBZ88" s="164"/>
      <c r="WCA88" s="164"/>
      <c r="WCB88" s="164"/>
      <c r="WCC88" s="164"/>
      <c r="WCD88" s="164"/>
      <c r="WCE88" s="90"/>
      <c r="WCF88" s="90"/>
      <c r="WCG88" s="89"/>
      <c r="WCH88" s="164"/>
      <c r="WCI88" s="164"/>
      <c r="WCJ88" s="164"/>
      <c r="WCK88" s="164"/>
      <c r="WCL88" s="164"/>
      <c r="WCM88" s="90"/>
      <c r="WCN88" s="90"/>
      <c r="WCO88" s="89"/>
      <c r="WCP88" s="164"/>
      <c r="WCQ88" s="164"/>
      <c r="WCR88" s="164"/>
      <c r="WCS88" s="164"/>
      <c r="WCT88" s="164"/>
      <c r="WCU88" s="90"/>
      <c r="WCV88" s="90"/>
      <c r="WCW88" s="89"/>
      <c r="WCX88" s="164"/>
      <c r="WCY88" s="164"/>
      <c r="WCZ88" s="164"/>
      <c r="WDA88" s="164"/>
      <c r="WDB88" s="164"/>
      <c r="WDC88" s="90"/>
      <c r="WDD88" s="90"/>
      <c r="WDE88" s="89"/>
      <c r="WDF88" s="164"/>
      <c r="WDG88" s="164"/>
      <c r="WDH88" s="164"/>
      <c r="WDI88" s="164"/>
      <c r="WDJ88" s="164"/>
      <c r="WDK88" s="90"/>
      <c r="WDL88" s="90"/>
      <c r="WDM88" s="89"/>
      <c r="WDN88" s="164"/>
      <c r="WDO88" s="164"/>
      <c r="WDP88" s="164"/>
      <c r="WDQ88" s="164"/>
      <c r="WDR88" s="164"/>
      <c r="WDS88" s="90"/>
      <c r="WDT88" s="90"/>
      <c r="WDU88" s="89"/>
      <c r="WDV88" s="164"/>
      <c r="WDW88" s="164"/>
      <c r="WDX88" s="164"/>
      <c r="WDY88" s="164"/>
      <c r="WDZ88" s="164"/>
      <c r="WEA88" s="90"/>
      <c r="WEB88" s="90"/>
      <c r="WEC88" s="89"/>
      <c r="WED88" s="164"/>
      <c r="WEE88" s="164"/>
      <c r="WEF88" s="164"/>
      <c r="WEG88" s="164"/>
      <c r="WEH88" s="164"/>
      <c r="WEI88" s="90"/>
      <c r="WEJ88" s="90"/>
      <c r="WEK88" s="89"/>
      <c r="WEL88" s="164"/>
      <c r="WEM88" s="164"/>
      <c r="WEN88" s="164"/>
      <c r="WEO88" s="164"/>
      <c r="WEP88" s="164"/>
      <c r="WEQ88" s="90"/>
      <c r="WER88" s="90"/>
      <c r="WES88" s="89"/>
      <c r="WET88" s="164"/>
      <c r="WEU88" s="164"/>
      <c r="WEV88" s="164"/>
      <c r="WEW88" s="164"/>
      <c r="WEX88" s="164"/>
      <c r="WEY88" s="90"/>
      <c r="WEZ88" s="90"/>
      <c r="WFA88" s="89"/>
      <c r="WFB88" s="164"/>
      <c r="WFC88" s="164"/>
      <c r="WFD88" s="164"/>
      <c r="WFE88" s="164"/>
      <c r="WFF88" s="164"/>
      <c r="WFG88" s="90"/>
      <c r="WFH88" s="90"/>
      <c r="WFI88" s="89"/>
      <c r="WFJ88" s="164"/>
      <c r="WFK88" s="164"/>
      <c r="WFL88" s="164"/>
      <c r="WFM88" s="164"/>
      <c r="WFN88" s="164"/>
      <c r="WFO88" s="90"/>
      <c r="WFP88" s="90"/>
      <c r="WFQ88" s="89"/>
      <c r="WFR88" s="164"/>
      <c r="WFS88" s="164"/>
      <c r="WFT88" s="164"/>
      <c r="WFU88" s="164"/>
      <c r="WFV88" s="164"/>
      <c r="WFW88" s="90"/>
      <c r="WFX88" s="90"/>
      <c r="WFY88" s="89"/>
      <c r="WFZ88" s="164"/>
      <c r="WGA88" s="164"/>
      <c r="WGB88" s="164"/>
      <c r="WGC88" s="164"/>
      <c r="WGD88" s="164"/>
      <c r="WGE88" s="90"/>
      <c r="WGF88" s="90"/>
      <c r="WGG88" s="89"/>
      <c r="WGH88" s="164"/>
      <c r="WGI88" s="164"/>
      <c r="WGJ88" s="164"/>
      <c r="WGK88" s="164"/>
      <c r="WGL88" s="164"/>
      <c r="WGM88" s="90"/>
      <c r="WGN88" s="90"/>
      <c r="WGO88" s="89"/>
      <c r="WGP88" s="164"/>
      <c r="WGQ88" s="164"/>
      <c r="WGR88" s="164"/>
      <c r="WGS88" s="164"/>
      <c r="WGT88" s="164"/>
      <c r="WGU88" s="90"/>
      <c r="WGV88" s="90"/>
      <c r="WGW88" s="89"/>
      <c r="WGX88" s="164"/>
      <c r="WGY88" s="164"/>
      <c r="WGZ88" s="164"/>
      <c r="WHA88" s="164"/>
      <c r="WHB88" s="164"/>
      <c r="WHC88" s="90"/>
      <c r="WHD88" s="90"/>
      <c r="WHE88" s="89"/>
      <c r="WHF88" s="164"/>
      <c r="WHG88" s="164"/>
      <c r="WHH88" s="164"/>
      <c r="WHI88" s="164"/>
      <c r="WHJ88" s="164"/>
      <c r="WHK88" s="90"/>
      <c r="WHL88" s="90"/>
      <c r="WHM88" s="89"/>
      <c r="WHN88" s="164"/>
      <c r="WHO88" s="164"/>
      <c r="WHP88" s="164"/>
      <c r="WHQ88" s="164"/>
      <c r="WHR88" s="164"/>
      <c r="WHS88" s="90"/>
      <c r="WHT88" s="90"/>
      <c r="WHU88" s="89"/>
      <c r="WHV88" s="164"/>
      <c r="WHW88" s="164"/>
      <c r="WHX88" s="164"/>
      <c r="WHY88" s="164"/>
      <c r="WHZ88" s="164"/>
      <c r="WIA88" s="90"/>
      <c r="WIB88" s="90"/>
      <c r="WIC88" s="89"/>
      <c r="WID88" s="164"/>
      <c r="WIE88" s="164"/>
      <c r="WIF88" s="164"/>
      <c r="WIG88" s="164"/>
      <c r="WIH88" s="164"/>
      <c r="WII88" s="90"/>
      <c r="WIJ88" s="90"/>
      <c r="WIK88" s="89"/>
      <c r="WIL88" s="164"/>
      <c r="WIM88" s="164"/>
      <c r="WIN88" s="164"/>
      <c r="WIO88" s="164"/>
      <c r="WIP88" s="164"/>
      <c r="WIQ88" s="90"/>
      <c r="WIR88" s="90"/>
      <c r="WIS88" s="89"/>
      <c r="WIT88" s="164"/>
      <c r="WIU88" s="164"/>
      <c r="WIV88" s="164"/>
      <c r="WIW88" s="164"/>
      <c r="WIX88" s="164"/>
      <c r="WIY88" s="90"/>
      <c r="WIZ88" s="90"/>
      <c r="WJA88" s="89"/>
      <c r="WJB88" s="164"/>
      <c r="WJC88" s="164"/>
      <c r="WJD88" s="164"/>
      <c r="WJE88" s="164"/>
      <c r="WJF88" s="164"/>
      <c r="WJG88" s="90"/>
      <c r="WJH88" s="90"/>
      <c r="WJI88" s="89"/>
      <c r="WJJ88" s="164"/>
      <c r="WJK88" s="164"/>
      <c r="WJL88" s="164"/>
      <c r="WJM88" s="164"/>
      <c r="WJN88" s="164"/>
      <c r="WJO88" s="90"/>
      <c r="WJP88" s="90"/>
      <c r="WJQ88" s="89"/>
      <c r="WJR88" s="164"/>
      <c r="WJS88" s="164"/>
      <c r="WJT88" s="164"/>
      <c r="WJU88" s="164"/>
      <c r="WJV88" s="164"/>
      <c r="WJW88" s="90"/>
      <c r="WJX88" s="90"/>
      <c r="WJY88" s="89"/>
      <c r="WJZ88" s="164"/>
      <c r="WKA88" s="164"/>
      <c r="WKB88" s="164"/>
      <c r="WKC88" s="164"/>
      <c r="WKD88" s="164"/>
      <c r="WKE88" s="90"/>
      <c r="WKF88" s="90"/>
      <c r="WKG88" s="89"/>
      <c r="WKH88" s="164"/>
      <c r="WKI88" s="164"/>
      <c r="WKJ88" s="164"/>
      <c r="WKK88" s="164"/>
      <c r="WKL88" s="164"/>
      <c r="WKM88" s="90"/>
      <c r="WKN88" s="90"/>
      <c r="WKO88" s="89"/>
      <c r="WKP88" s="164"/>
      <c r="WKQ88" s="164"/>
      <c r="WKR88" s="164"/>
      <c r="WKS88" s="164"/>
      <c r="WKT88" s="164"/>
      <c r="WKU88" s="90"/>
      <c r="WKV88" s="90"/>
      <c r="WKW88" s="89"/>
      <c r="WKX88" s="164"/>
      <c r="WKY88" s="164"/>
      <c r="WKZ88" s="164"/>
      <c r="WLA88" s="164"/>
      <c r="WLB88" s="164"/>
      <c r="WLC88" s="90"/>
      <c r="WLD88" s="90"/>
      <c r="WLE88" s="89"/>
      <c r="WLF88" s="164"/>
      <c r="WLG88" s="164"/>
      <c r="WLH88" s="164"/>
      <c r="WLI88" s="164"/>
      <c r="WLJ88" s="164"/>
      <c r="WLK88" s="90"/>
      <c r="WLL88" s="90"/>
      <c r="WLM88" s="89"/>
      <c r="WLN88" s="164"/>
      <c r="WLO88" s="164"/>
      <c r="WLP88" s="164"/>
      <c r="WLQ88" s="164"/>
      <c r="WLR88" s="164"/>
      <c r="WLS88" s="90"/>
      <c r="WLT88" s="90"/>
      <c r="WLU88" s="89"/>
      <c r="WLV88" s="164"/>
      <c r="WLW88" s="164"/>
      <c r="WLX88" s="164"/>
      <c r="WLY88" s="164"/>
      <c r="WLZ88" s="164"/>
      <c r="WMA88" s="90"/>
      <c r="WMB88" s="90"/>
      <c r="WMC88" s="89"/>
      <c r="WMD88" s="164"/>
      <c r="WME88" s="164"/>
      <c r="WMF88" s="164"/>
      <c r="WMG88" s="164"/>
      <c r="WMH88" s="164"/>
      <c r="WMI88" s="90"/>
      <c r="WMJ88" s="90"/>
      <c r="WMK88" s="89"/>
      <c r="WML88" s="164"/>
      <c r="WMM88" s="164"/>
      <c r="WMN88" s="164"/>
      <c r="WMO88" s="164"/>
      <c r="WMP88" s="164"/>
      <c r="WMQ88" s="90"/>
      <c r="WMR88" s="90"/>
      <c r="WMS88" s="89"/>
      <c r="WMT88" s="164"/>
      <c r="WMU88" s="164"/>
      <c r="WMV88" s="164"/>
      <c r="WMW88" s="164"/>
      <c r="WMX88" s="164"/>
      <c r="WMY88" s="90"/>
      <c r="WMZ88" s="90"/>
      <c r="WNA88" s="89"/>
      <c r="WNB88" s="164"/>
      <c r="WNC88" s="164"/>
      <c r="WND88" s="164"/>
      <c r="WNE88" s="164"/>
      <c r="WNF88" s="164"/>
      <c r="WNG88" s="90"/>
      <c r="WNH88" s="90"/>
      <c r="WNI88" s="89"/>
      <c r="WNJ88" s="164"/>
      <c r="WNK88" s="164"/>
      <c r="WNL88" s="164"/>
      <c r="WNM88" s="164"/>
      <c r="WNN88" s="164"/>
      <c r="WNO88" s="90"/>
      <c r="WNP88" s="90"/>
      <c r="WNQ88" s="89"/>
      <c r="WNR88" s="164"/>
      <c r="WNS88" s="164"/>
      <c r="WNT88" s="164"/>
      <c r="WNU88" s="164"/>
      <c r="WNV88" s="164"/>
      <c r="WNW88" s="90"/>
      <c r="WNX88" s="90"/>
      <c r="WNY88" s="89"/>
      <c r="WNZ88" s="164"/>
      <c r="WOA88" s="164"/>
      <c r="WOB88" s="164"/>
      <c r="WOC88" s="164"/>
      <c r="WOD88" s="164"/>
      <c r="WOE88" s="90"/>
      <c r="WOF88" s="90"/>
      <c r="WOG88" s="89"/>
      <c r="WOH88" s="164"/>
      <c r="WOI88" s="164"/>
      <c r="WOJ88" s="164"/>
      <c r="WOK88" s="164"/>
      <c r="WOL88" s="164"/>
      <c r="WOM88" s="90"/>
      <c r="WON88" s="90"/>
      <c r="WOO88" s="89"/>
      <c r="WOP88" s="164"/>
      <c r="WOQ88" s="164"/>
      <c r="WOR88" s="164"/>
      <c r="WOS88" s="164"/>
      <c r="WOT88" s="164"/>
      <c r="WOU88" s="90"/>
      <c r="WOV88" s="90"/>
      <c r="WOW88" s="89"/>
      <c r="WOX88" s="164"/>
      <c r="WOY88" s="164"/>
      <c r="WOZ88" s="164"/>
      <c r="WPA88" s="164"/>
      <c r="WPB88" s="164"/>
      <c r="WPC88" s="90"/>
      <c r="WPD88" s="90"/>
      <c r="WPE88" s="89"/>
      <c r="WPF88" s="164"/>
      <c r="WPG88" s="164"/>
      <c r="WPH88" s="164"/>
      <c r="WPI88" s="164"/>
      <c r="WPJ88" s="164"/>
      <c r="WPK88" s="90"/>
      <c r="WPL88" s="90"/>
      <c r="WPM88" s="89"/>
      <c r="WPN88" s="164"/>
      <c r="WPO88" s="164"/>
      <c r="WPP88" s="164"/>
      <c r="WPQ88" s="164"/>
      <c r="WPR88" s="164"/>
      <c r="WPS88" s="90"/>
      <c r="WPT88" s="90"/>
      <c r="WPU88" s="89"/>
      <c r="WPV88" s="164"/>
      <c r="WPW88" s="164"/>
      <c r="WPX88" s="164"/>
      <c r="WPY88" s="164"/>
      <c r="WPZ88" s="164"/>
      <c r="WQA88" s="90"/>
      <c r="WQB88" s="90"/>
      <c r="WQC88" s="89"/>
      <c r="WQD88" s="164"/>
      <c r="WQE88" s="164"/>
      <c r="WQF88" s="164"/>
      <c r="WQG88" s="164"/>
      <c r="WQH88" s="164"/>
      <c r="WQI88" s="90"/>
      <c r="WQJ88" s="90"/>
      <c r="WQK88" s="89"/>
      <c r="WQL88" s="164"/>
      <c r="WQM88" s="164"/>
      <c r="WQN88" s="164"/>
      <c r="WQO88" s="164"/>
      <c r="WQP88" s="164"/>
      <c r="WQQ88" s="90"/>
      <c r="WQR88" s="90"/>
      <c r="WQS88" s="89"/>
      <c r="WQT88" s="164"/>
      <c r="WQU88" s="164"/>
      <c r="WQV88" s="164"/>
      <c r="WQW88" s="164"/>
      <c r="WQX88" s="164"/>
      <c r="WQY88" s="90"/>
      <c r="WQZ88" s="90"/>
      <c r="WRA88" s="89"/>
      <c r="WRB88" s="164"/>
      <c r="WRC88" s="164"/>
      <c r="WRD88" s="164"/>
      <c r="WRE88" s="164"/>
      <c r="WRF88" s="164"/>
      <c r="WRG88" s="90"/>
      <c r="WRH88" s="90"/>
      <c r="WRI88" s="89"/>
      <c r="WRJ88" s="164"/>
      <c r="WRK88" s="164"/>
      <c r="WRL88" s="164"/>
      <c r="WRM88" s="164"/>
      <c r="WRN88" s="164"/>
      <c r="WRO88" s="90"/>
      <c r="WRP88" s="90"/>
      <c r="WRQ88" s="89"/>
      <c r="WRR88" s="164"/>
      <c r="WRS88" s="164"/>
      <c r="WRT88" s="164"/>
      <c r="WRU88" s="164"/>
      <c r="WRV88" s="164"/>
      <c r="WRW88" s="90"/>
      <c r="WRX88" s="90"/>
      <c r="WRY88" s="89"/>
      <c r="WRZ88" s="164"/>
      <c r="WSA88" s="164"/>
      <c r="WSB88" s="164"/>
      <c r="WSC88" s="164"/>
      <c r="WSD88" s="164"/>
      <c r="WSE88" s="90"/>
      <c r="WSF88" s="90"/>
      <c r="WSG88" s="89"/>
      <c r="WSH88" s="164"/>
      <c r="WSI88" s="164"/>
      <c r="WSJ88" s="164"/>
      <c r="WSK88" s="164"/>
      <c r="WSL88" s="164"/>
      <c r="WSM88" s="90"/>
      <c r="WSN88" s="90"/>
      <c r="WSO88" s="89"/>
      <c r="WSP88" s="164"/>
      <c r="WSQ88" s="164"/>
      <c r="WSR88" s="164"/>
      <c r="WSS88" s="164"/>
      <c r="WST88" s="164"/>
      <c r="WSU88" s="90"/>
      <c r="WSV88" s="90"/>
      <c r="WSW88" s="89"/>
      <c r="WSX88" s="164"/>
      <c r="WSY88" s="164"/>
      <c r="WSZ88" s="164"/>
      <c r="WTA88" s="164"/>
      <c r="WTB88" s="164"/>
      <c r="WTC88" s="90"/>
      <c r="WTD88" s="90"/>
      <c r="WTE88" s="89"/>
      <c r="WTF88" s="164"/>
      <c r="WTG88" s="164"/>
      <c r="WTH88" s="164"/>
      <c r="WTI88" s="164"/>
      <c r="WTJ88" s="164"/>
      <c r="WTK88" s="90"/>
      <c r="WTL88" s="90"/>
      <c r="WTM88" s="89"/>
      <c r="WTN88" s="164"/>
      <c r="WTO88" s="164"/>
      <c r="WTP88" s="164"/>
      <c r="WTQ88" s="164"/>
      <c r="WTR88" s="164"/>
      <c r="WTS88" s="90"/>
      <c r="WTT88" s="90"/>
      <c r="WTU88" s="89"/>
      <c r="WTV88" s="164"/>
      <c r="WTW88" s="164"/>
      <c r="WTX88" s="164"/>
      <c r="WTY88" s="164"/>
      <c r="WTZ88" s="164"/>
      <c r="WUA88" s="90"/>
      <c r="WUB88" s="90"/>
      <c r="WUC88" s="89"/>
      <c r="WUD88" s="164"/>
      <c r="WUE88" s="164"/>
      <c r="WUF88" s="164"/>
      <c r="WUG88" s="164"/>
      <c r="WUH88" s="164"/>
      <c r="WUI88" s="90"/>
      <c r="WUJ88" s="90"/>
      <c r="WUK88" s="89"/>
      <c r="WUL88" s="164"/>
      <c r="WUM88" s="164"/>
      <c r="WUN88" s="164"/>
      <c r="WUO88" s="164"/>
      <c r="WUP88" s="164"/>
      <c r="WUQ88" s="90"/>
      <c r="WUR88" s="90"/>
      <c r="WUS88" s="89"/>
      <c r="WUT88" s="164"/>
      <c r="WUU88" s="164"/>
      <c r="WUV88" s="164"/>
      <c r="WUW88" s="164"/>
      <c r="WUX88" s="164"/>
      <c r="WUY88" s="90"/>
      <c r="WUZ88" s="90"/>
      <c r="WVA88" s="89"/>
      <c r="WVB88" s="164"/>
      <c r="WVC88" s="164"/>
      <c r="WVD88" s="164"/>
      <c r="WVE88" s="164"/>
      <c r="WVF88" s="164"/>
      <c r="WVG88" s="90"/>
      <c r="WVH88" s="90"/>
      <c r="WVI88" s="89"/>
      <c r="WVJ88" s="164"/>
      <c r="WVK88" s="164"/>
      <c r="WVL88" s="164"/>
      <c r="WVM88" s="164"/>
      <c r="WVN88" s="164"/>
      <c r="WVO88" s="90"/>
      <c r="WVP88" s="90"/>
      <c r="WVQ88" s="89"/>
      <c r="WVR88" s="164"/>
      <c r="WVS88" s="164"/>
      <c r="WVT88" s="164"/>
      <c r="WVU88" s="164"/>
      <c r="WVV88" s="164"/>
      <c r="WVW88" s="90"/>
      <c r="WVX88" s="90"/>
      <c r="WVY88" s="89"/>
      <c r="WVZ88" s="164"/>
      <c r="WWA88" s="164"/>
      <c r="WWB88" s="164"/>
      <c r="WWC88" s="164"/>
      <c r="WWD88" s="164"/>
      <c r="WWE88" s="90"/>
      <c r="WWF88" s="90"/>
      <c r="WWG88" s="89"/>
      <c r="WWH88" s="164"/>
      <c r="WWI88" s="164"/>
      <c r="WWJ88" s="164"/>
      <c r="WWK88" s="164"/>
      <c r="WWL88" s="164"/>
      <c r="WWM88" s="90"/>
      <c r="WWN88" s="90"/>
      <c r="WWO88" s="89"/>
      <c r="WWP88" s="164"/>
      <c r="WWQ88" s="164"/>
      <c r="WWR88" s="164"/>
      <c r="WWS88" s="164"/>
      <c r="WWT88" s="164"/>
      <c r="WWU88" s="90"/>
      <c r="WWV88" s="90"/>
      <c r="WWW88" s="89"/>
      <c r="WWX88" s="164"/>
      <c r="WWY88" s="164"/>
      <c r="WWZ88" s="164"/>
      <c r="WXA88" s="164"/>
      <c r="WXB88" s="164"/>
      <c r="WXC88" s="90"/>
      <c r="WXD88" s="90"/>
      <c r="WXE88" s="89"/>
      <c r="WXF88" s="164"/>
      <c r="WXG88" s="164"/>
      <c r="WXH88" s="164"/>
      <c r="WXI88" s="164"/>
      <c r="WXJ88" s="164"/>
      <c r="WXK88" s="90"/>
      <c r="WXL88" s="90"/>
      <c r="WXM88" s="89"/>
      <c r="WXN88" s="164"/>
      <c r="WXO88" s="164"/>
      <c r="WXP88" s="164"/>
      <c r="WXQ88" s="164"/>
      <c r="WXR88" s="164"/>
      <c r="WXS88" s="90"/>
      <c r="WXT88" s="90"/>
      <c r="WXU88" s="89"/>
      <c r="WXV88" s="164"/>
      <c r="WXW88" s="164"/>
      <c r="WXX88" s="164"/>
      <c r="WXY88" s="164"/>
      <c r="WXZ88" s="164"/>
      <c r="WYA88" s="90"/>
      <c r="WYB88" s="90"/>
      <c r="WYC88" s="89"/>
      <c r="WYD88" s="164"/>
      <c r="WYE88" s="164"/>
      <c r="WYF88" s="164"/>
      <c r="WYG88" s="164"/>
      <c r="WYH88" s="164"/>
      <c r="WYI88" s="90"/>
      <c r="WYJ88" s="90"/>
      <c r="WYK88" s="89"/>
      <c r="WYL88" s="164"/>
      <c r="WYM88" s="164"/>
      <c r="WYN88" s="164"/>
      <c r="WYO88" s="164"/>
      <c r="WYP88" s="164"/>
      <c r="WYQ88" s="90"/>
      <c r="WYR88" s="90"/>
      <c r="WYS88" s="89"/>
      <c r="WYT88" s="164"/>
      <c r="WYU88" s="164"/>
      <c r="WYV88" s="164"/>
      <c r="WYW88" s="164"/>
      <c r="WYX88" s="164"/>
      <c r="WYY88" s="90"/>
      <c r="WYZ88" s="90"/>
      <c r="WZA88" s="89"/>
      <c r="WZB88" s="164"/>
      <c r="WZC88" s="164"/>
      <c r="WZD88" s="164"/>
      <c r="WZE88" s="164"/>
      <c r="WZF88" s="164"/>
      <c r="WZG88" s="90"/>
      <c r="WZH88" s="90"/>
      <c r="WZI88" s="89"/>
      <c r="WZJ88" s="164"/>
      <c r="WZK88" s="164"/>
      <c r="WZL88" s="164"/>
      <c r="WZM88" s="164"/>
      <c r="WZN88" s="164"/>
      <c r="WZO88" s="90"/>
      <c r="WZP88" s="90"/>
      <c r="WZQ88" s="89"/>
      <c r="WZR88" s="164"/>
      <c r="WZS88" s="164"/>
      <c r="WZT88" s="164"/>
      <c r="WZU88" s="164"/>
      <c r="WZV88" s="164"/>
      <c r="WZW88" s="90"/>
      <c r="WZX88" s="90"/>
      <c r="WZY88" s="89"/>
      <c r="WZZ88" s="164"/>
      <c r="XAA88" s="164"/>
      <c r="XAB88" s="164"/>
      <c r="XAC88" s="164"/>
      <c r="XAD88" s="164"/>
      <c r="XAE88" s="90"/>
      <c r="XAF88" s="90"/>
      <c r="XAG88" s="89"/>
      <c r="XAH88" s="164"/>
      <c r="XAI88" s="164"/>
      <c r="XAJ88" s="164"/>
      <c r="XAK88" s="164"/>
      <c r="XAL88" s="164"/>
      <c r="XAM88" s="90"/>
      <c r="XAN88" s="90"/>
      <c r="XAO88" s="89"/>
      <c r="XAP88" s="164"/>
      <c r="XAQ88" s="164"/>
      <c r="XAR88" s="164"/>
      <c r="XAS88" s="164"/>
      <c r="XAT88" s="164"/>
      <c r="XAU88" s="90"/>
      <c r="XAV88" s="90"/>
      <c r="XAW88" s="89"/>
      <c r="XAX88" s="164"/>
      <c r="XAY88" s="164"/>
      <c r="XAZ88" s="164"/>
      <c r="XBA88" s="164"/>
      <c r="XBB88" s="164"/>
      <c r="XBC88" s="90"/>
      <c r="XBD88" s="90"/>
      <c r="XBE88" s="89"/>
      <c r="XBF88" s="164"/>
      <c r="XBG88" s="164"/>
      <c r="XBH88" s="164"/>
      <c r="XBI88" s="164"/>
      <c r="XBJ88" s="164"/>
      <c r="XBK88" s="90"/>
      <c r="XBL88" s="90"/>
      <c r="XBM88" s="89"/>
      <c r="XBN88" s="164"/>
      <c r="XBO88" s="164"/>
      <c r="XBP88" s="164"/>
      <c r="XBQ88" s="164"/>
      <c r="XBR88" s="164"/>
      <c r="XBS88" s="90"/>
      <c r="XBT88" s="90"/>
      <c r="XBU88" s="89"/>
      <c r="XBV88" s="164"/>
      <c r="XBW88" s="164"/>
      <c r="XBX88" s="164"/>
      <c r="XBY88" s="164"/>
      <c r="XBZ88" s="164"/>
      <c r="XCA88" s="90"/>
      <c r="XCB88" s="90"/>
      <c r="XCC88" s="89"/>
      <c r="XCD88" s="164"/>
      <c r="XCE88" s="164"/>
      <c r="XCF88" s="164"/>
      <c r="XCG88" s="164"/>
      <c r="XCH88" s="164"/>
      <c r="XCI88" s="90"/>
      <c r="XCJ88" s="90"/>
      <c r="XCK88" s="89"/>
      <c r="XCL88" s="164"/>
      <c r="XCM88" s="164"/>
      <c r="XCN88" s="164"/>
      <c r="XCO88" s="164"/>
      <c r="XCP88" s="164"/>
      <c r="XCQ88" s="90"/>
      <c r="XCR88" s="90"/>
      <c r="XCS88" s="89"/>
      <c r="XCT88" s="164"/>
      <c r="XCU88" s="164"/>
      <c r="XCV88" s="164"/>
      <c r="XCW88" s="164"/>
      <c r="XCX88" s="164"/>
      <c r="XCY88" s="90"/>
      <c r="XCZ88" s="90"/>
      <c r="XDA88" s="89"/>
      <c r="XDB88" s="164"/>
      <c r="XDC88" s="164"/>
      <c r="XDD88" s="164"/>
      <c r="XDE88" s="164"/>
      <c r="XDF88" s="164"/>
      <c r="XDG88" s="90"/>
      <c r="XDH88" s="90"/>
      <c r="XDI88" s="89"/>
      <c r="XDJ88" s="164"/>
      <c r="XDK88" s="164"/>
      <c r="XDL88" s="164"/>
      <c r="XDM88" s="164"/>
      <c r="XDN88" s="164"/>
      <c r="XDO88" s="90"/>
      <c r="XDP88" s="90"/>
      <c r="XDQ88" s="89"/>
      <c r="XDR88" s="164"/>
      <c r="XDS88" s="164"/>
      <c r="XDT88" s="164"/>
      <c r="XDU88" s="164"/>
      <c r="XDV88" s="164"/>
      <c r="XDW88" s="90"/>
      <c r="XDX88" s="90"/>
      <c r="XDY88" s="89"/>
      <c r="XDZ88" s="164"/>
      <c r="XEA88" s="164"/>
      <c r="XEB88" s="164"/>
      <c r="XEC88" s="164"/>
      <c r="XED88" s="164"/>
      <c r="XEE88" s="90"/>
      <c r="XEF88" s="90"/>
      <c r="XEG88" s="89"/>
      <c r="XEH88" s="164"/>
      <c r="XEI88" s="164"/>
      <c r="XEJ88" s="164"/>
      <c r="XEK88" s="164"/>
      <c r="XEL88" s="164"/>
      <c r="XEM88" s="90"/>
      <c r="XEN88" s="90"/>
      <c r="XEO88" s="89"/>
      <c r="XEP88" s="164"/>
      <c r="XEQ88" s="164"/>
      <c r="XER88" s="164"/>
      <c r="XES88" s="164"/>
      <c r="XET88" s="164"/>
      <c r="XEU88" s="90"/>
      <c r="XEV88" s="90"/>
      <c r="XEW88" s="89"/>
      <c r="XEX88" s="164"/>
      <c r="XEY88" s="164"/>
      <c r="XEZ88" s="164"/>
      <c r="XFA88" s="164"/>
      <c r="XFB88" s="164"/>
      <c r="XFC88" s="90"/>
      <c r="XFD88" s="90"/>
    </row>
    <row r="89" spans="1:16384" s="17" customFormat="1" ht="15.75" x14ac:dyDescent="0.2">
      <c r="A89" s="91" t="s">
        <v>80</v>
      </c>
      <c r="B89" s="166" t="s">
        <v>528</v>
      </c>
      <c r="C89" s="166"/>
      <c r="D89" s="166"/>
      <c r="E89" s="166"/>
      <c r="F89" s="166"/>
      <c r="G89" s="92"/>
      <c r="H89" s="92"/>
      <c r="J89" s="18"/>
      <c r="K89" s="18"/>
    </row>
    <row r="90" spans="1:16384" s="18" customFormat="1" x14ac:dyDescent="0.2">
      <c r="A90" s="93"/>
      <c r="B90" s="94"/>
      <c r="C90" s="95"/>
      <c r="D90" s="46"/>
      <c r="E90" s="83"/>
      <c r="F90" s="84"/>
      <c r="G90" s="85"/>
      <c r="H90" s="85"/>
    </row>
    <row r="91" spans="1:16384" s="18" customFormat="1" ht="15.75" x14ac:dyDescent="0.2">
      <c r="A91" s="93"/>
      <c r="B91" s="96" t="s">
        <v>529</v>
      </c>
      <c r="C91" s="97">
        <v>65.05</v>
      </c>
      <c r="D91" s="122" t="s">
        <v>12</v>
      </c>
      <c r="E91" s="167" t="s">
        <v>516</v>
      </c>
      <c r="F91" s="167"/>
      <c r="G91" s="167"/>
      <c r="H91" s="123"/>
      <c r="J91" s="17">
        <f>J93+J94+J97+J98</f>
        <v>489</v>
      </c>
      <c r="K91" s="17"/>
    </row>
    <row r="92" spans="1:16384" s="17" customFormat="1" ht="15.75" thickBot="1" x14ac:dyDescent="0.25">
      <c r="A92" s="93"/>
      <c r="B92" s="94"/>
      <c r="C92" s="95"/>
      <c r="D92" s="46"/>
      <c r="E92" s="83"/>
      <c r="F92" s="84"/>
      <c r="G92" s="85"/>
      <c r="H92" s="85"/>
      <c r="J92" s="9"/>
      <c r="K92" s="9"/>
      <c r="L92" s="17">
        <v>650</v>
      </c>
    </row>
    <row r="93" spans="1:16384" s="17" customFormat="1" ht="15.75" x14ac:dyDescent="0.2">
      <c r="A93" s="91" t="s">
        <v>81</v>
      </c>
      <c r="B93" s="166" t="s">
        <v>525</v>
      </c>
      <c r="C93" s="166"/>
      <c r="D93" s="166"/>
      <c r="E93" s="166"/>
      <c r="F93" s="166"/>
      <c r="G93" s="92"/>
      <c r="H93" s="92"/>
      <c r="J93" s="18"/>
      <c r="K93" s="18"/>
    </row>
    <row r="94" spans="1:16384" s="18" customFormat="1" x14ac:dyDescent="0.2">
      <c r="A94" s="93"/>
      <c r="B94" s="94"/>
      <c r="C94" s="95"/>
      <c r="D94" s="46"/>
      <c r="E94" s="83"/>
      <c r="F94" s="84"/>
      <c r="G94" s="85"/>
      <c r="H94" s="85"/>
    </row>
    <row r="95" spans="1:16384" x14ac:dyDescent="0.2">
      <c r="A95" s="79"/>
      <c r="B95" s="94" t="s">
        <v>376</v>
      </c>
      <c r="C95" s="101">
        <f>3136.2</f>
        <v>3136.2</v>
      </c>
      <c r="D95" s="37" t="s">
        <v>1</v>
      </c>
      <c r="E95" s="167" t="s">
        <v>516</v>
      </c>
      <c r="F95" s="167"/>
      <c r="G95" s="167"/>
      <c r="H95" s="167"/>
    </row>
    <row r="96" spans="1:16384" x14ac:dyDescent="0.2">
      <c r="A96" s="79"/>
      <c r="B96" s="94" t="s">
        <v>377</v>
      </c>
      <c r="C96" s="101">
        <f>0.15+0.08</f>
        <v>0.22999999999999998</v>
      </c>
      <c r="D96" s="37" t="s">
        <v>12</v>
      </c>
      <c r="E96" s="167"/>
      <c r="F96" s="167"/>
      <c r="G96" s="167"/>
      <c r="H96" s="167"/>
    </row>
    <row r="97" spans="1:12" s="18" customFormat="1" ht="15.75" x14ac:dyDescent="0.2">
      <c r="A97" s="93"/>
      <c r="B97" s="96" t="s">
        <v>0</v>
      </c>
      <c r="C97" s="97">
        <v>150.05000000000001</v>
      </c>
      <c r="D97" s="122" t="s">
        <v>3</v>
      </c>
      <c r="E97" s="167"/>
      <c r="F97" s="167"/>
      <c r="G97" s="167"/>
      <c r="H97" s="123"/>
      <c r="J97" s="17">
        <f>J99+J100+J103+J104</f>
        <v>489</v>
      </c>
      <c r="K97" s="17"/>
    </row>
    <row r="98" spans="1:12" s="17" customFormat="1" ht="15.75" thickBot="1" x14ac:dyDescent="0.25">
      <c r="A98" s="93"/>
      <c r="B98" s="94"/>
      <c r="C98" s="95"/>
      <c r="D98" s="46"/>
      <c r="E98" s="83"/>
      <c r="F98" s="84"/>
      <c r="G98" s="85"/>
      <c r="H98" s="85"/>
      <c r="J98" s="9"/>
      <c r="K98" s="9"/>
      <c r="L98" s="17">
        <v>650</v>
      </c>
    </row>
    <row r="99" spans="1:12" s="9" customFormat="1" ht="15.75" x14ac:dyDescent="0.2">
      <c r="A99" s="91" t="s">
        <v>531</v>
      </c>
      <c r="B99" s="166" t="s">
        <v>125</v>
      </c>
      <c r="C99" s="166"/>
      <c r="D99" s="166"/>
      <c r="E99" s="166"/>
      <c r="F99" s="166"/>
      <c r="G99" s="92"/>
      <c r="H99" s="92"/>
      <c r="J99" s="8">
        <v>280</v>
      </c>
      <c r="K99" s="67">
        <f>J99/J97</f>
        <v>0.57259713701431492</v>
      </c>
      <c r="L99" s="69">
        <f>L98*K99</f>
        <v>372.18813905930472</v>
      </c>
    </row>
    <row r="100" spans="1:12" x14ac:dyDescent="0.2">
      <c r="A100" s="93"/>
      <c r="B100" s="94"/>
      <c r="C100" s="95"/>
      <c r="D100" s="37"/>
      <c r="E100" s="83"/>
      <c r="F100" s="84"/>
      <c r="G100" s="85"/>
      <c r="H100" s="85"/>
      <c r="J100" s="8">
        <v>149</v>
      </c>
      <c r="K100" s="67">
        <f>J100/J97</f>
        <v>0.30470347648261759</v>
      </c>
      <c r="L100" s="70">
        <f>L98*K100</f>
        <v>198.05725971370143</v>
      </c>
    </row>
    <row r="101" spans="1:12" ht="15" customHeight="1" x14ac:dyDescent="0.2">
      <c r="A101" s="79"/>
      <c r="B101" s="94" t="s">
        <v>376</v>
      </c>
      <c r="C101" s="101">
        <v>3136.2</v>
      </c>
      <c r="D101" s="37" t="s">
        <v>1</v>
      </c>
      <c r="E101" s="167" t="s">
        <v>516</v>
      </c>
      <c r="F101" s="167"/>
      <c r="G101" s="167"/>
      <c r="H101" s="167"/>
    </row>
    <row r="102" spans="1:12" x14ac:dyDescent="0.2">
      <c r="A102" s="79"/>
      <c r="B102" s="94" t="s">
        <v>377</v>
      </c>
      <c r="C102" s="101">
        <v>0.03</v>
      </c>
      <c r="D102" s="37" t="s">
        <v>12</v>
      </c>
      <c r="E102" s="167"/>
      <c r="F102" s="167"/>
      <c r="G102" s="167"/>
      <c r="H102" s="167"/>
    </row>
    <row r="103" spans="1:12" ht="18.75" customHeight="1" x14ac:dyDescent="0.2">
      <c r="A103" s="93"/>
      <c r="B103" s="96" t="s">
        <v>0</v>
      </c>
      <c r="C103" s="97">
        <f>C101*C102</f>
        <v>94.085999999999984</v>
      </c>
      <c r="D103" s="98" t="s">
        <v>3</v>
      </c>
      <c r="E103" s="167"/>
      <c r="F103" s="167"/>
      <c r="G103" s="167"/>
      <c r="H103" s="85"/>
      <c r="J103" s="8">
        <v>27</v>
      </c>
      <c r="K103" s="67">
        <f>J103/J97</f>
        <v>5.5214723926380369E-2</v>
      </c>
      <c r="L103" s="70">
        <f>L98*K103</f>
        <v>35.889570552147241</v>
      </c>
    </row>
    <row r="104" spans="1:12" ht="15.75" thickBot="1" x14ac:dyDescent="0.25">
      <c r="A104" s="93"/>
      <c r="B104" s="94"/>
      <c r="C104" s="95"/>
      <c r="D104" s="37"/>
      <c r="E104" s="83"/>
      <c r="F104" s="84"/>
      <c r="G104" s="85"/>
      <c r="H104" s="85"/>
      <c r="J104" s="9">
        <v>33</v>
      </c>
      <c r="K104" s="68">
        <f>J104/J97</f>
        <v>6.7484662576687116E-2</v>
      </c>
      <c r="L104" s="70">
        <f>K104*L98</f>
        <v>43.865030674846622</v>
      </c>
    </row>
    <row r="105" spans="1:12" s="9" customFormat="1" ht="15.75" x14ac:dyDescent="0.2">
      <c r="A105" s="91" t="s">
        <v>532</v>
      </c>
      <c r="B105" s="166" t="s">
        <v>524</v>
      </c>
      <c r="C105" s="166"/>
      <c r="D105" s="166"/>
      <c r="E105" s="166"/>
      <c r="F105" s="166"/>
      <c r="G105" s="92"/>
      <c r="H105" s="92"/>
      <c r="J105" s="8">
        <v>280</v>
      </c>
      <c r="K105" s="67" t="e">
        <f>J105/#REF!</f>
        <v>#REF!</v>
      </c>
      <c r="L105" s="69" t="e">
        <f>#REF!*K105</f>
        <v>#REF!</v>
      </c>
    </row>
    <row r="106" spans="1:12" x14ac:dyDescent="0.2">
      <c r="A106" s="93"/>
      <c r="B106" s="94"/>
      <c r="C106" s="95"/>
      <c r="D106" s="37"/>
      <c r="E106" s="83"/>
      <c r="F106" s="84"/>
      <c r="G106" s="85"/>
      <c r="H106" s="85"/>
      <c r="J106" s="8">
        <v>149</v>
      </c>
      <c r="K106" s="67" t="e">
        <f>J106/#REF!</f>
        <v>#REF!</v>
      </c>
      <c r="L106" s="70" t="e">
        <f>#REF!*K106</f>
        <v>#REF!</v>
      </c>
    </row>
    <row r="107" spans="1:12" x14ac:dyDescent="0.2">
      <c r="A107" s="79"/>
      <c r="B107" s="94" t="s">
        <v>518</v>
      </c>
      <c r="C107" s="101">
        <v>525.80999999999995</v>
      </c>
      <c r="D107" s="37" t="s">
        <v>12</v>
      </c>
      <c r="E107" s="167"/>
      <c r="F107" s="167"/>
      <c r="G107" s="167"/>
      <c r="H107" s="167"/>
    </row>
    <row r="108" spans="1:12" x14ac:dyDescent="0.2">
      <c r="A108" s="79"/>
      <c r="B108" s="94" t="s">
        <v>19</v>
      </c>
      <c r="C108" s="101">
        <v>0.5</v>
      </c>
      <c r="D108" s="37" t="s">
        <v>12</v>
      </c>
      <c r="E108" s="123"/>
      <c r="F108" s="123"/>
      <c r="G108" s="123"/>
      <c r="H108" s="123"/>
    </row>
    <row r="109" spans="1:12" ht="18.75" customHeight="1" x14ac:dyDescent="0.2">
      <c r="A109" s="93"/>
      <c r="B109" s="96" t="s">
        <v>0</v>
      </c>
      <c r="C109" s="97">
        <f>C107*C108</f>
        <v>262.90499999999997</v>
      </c>
      <c r="D109" s="98" t="s">
        <v>1</v>
      </c>
      <c r="E109" s="167"/>
      <c r="F109" s="167"/>
      <c r="G109" s="167"/>
      <c r="H109" s="85"/>
      <c r="J109" s="8">
        <v>27</v>
      </c>
      <c r="K109" s="67" t="e">
        <f>J109/#REF!</f>
        <v>#REF!</v>
      </c>
      <c r="L109" s="70" t="e">
        <f>#REF!*K109</f>
        <v>#REF!</v>
      </c>
    </row>
    <row r="110" spans="1:12" ht="15.75" thickBot="1" x14ac:dyDescent="0.25">
      <c r="A110" s="93"/>
      <c r="B110" s="94"/>
      <c r="C110" s="95"/>
      <c r="D110" s="37"/>
      <c r="E110" s="83"/>
      <c r="F110" s="84"/>
      <c r="G110" s="85"/>
      <c r="H110" s="85"/>
      <c r="J110" s="9">
        <v>33</v>
      </c>
      <c r="K110" s="68" t="e">
        <f>J110/#REF!</f>
        <v>#REF!</v>
      </c>
      <c r="L110" s="70" t="e">
        <f>K110*#REF!</f>
        <v>#REF!</v>
      </c>
    </row>
    <row r="111" spans="1:12" s="9" customFormat="1" ht="15.75" x14ac:dyDescent="0.2">
      <c r="A111" s="91" t="s">
        <v>533</v>
      </c>
      <c r="B111" s="166" t="s">
        <v>14</v>
      </c>
      <c r="C111" s="166"/>
      <c r="D111" s="166"/>
      <c r="E111" s="166"/>
      <c r="F111" s="166"/>
      <c r="G111" s="92"/>
      <c r="H111" s="92"/>
      <c r="J111" s="8"/>
      <c r="K111" s="8"/>
    </row>
    <row r="112" spans="1:12" x14ac:dyDescent="0.2">
      <c r="A112" s="93"/>
      <c r="B112" s="94"/>
      <c r="C112" s="95"/>
      <c r="D112" s="37"/>
      <c r="E112" s="83"/>
      <c r="F112" s="84"/>
      <c r="G112" s="85"/>
      <c r="H112" s="85"/>
    </row>
    <row r="113" spans="1:11" x14ac:dyDescent="0.2">
      <c r="A113" s="93"/>
      <c r="B113" s="94" t="s">
        <v>517</v>
      </c>
      <c r="C113" s="101">
        <f>C97</f>
        <v>150.05000000000001</v>
      </c>
      <c r="D113" s="100" t="s">
        <v>3</v>
      </c>
      <c r="E113" s="167" t="str">
        <f>"ITEM "&amp;A93</f>
        <v>ITEM 6.2</v>
      </c>
      <c r="F113" s="167"/>
      <c r="G113" s="167"/>
      <c r="H113" s="85"/>
    </row>
    <row r="114" spans="1:11" x14ac:dyDescent="0.2">
      <c r="A114" s="93"/>
      <c r="B114" s="94" t="s">
        <v>115</v>
      </c>
      <c r="C114" s="101">
        <f>C103</f>
        <v>94.085999999999984</v>
      </c>
      <c r="D114" s="37" t="s">
        <v>3</v>
      </c>
      <c r="E114" s="83"/>
      <c r="F114" s="84"/>
      <c r="G114" s="85"/>
      <c r="H114" s="85"/>
    </row>
    <row r="115" spans="1:11" x14ac:dyDescent="0.2">
      <c r="A115" s="93"/>
      <c r="B115" s="94" t="s">
        <v>519</v>
      </c>
      <c r="C115" s="101">
        <f>C109</f>
        <v>262.90499999999997</v>
      </c>
      <c r="D115" s="37" t="s">
        <v>1</v>
      </c>
      <c r="E115" s="83"/>
      <c r="F115" s="84"/>
      <c r="G115" s="85"/>
      <c r="H115" s="85"/>
    </row>
    <row r="116" spans="1:11" x14ac:dyDescent="0.2">
      <c r="A116" s="93"/>
      <c r="B116" s="94" t="s">
        <v>109</v>
      </c>
      <c r="C116" s="101">
        <v>7.0000000000000007E-2</v>
      </c>
      <c r="D116" s="37" t="s">
        <v>12</v>
      </c>
      <c r="E116" s="83"/>
      <c r="F116" s="84"/>
      <c r="G116" s="85"/>
      <c r="H116" s="85"/>
    </row>
    <row r="117" spans="1:11" x14ac:dyDescent="0.2">
      <c r="A117" s="93"/>
      <c r="B117" s="94" t="s">
        <v>530</v>
      </c>
      <c r="C117" s="101">
        <f>C115*C116</f>
        <v>18.40335</v>
      </c>
      <c r="D117" s="37" t="s">
        <v>3</v>
      </c>
      <c r="E117" s="83"/>
      <c r="F117" s="84"/>
      <c r="G117" s="85"/>
      <c r="H117" s="85"/>
    </row>
    <row r="118" spans="1:11" ht="14.25" customHeight="1" x14ac:dyDescent="0.2">
      <c r="A118" s="93"/>
      <c r="B118" s="94" t="s">
        <v>30</v>
      </c>
      <c r="C118" s="101">
        <v>30</v>
      </c>
      <c r="D118" s="37" t="s">
        <v>21</v>
      </c>
      <c r="E118" s="83"/>
      <c r="F118" s="84"/>
      <c r="G118" s="85"/>
      <c r="H118" s="85"/>
    </row>
    <row r="119" spans="1:11" ht="15.75" x14ac:dyDescent="0.2">
      <c r="A119" s="93"/>
      <c r="B119" s="96" t="s">
        <v>113</v>
      </c>
      <c r="C119" s="97">
        <f>(C113+C114+C117)*((100+C118)/100)</f>
        <v>341.30115500000005</v>
      </c>
      <c r="D119" s="98" t="s">
        <v>3</v>
      </c>
      <c r="E119" s="124"/>
      <c r="F119" s="104"/>
      <c r="G119" s="85"/>
      <c r="H119" s="85"/>
      <c r="J119" s="9"/>
      <c r="K119" s="9"/>
    </row>
    <row r="120" spans="1:11" s="9" customFormat="1" ht="15.75" thickBot="1" x14ac:dyDescent="0.25">
      <c r="A120" s="93"/>
      <c r="B120" s="94"/>
      <c r="C120" s="95"/>
      <c r="D120" s="37"/>
      <c r="E120" s="83"/>
      <c r="F120" s="84"/>
      <c r="G120" s="85"/>
      <c r="H120" s="85"/>
    </row>
    <row r="121" spans="1:11" s="9" customFormat="1" ht="15.75" x14ac:dyDescent="0.2">
      <c r="A121" s="91" t="s">
        <v>534</v>
      </c>
      <c r="B121" s="166" t="s">
        <v>15</v>
      </c>
      <c r="C121" s="166"/>
      <c r="D121" s="166"/>
      <c r="E121" s="166"/>
      <c r="F121" s="166"/>
      <c r="G121" s="92"/>
      <c r="H121" s="92"/>
      <c r="J121" s="8"/>
      <c r="K121" s="8"/>
    </row>
    <row r="122" spans="1:11" x14ac:dyDescent="0.2">
      <c r="A122" s="93"/>
      <c r="B122" s="94"/>
      <c r="C122" s="95"/>
      <c r="D122" s="37"/>
      <c r="E122" s="83"/>
      <c r="F122" s="84"/>
      <c r="G122" s="85"/>
      <c r="H122" s="85"/>
    </row>
    <row r="123" spans="1:11" x14ac:dyDescent="0.2">
      <c r="A123" s="93"/>
      <c r="B123" s="94" t="s">
        <v>16</v>
      </c>
      <c r="C123" s="101">
        <f>C119</f>
        <v>341.30115500000005</v>
      </c>
      <c r="D123" s="116" t="s">
        <v>3</v>
      </c>
      <c r="E123" s="167" t="str">
        <f>"QUANTIDADE DO ITEM "&amp;A111</f>
        <v>QUANTIDADE DO ITEM 6.5</v>
      </c>
      <c r="F123" s="167"/>
      <c r="G123" s="167"/>
      <c r="H123" s="85"/>
    </row>
    <row r="124" spans="1:11" x14ac:dyDescent="0.2">
      <c r="A124" s="93"/>
      <c r="B124" s="94" t="s">
        <v>74</v>
      </c>
      <c r="C124" s="101">
        <v>6.1</v>
      </c>
      <c r="D124" s="37" t="s">
        <v>17</v>
      </c>
      <c r="E124" s="83" t="s">
        <v>46</v>
      </c>
      <c r="F124" s="84"/>
      <c r="G124" s="85"/>
      <c r="H124" s="85"/>
    </row>
    <row r="125" spans="1:11" ht="15.75" x14ac:dyDescent="0.2">
      <c r="A125" s="93"/>
      <c r="B125" s="96" t="s">
        <v>0</v>
      </c>
      <c r="C125" s="97">
        <f>C123*C124</f>
        <v>2081.9370455000003</v>
      </c>
      <c r="D125" s="98" t="s">
        <v>84</v>
      </c>
      <c r="E125" s="83"/>
      <c r="F125" s="84"/>
      <c r="G125" s="85"/>
      <c r="H125" s="85"/>
      <c r="J125" s="9"/>
      <c r="K125" s="9"/>
    </row>
    <row r="126" spans="1:11" s="9" customFormat="1" ht="15.75" thickBot="1" x14ac:dyDescent="0.25">
      <c r="A126" s="93"/>
      <c r="B126" s="94"/>
      <c r="C126" s="95"/>
      <c r="D126" s="37"/>
      <c r="E126" s="83"/>
      <c r="F126" s="84"/>
      <c r="G126" s="85"/>
      <c r="H126" s="85"/>
    </row>
    <row r="127" spans="1:11" s="9" customFormat="1" ht="15.75" x14ac:dyDescent="0.2">
      <c r="A127" s="91" t="s">
        <v>535</v>
      </c>
      <c r="B127" s="166" t="s">
        <v>18</v>
      </c>
      <c r="C127" s="166"/>
      <c r="D127" s="166"/>
      <c r="E127" s="166"/>
      <c r="F127" s="166"/>
      <c r="G127" s="92"/>
      <c r="H127" s="92"/>
      <c r="J127" s="8"/>
      <c r="K127" s="8"/>
    </row>
    <row r="128" spans="1:11" x14ac:dyDescent="0.2">
      <c r="A128" s="79"/>
      <c r="B128" s="94"/>
      <c r="C128" s="95"/>
      <c r="D128" s="37"/>
      <c r="E128" s="83"/>
      <c r="F128" s="84"/>
      <c r="G128" s="85"/>
      <c r="H128" s="85"/>
    </row>
    <row r="129" spans="1:16384" ht="15.75" x14ac:dyDescent="0.2">
      <c r="A129" s="79"/>
      <c r="B129" s="96" t="s">
        <v>16</v>
      </c>
      <c r="C129" s="97">
        <f>C119</f>
        <v>341.30115500000005</v>
      </c>
      <c r="D129" s="119" t="s">
        <v>3</v>
      </c>
      <c r="E129" s="167" t="str">
        <f>"QUANTIDADE DO ITEM "&amp;A111</f>
        <v>QUANTIDADE DO ITEM 6.5</v>
      </c>
      <c r="F129" s="167"/>
      <c r="G129" s="167"/>
      <c r="H129" s="85"/>
      <c r="J129" s="9"/>
      <c r="K129" s="9"/>
    </row>
    <row r="130" spans="1:16384" s="9" customFormat="1" ht="15.75" thickBot="1" x14ac:dyDescent="0.25">
      <c r="A130" s="79"/>
      <c r="B130" s="94"/>
      <c r="C130" s="95"/>
      <c r="D130" s="37"/>
      <c r="E130" s="83"/>
      <c r="F130" s="84"/>
      <c r="G130" s="85"/>
      <c r="H130" s="85"/>
    </row>
    <row r="131" spans="1:16384" s="9" customFormat="1" ht="30" customHeight="1" thickBot="1" x14ac:dyDescent="0.25">
      <c r="A131" s="89">
        <v>7</v>
      </c>
      <c r="B131" s="164" t="s">
        <v>378</v>
      </c>
      <c r="C131" s="164"/>
      <c r="D131" s="164"/>
      <c r="E131" s="164"/>
      <c r="F131" s="164"/>
      <c r="G131" s="90"/>
      <c r="H131" s="90"/>
      <c r="I131" s="89"/>
      <c r="J131" s="164"/>
      <c r="K131" s="164"/>
      <c r="L131" s="164"/>
      <c r="M131" s="164"/>
      <c r="N131" s="164"/>
      <c r="O131" s="90"/>
      <c r="P131" s="90"/>
      <c r="Q131" s="89"/>
      <c r="R131" s="164"/>
      <c r="S131" s="164"/>
      <c r="T131" s="164"/>
      <c r="U131" s="164"/>
      <c r="V131" s="164"/>
      <c r="W131" s="90"/>
      <c r="X131" s="90"/>
      <c r="Y131" s="89"/>
      <c r="Z131" s="164"/>
      <c r="AA131" s="164"/>
      <c r="AB131" s="164"/>
      <c r="AC131" s="164"/>
      <c r="AD131" s="164"/>
      <c r="AE131" s="90"/>
      <c r="AF131" s="90"/>
      <c r="AG131" s="89"/>
      <c r="AH131" s="164"/>
      <c r="AI131" s="164"/>
      <c r="AJ131" s="164"/>
      <c r="AK131" s="164"/>
      <c r="AL131" s="164"/>
      <c r="AM131" s="90"/>
      <c r="AN131" s="90"/>
      <c r="AO131" s="89"/>
      <c r="AP131" s="164"/>
      <c r="AQ131" s="164"/>
      <c r="AR131" s="164"/>
      <c r="AS131" s="164"/>
      <c r="AT131" s="164"/>
      <c r="AU131" s="90"/>
      <c r="AV131" s="90"/>
      <c r="AW131" s="89"/>
      <c r="AX131" s="164"/>
      <c r="AY131" s="164"/>
      <c r="AZ131" s="164"/>
      <c r="BA131" s="164"/>
      <c r="BB131" s="164"/>
      <c r="BC131" s="90"/>
      <c r="BD131" s="90"/>
      <c r="BE131" s="89"/>
      <c r="BF131" s="164"/>
      <c r="BG131" s="164"/>
      <c r="BH131" s="164"/>
      <c r="BI131" s="164"/>
      <c r="BJ131" s="164"/>
      <c r="BK131" s="90"/>
      <c r="BL131" s="90"/>
      <c r="BM131" s="89"/>
      <c r="BN131" s="164"/>
      <c r="BO131" s="164"/>
      <c r="BP131" s="164"/>
      <c r="BQ131" s="164"/>
      <c r="BR131" s="164"/>
      <c r="BS131" s="90"/>
      <c r="BT131" s="90"/>
      <c r="BU131" s="89"/>
      <c r="BV131" s="164"/>
      <c r="BW131" s="164"/>
      <c r="BX131" s="164"/>
      <c r="BY131" s="164"/>
      <c r="BZ131" s="164"/>
      <c r="CA131" s="90"/>
      <c r="CB131" s="90"/>
      <c r="CC131" s="89"/>
      <c r="CD131" s="164"/>
      <c r="CE131" s="164"/>
      <c r="CF131" s="164"/>
      <c r="CG131" s="164"/>
      <c r="CH131" s="164"/>
      <c r="CI131" s="90"/>
      <c r="CJ131" s="90"/>
      <c r="CK131" s="89"/>
      <c r="CL131" s="164"/>
      <c r="CM131" s="164"/>
      <c r="CN131" s="164"/>
      <c r="CO131" s="164"/>
      <c r="CP131" s="164"/>
      <c r="CQ131" s="90"/>
      <c r="CR131" s="90"/>
      <c r="CS131" s="89"/>
      <c r="CT131" s="164"/>
      <c r="CU131" s="164"/>
      <c r="CV131" s="164"/>
      <c r="CW131" s="164"/>
      <c r="CX131" s="164"/>
      <c r="CY131" s="90"/>
      <c r="CZ131" s="90"/>
      <c r="DA131" s="89"/>
      <c r="DB131" s="164"/>
      <c r="DC131" s="164"/>
      <c r="DD131" s="164"/>
      <c r="DE131" s="164"/>
      <c r="DF131" s="164"/>
      <c r="DG131" s="90"/>
      <c r="DH131" s="90"/>
      <c r="DI131" s="89"/>
      <c r="DJ131" s="164"/>
      <c r="DK131" s="164"/>
      <c r="DL131" s="164"/>
      <c r="DM131" s="164"/>
      <c r="DN131" s="164"/>
      <c r="DO131" s="90"/>
      <c r="DP131" s="90"/>
      <c r="DQ131" s="89"/>
      <c r="DR131" s="164"/>
      <c r="DS131" s="164"/>
      <c r="DT131" s="164"/>
      <c r="DU131" s="164"/>
      <c r="DV131" s="164"/>
      <c r="DW131" s="90"/>
      <c r="DX131" s="90"/>
      <c r="DY131" s="89"/>
      <c r="DZ131" s="164"/>
      <c r="EA131" s="164"/>
      <c r="EB131" s="164"/>
      <c r="EC131" s="164"/>
      <c r="ED131" s="164"/>
      <c r="EE131" s="90"/>
      <c r="EF131" s="90"/>
      <c r="EG131" s="89"/>
      <c r="EH131" s="164"/>
      <c r="EI131" s="164"/>
      <c r="EJ131" s="164"/>
      <c r="EK131" s="164"/>
      <c r="EL131" s="164"/>
      <c r="EM131" s="90"/>
      <c r="EN131" s="90"/>
      <c r="EO131" s="89"/>
      <c r="EP131" s="164"/>
      <c r="EQ131" s="164"/>
      <c r="ER131" s="164"/>
      <c r="ES131" s="164"/>
      <c r="ET131" s="164"/>
      <c r="EU131" s="90"/>
      <c r="EV131" s="90"/>
      <c r="EW131" s="89"/>
      <c r="EX131" s="164"/>
      <c r="EY131" s="164"/>
      <c r="EZ131" s="164"/>
      <c r="FA131" s="164"/>
      <c r="FB131" s="164"/>
      <c r="FC131" s="90"/>
      <c r="FD131" s="90"/>
      <c r="FE131" s="89"/>
      <c r="FF131" s="164"/>
      <c r="FG131" s="164"/>
      <c r="FH131" s="164"/>
      <c r="FI131" s="164"/>
      <c r="FJ131" s="164"/>
      <c r="FK131" s="90"/>
      <c r="FL131" s="90"/>
      <c r="FM131" s="89"/>
      <c r="FN131" s="164"/>
      <c r="FO131" s="164"/>
      <c r="FP131" s="164"/>
      <c r="FQ131" s="164"/>
      <c r="FR131" s="164"/>
      <c r="FS131" s="90"/>
      <c r="FT131" s="90"/>
      <c r="FU131" s="89"/>
      <c r="FV131" s="164"/>
      <c r="FW131" s="164"/>
      <c r="FX131" s="164"/>
      <c r="FY131" s="164"/>
      <c r="FZ131" s="164"/>
      <c r="GA131" s="90"/>
      <c r="GB131" s="90"/>
      <c r="GC131" s="89"/>
      <c r="GD131" s="164"/>
      <c r="GE131" s="164"/>
      <c r="GF131" s="164"/>
      <c r="GG131" s="164"/>
      <c r="GH131" s="164"/>
      <c r="GI131" s="90"/>
      <c r="GJ131" s="90"/>
      <c r="GK131" s="89"/>
      <c r="GL131" s="164"/>
      <c r="GM131" s="164"/>
      <c r="GN131" s="164"/>
      <c r="GO131" s="164"/>
      <c r="GP131" s="164"/>
      <c r="GQ131" s="90"/>
      <c r="GR131" s="90"/>
      <c r="GS131" s="89"/>
      <c r="GT131" s="164"/>
      <c r="GU131" s="164"/>
      <c r="GV131" s="164"/>
      <c r="GW131" s="164"/>
      <c r="GX131" s="164"/>
      <c r="GY131" s="90"/>
      <c r="GZ131" s="90"/>
      <c r="HA131" s="89"/>
      <c r="HB131" s="164"/>
      <c r="HC131" s="164"/>
      <c r="HD131" s="164"/>
      <c r="HE131" s="164"/>
      <c r="HF131" s="164"/>
      <c r="HG131" s="90"/>
      <c r="HH131" s="90"/>
      <c r="HI131" s="89"/>
      <c r="HJ131" s="164"/>
      <c r="HK131" s="164"/>
      <c r="HL131" s="164"/>
      <c r="HM131" s="164"/>
      <c r="HN131" s="164"/>
      <c r="HO131" s="90"/>
      <c r="HP131" s="90"/>
      <c r="HQ131" s="89"/>
      <c r="HR131" s="164"/>
      <c r="HS131" s="164"/>
      <c r="HT131" s="164"/>
      <c r="HU131" s="164"/>
      <c r="HV131" s="164"/>
      <c r="HW131" s="90"/>
      <c r="HX131" s="90"/>
      <c r="HY131" s="89"/>
      <c r="HZ131" s="164"/>
      <c r="IA131" s="164"/>
      <c r="IB131" s="164"/>
      <c r="IC131" s="164"/>
      <c r="ID131" s="164"/>
      <c r="IE131" s="90"/>
      <c r="IF131" s="90"/>
      <c r="IG131" s="89"/>
      <c r="IH131" s="164"/>
      <c r="II131" s="164"/>
      <c r="IJ131" s="164"/>
      <c r="IK131" s="164"/>
      <c r="IL131" s="164"/>
      <c r="IM131" s="90"/>
      <c r="IN131" s="90"/>
      <c r="IO131" s="89"/>
      <c r="IP131" s="164"/>
      <c r="IQ131" s="164"/>
      <c r="IR131" s="164"/>
      <c r="IS131" s="164"/>
      <c r="IT131" s="164"/>
      <c r="IU131" s="90"/>
      <c r="IV131" s="90"/>
      <c r="IW131" s="89"/>
      <c r="IX131" s="164"/>
      <c r="IY131" s="164"/>
      <c r="IZ131" s="164"/>
      <c r="JA131" s="164"/>
      <c r="JB131" s="164"/>
      <c r="JC131" s="90"/>
      <c r="JD131" s="90"/>
      <c r="JE131" s="89"/>
      <c r="JF131" s="164"/>
      <c r="JG131" s="164"/>
      <c r="JH131" s="164"/>
      <c r="JI131" s="164"/>
      <c r="JJ131" s="164"/>
      <c r="JK131" s="90"/>
      <c r="JL131" s="90"/>
      <c r="JM131" s="89"/>
      <c r="JN131" s="164"/>
      <c r="JO131" s="164"/>
      <c r="JP131" s="164"/>
      <c r="JQ131" s="164"/>
      <c r="JR131" s="164"/>
      <c r="JS131" s="90"/>
      <c r="JT131" s="90"/>
      <c r="JU131" s="89"/>
      <c r="JV131" s="164"/>
      <c r="JW131" s="164"/>
      <c r="JX131" s="164"/>
      <c r="JY131" s="164"/>
      <c r="JZ131" s="164"/>
      <c r="KA131" s="90"/>
      <c r="KB131" s="90"/>
      <c r="KC131" s="89"/>
      <c r="KD131" s="164"/>
      <c r="KE131" s="164"/>
      <c r="KF131" s="164"/>
      <c r="KG131" s="164"/>
      <c r="KH131" s="164"/>
      <c r="KI131" s="90"/>
      <c r="KJ131" s="90"/>
      <c r="KK131" s="89"/>
      <c r="KL131" s="164"/>
      <c r="KM131" s="164"/>
      <c r="KN131" s="164"/>
      <c r="KO131" s="164"/>
      <c r="KP131" s="164"/>
      <c r="KQ131" s="90"/>
      <c r="KR131" s="90"/>
      <c r="KS131" s="89"/>
      <c r="KT131" s="164"/>
      <c r="KU131" s="164"/>
      <c r="KV131" s="164"/>
      <c r="KW131" s="164"/>
      <c r="KX131" s="164"/>
      <c r="KY131" s="90"/>
      <c r="KZ131" s="90"/>
      <c r="LA131" s="89"/>
      <c r="LB131" s="164"/>
      <c r="LC131" s="164"/>
      <c r="LD131" s="164"/>
      <c r="LE131" s="164"/>
      <c r="LF131" s="164"/>
      <c r="LG131" s="90"/>
      <c r="LH131" s="90"/>
      <c r="LI131" s="89"/>
      <c r="LJ131" s="164"/>
      <c r="LK131" s="164"/>
      <c r="LL131" s="164"/>
      <c r="LM131" s="164"/>
      <c r="LN131" s="164"/>
      <c r="LO131" s="90"/>
      <c r="LP131" s="90"/>
      <c r="LQ131" s="89"/>
      <c r="LR131" s="164"/>
      <c r="LS131" s="164"/>
      <c r="LT131" s="164"/>
      <c r="LU131" s="164"/>
      <c r="LV131" s="164"/>
      <c r="LW131" s="90"/>
      <c r="LX131" s="90"/>
      <c r="LY131" s="89"/>
      <c r="LZ131" s="164"/>
      <c r="MA131" s="164"/>
      <c r="MB131" s="164"/>
      <c r="MC131" s="164"/>
      <c r="MD131" s="164"/>
      <c r="ME131" s="90"/>
      <c r="MF131" s="90"/>
      <c r="MG131" s="89"/>
      <c r="MH131" s="164"/>
      <c r="MI131" s="164"/>
      <c r="MJ131" s="164"/>
      <c r="MK131" s="164"/>
      <c r="ML131" s="164"/>
      <c r="MM131" s="90"/>
      <c r="MN131" s="90"/>
      <c r="MO131" s="89"/>
      <c r="MP131" s="164"/>
      <c r="MQ131" s="164"/>
      <c r="MR131" s="164"/>
      <c r="MS131" s="164"/>
      <c r="MT131" s="164"/>
      <c r="MU131" s="90"/>
      <c r="MV131" s="90"/>
      <c r="MW131" s="89"/>
      <c r="MX131" s="164"/>
      <c r="MY131" s="164"/>
      <c r="MZ131" s="164"/>
      <c r="NA131" s="164"/>
      <c r="NB131" s="164"/>
      <c r="NC131" s="90"/>
      <c r="ND131" s="90"/>
      <c r="NE131" s="89"/>
      <c r="NF131" s="164"/>
      <c r="NG131" s="164"/>
      <c r="NH131" s="164"/>
      <c r="NI131" s="164"/>
      <c r="NJ131" s="164"/>
      <c r="NK131" s="90"/>
      <c r="NL131" s="90"/>
      <c r="NM131" s="89"/>
      <c r="NN131" s="164"/>
      <c r="NO131" s="164"/>
      <c r="NP131" s="164"/>
      <c r="NQ131" s="164"/>
      <c r="NR131" s="164"/>
      <c r="NS131" s="90"/>
      <c r="NT131" s="90"/>
      <c r="NU131" s="89"/>
      <c r="NV131" s="164"/>
      <c r="NW131" s="164"/>
      <c r="NX131" s="164"/>
      <c r="NY131" s="164"/>
      <c r="NZ131" s="164"/>
      <c r="OA131" s="90"/>
      <c r="OB131" s="90"/>
      <c r="OC131" s="89"/>
      <c r="OD131" s="164"/>
      <c r="OE131" s="164"/>
      <c r="OF131" s="164"/>
      <c r="OG131" s="164"/>
      <c r="OH131" s="164"/>
      <c r="OI131" s="90"/>
      <c r="OJ131" s="90"/>
      <c r="OK131" s="89"/>
      <c r="OL131" s="164"/>
      <c r="OM131" s="164"/>
      <c r="ON131" s="164"/>
      <c r="OO131" s="164"/>
      <c r="OP131" s="164"/>
      <c r="OQ131" s="90"/>
      <c r="OR131" s="90"/>
      <c r="OS131" s="89"/>
      <c r="OT131" s="164"/>
      <c r="OU131" s="164"/>
      <c r="OV131" s="164"/>
      <c r="OW131" s="164"/>
      <c r="OX131" s="164"/>
      <c r="OY131" s="90"/>
      <c r="OZ131" s="90"/>
      <c r="PA131" s="89"/>
      <c r="PB131" s="164"/>
      <c r="PC131" s="164"/>
      <c r="PD131" s="164"/>
      <c r="PE131" s="164"/>
      <c r="PF131" s="164"/>
      <c r="PG131" s="90"/>
      <c r="PH131" s="90"/>
      <c r="PI131" s="89"/>
      <c r="PJ131" s="164"/>
      <c r="PK131" s="164"/>
      <c r="PL131" s="164"/>
      <c r="PM131" s="164"/>
      <c r="PN131" s="164"/>
      <c r="PO131" s="90"/>
      <c r="PP131" s="90"/>
      <c r="PQ131" s="89"/>
      <c r="PR131" s="164"/>
      <c r="PS131" s="164"/>
      <c r="PT131" s="164"/>
      <c r="PU131" s="164"/>
      <c r="PV131" s="164"/>
      <c r="PW131" s="90"/>
      <c r="PX131" s="90"/>
      <c r="PY131" s="89"/>
      <c r="PZ131" s="164"/>
      <c r="QA131" s="164"/>
      <c r="QB131" s="164"/>
      <c r="QC131" s="164"/>
      <c r="QD131" s="164"/>
      <c r="QE131" s="90"/>
      <c r="QF131" s="90"/>
      <c r="QG131" s="89"/>
      <c r="QH131" s="164"/>
      <c r="QI131" s="164"/>
      <c r="QJ131" s="164"/>
      <c r="QK131" s="164"/>
      <c r="QL131" s="164"/>
      <c r="QM131" s="90"/>
      <c r="QN131" s="90"/>
      <c r="QO131" s="89"/>
      <c r="QP131" s="164"/>
      <c r="QQ131" s="164"/>
      <c r="QR131" s="164"/>
      <c r="QS131" s="164"/>
      <c r="QT131" s="164"/>
      <c r="QU131" s="90"/>
      <c r="QV131" s="90"/>
      <c r="QW131" s="89"/>
      <c r="QX131" s="164"/>
      <c r="QY131" s="164"/>
      <c r="QZ131" s="164"/>
      <c r="RA131" s="164"/>
      <c r="RB131" s="164"/>
      <c r="RC131" s="90"/>
      <c r="RD131" s="90"/>
      <c r="RE131" s="89"/>
      <c r="RF131" s="164"/>
      <c r="RG131" s="164"/>
      <c r="RH131" s="164"/>
      <c r="RI131" s="164"/>
      <c r="RJ131" s="164"/>
      <c r="RK131" s="90"/>
      <c r="RL131" s="90"/>
      <c r="RM131" s="89"/>
      <c r="RN131" s="164"/>
      <c r="RO131" s="164"/>
      <c r="RP131" s="164"/>
      <c r="RQ131" s="164"/>
      <c r="RR131" s="164"/>
      <c r="RS131" s="90"/>
      <c r="RT131" s="90"/>
      <c r="RU131" s="89"/>
      <c r="RV131" s="164"/>
      <c r="RW131" s="164"/>
      <c r="RX131" s="164"/>
      <c r="RY131" s="164"/>
      <c r="RZ131" s="164"/>
      <c r="SA131" s="90"/>
      <c r="SB131" s="90"/>
      <c r="SC131" s="89"/>
      <c r="SD131" s="164"/>
      <c r="SE131" s="164"/>
      <c r="SF131" s="164"/>
      <c r="SG131" s="164"/>
      <c r="SH131" s="164"/>
      <c r="SI131" s="90"/>
      <c r="SJ131" s="90"/>
      <c r="SK131" s="89"/>
      <c r="SL131" s="164"/>
      <c r="SM131" s="164"/>
      <c r="SN131" s="164"/>
      <c r="SO131" s="164"/>
      <c r="SP131" s="164"/>
      <c r="SQ131" s="90"/>
      <c r="SR131" s="90"/>
      <c r="SS131" s="89"/>
      <c r="ST131" s="164"/>
      <c r="SU131" s="164"/>
      <c r="SV131" s="164"/>
      <c r="SW131" s="164"/>
      <c r="SX131" s="164"/>
      <c r="SY131" s="90"/>
      <c r="SZ131" s="90"/>
      <c r="TA131" s="89"/>
      <c r="TB131" s="164"/>
      <c r="TC131" s="164"/>
      <c r="TD131" s="164"/>
      <c r="TE131" s="164"/>
      <c r="TF131" s="164"/>
      <c r="TG131" s="90"/>
      <c r="TH131" s="90"/>
      <c r="TI131" s="89"/>
      <c r="TJ131" s="164"/>
      <c r="TK131" s="164"/>
      <c r="TL131" s="164"/>
      <c r="TM131" s="164"/>
      <c r="TN131" s="164"/>
      <c r="TO131" s="90"/>
      <c r="TP131" s="90"/>
      <c r="TQ131" s="89"/>
      <c r="TR131" s="164"/>
      <c r="TS131" s="164"/>
      <c r="TT131" s="164"/>
      <c r="TU131" s="164"/>
      <c r="TV131" s="164"/>
      <c r="TW131" s="90"/>
      <c r="TX131" s="90"/>
      <c r="TY131" s="89"/>
      <c r="TZ131" s="164"/>
      <c r="UA131" s="164"/>
      <c r="UB131" s="164"/>
      <c r="UC131" s="164"/>
      <c r="UD131" s="164"/>
      <c r="UE131" s="90"/>
      <c r="UF131" s="90"/>
      <c r="UG131" s="89"/>
      <c r="UH131" s="164"/>
      <c r="UI131" s="164"/>
      <c r="UJ131" s="164"/>
      <c r="UK131" s="164"/>
      <c r="UL131" s="164"/>
      <c r="UM131" s="90"/>
      <c r="UN131" s="90"/>
      <c r="UO131" s="89"/>
      <c r="UP131" s="164"/>
      <c r="UQ131" s="164"/>
      <c r="UR131" s="164"/>
      <c r="US131" s="164"/>
      <c r="UT131" s="164"/>
      <c r="UU131" s="90"/>
      <c r="UV131" s="90"/>
      <c r="UW131" s="89"/>
      <c r="UX131" s="164"/>
      <c r="UY131" s="164"/>
      <c r="UZ131" s="164"/>
      <c r="VA131" s="164"/>
      <c r="VB131" s="164"/>
      <c r="VC131" s="90"/>
      <c r="VD131" s="90"/>
      <c r="VE131" s="89"/>
      <c r="VF131" s="164"/>
      <c r="VG131" s="164"/>
      <c r="VH131" s="164"/>
      <c r="VI131" s="164"/>
      <c r="VJ131" s="164"/>
      <c r="VK131" s="90"/>
      <c r="VL131" s="90"/>
      <c r="VM131" s="89"/>
      <c r="VN131" s="164"/>
      <c r="VO131" s="164"/>
      <c r="VP131" s="164"/>
      <c r="VQ131" s="164"/>
      <c r="VR131" s="164"/>
      <c r="VS131" s="90"/>
      <c r="VT131" s="90"/>
      <c r="VU131" s="89"/>
      <c r="VV131" s="164"/>
      <c r="VW131" s="164"/>
      <c r="VX131" s="164"/>
      <c r="VY131" s="164"/>
      <c r="VZ131" s="164"/>
      <c r="WA131" s="90"/>
      <c r="WB131" s="90"/>
      <c r="WC131" s="89"/>
      <c r="WD131" s="164"/>
      <c r="WE131" s="164"/>
      <c r="WF131" s="164"/>
      <c r="WG131" s="164"/>
      <c r="WH131" s="164"/>
      <c r="WI131" s="90"/>
      <c r="WJ131" s="90"/>
      <c r="WK131" s="89"/>
      <c r="WL131" s="164"/>
      <c r="WM131" s="164"/>
      <c r="WN131" s="164"/>
      <c r="WO131" s="164"/>
      <c r="WP131" s="164"/>
      <c r="WQ131" s="90"/>
      <c r="WR131" s="90"/>
      <c r="WS131" s="89"/>
      <c r="WT131" s="164"/>
      <c r="WU131" s="164"/>
      <c r="WV131" s="164"/>
      <c r="WW131" s="164"/>
      <c r="WX131" s="164"/>
      <c r="WY131" s="90"/>
      <c r="WZ131" s="90"/>
      <c r="XA131" s="89"/>
      <c r="XB131" s="164"/>
      <c r="XC131" s="164"/>
      <c r="XD131" s="164"/>
      <c r="XE131" s="164"/>
      <c r="XF131" s="164"/>
      <c r="XG131" s="90"/>
      <c r="XH131" s="90"/>
      <c r="XI131" s="89"/>
      <c r="XJ131" s="164"/>
      <c r="XK131" s="164"/>
      <c r="XL131" s="164"/>
      <c r="XM131" s="164"/>
      <c r="XN131" s="164"/>
      <c r="XO131" s="90"/>
      <c r="XP131" s="90"/>
      <c r="XQ131" s="89"/>
      <c r="XR131" s="164"/>
      <c r="XS131" s="164"/>
      <c r="XT131" s="164"/>
      <c r="XU131" s="164"/>
      <c r="XV131" s="164"/>
      <c r="XW131" s="90"/>
      <c r="XX131" s="90"/>
      <c r="XY131" s="89"/>
      <c r="XZ131" s="164"/>
      <c r="YA131" s="164"/>
      <c r="YB131" s="164"/>
      <c r="YC131" s="164"/>
      <c r="YD131" s="164"/>
      <c r="YE131" s="90"/>
      <c r="YF131" s="90"/>
      <c r="YG131" s="89"/>
      <c r="YH131" s="164"/>
      <c r="YI131" s="164"/>
      <c r="YJ131" s="164"/>
      <c r="YK131" s="164"/>
      <c r="YL131" s="164"/>
      <c r="YM131" s="90"/>
      <c r="YN131" s="90"/>
      <c r="YO131" s="89"/>
      <c r="YP131" s="164"/>
      <c r="YQ131" s="164"/>
      <c r="YR131" s="164"/>
      <c r="YS131" s="164"/>
      <c r="YT131" s="164"/>
      <c r="YU131" s="90"/>
      <c r="YV131" s="90"/>
      <c r="YW131" s="89"/>
      <c r="YX131" s="164"/>
      <c r="YY131" s="164"/>
      <c r="YZ131" s="164"/>
      <c r="ZA131" s="164"/>
      <c r="ZB131" s="164"/>
      <c r="ZC131" s="90"/>
      <c r="ZD131" s="90"/>
      <c r="ZE131" s="89"/>
      <c r="ZF131" s="164"/>
      <c r="ZG131" s="164"/>
      <c r="ZH131" s="164"/>
      <c r="ZI131" s="164"/>
      <c r="ZJ131" s="164"/>
      <c r="ZK131" s="90"/>
      <c r="ZL131" s="90"/>
      <c r="ZM131" s="89"/>
      <c r="ZN131" s="164"/>
      <c r="ZO131" s="164"/>
      <c r="ZP131" s="164"/>
      <c r="ZQ131" s="164"/>
      <c r="ZR131" s="164"/>
      <c r="ZS131" s="90"/>
      <c r="ZT131" s="90"/>
      <c r="ZU131" s="89"/>
      <c r="ZV131" s="164"/>
      <c r="ZW131" s="164"/>
      <c r="ZX131" s="164"/>
      <c r="ZY131" s="164"/>
      <c r="ZZ131" s="164"/>
      <c r="AAA131" s="90"/>
      <c r="AAB131" s="90"/>
      <c r="AAC131" s="89"/>
      <c r="AAD131" s="164"/>
      <c r="AAE131" s="164"/>
      <c r="AAF131" s="164"/>
      <c r="AAG131" s="164"/>
      <c r="AAH131" s="164"/>
      <c r="AAI131" s="90"/>
      <c r="AAJ131" s="90"/>
      <c r="AAK131" s="89"/>
      <c r="AAL131" s="164"/>
      <c r="AAM131" s="164"/>
      <c r="AAN131" s="164"/>
      <c r="AAO131" s="164"/>
      <c r="AAP131" s="164"/>
      <c r="AAQ131" s="90"/>
      <c r="AAR131" s="90"/>
      <c r="AAS131" s="89"/>
      <c r="AAT131" s="164"/>
      <c r="AAU131" s="164"/>
      <c r="AAV131" s="164"/>
      <c r="AAW131" s="164"/>
      <c r="AAX131" s="164"/>
      <c r="AAY131" s="90"/>
      <c r="AAZ131" s="90"/>
      <c r="ABA131" s="89"/>
      <c r="ABB131" s="164"/>
      <c r="ABC131" s="164"/>
      <c r="ABD131" s="164"/>
      <c r="ABE131" s="164"/>
      <c r="ABF131" s="164"/>
      <c r="ABG131" s="90"/>
      <c r="ABH131" s="90"/>
      <c r="ABI131" s="89"/>
      <c r="ABJ131" s="164"/>
      <c r="ABK131" s="164"/>
      <c r="ABL131" s="164"/>
      <c r="ABM131" s="164"/>
      <c r="ABN131" s="164"/>
      <c r="ABO131" s="90"/>
      <c r="ABP131" s="90"/>
      <c r="ABQ131" s="89"/>
      <c r="ABR131" s="164"/>
      <c r="ABS131" s="164"/>
      <c r="ABT131" s="164"/>
      <c r="ABU131" s="164"/>
      <c r="ABV131" s="164"/>
      <c r="ABW131" s="90"/>
      <c r="ABX131" s="90"/>
      <c r="ABY131" s="89"/>
      <c r="ABZ131" s="164"/>
      <c r="ACA131" s="164"/>
      <c r="ACB131" s="164"/>
      <c r="ACC131" s="164"/>
      <c r="ACD131" s="164"/>
      <c r="ACE131" s="90"/>
      <c r="ACF131" s="90"/>
      <c r="ACG131" s="89"/>
      <c r="ACH131" s="164"/>
      <c r="ACI131" s="164"/>
      <c r="ACJ131" s="164"/>
      <c r="ACK131" s="164"/>
      <c r="ACL131" s="164"/>
      <c r="ACM131" s="90"/>
      <c r="ACN131" s="90"/>
      <c r="ACO131" s="89"/>
      <c r="ACP131" s="164"/>
      <c r="ACQ131" s="164"/>
      <c r="ACR131" s="164"/>
      <c r="ACS131" s="164"/>
      <c r="ACT131" s="164"/>
      <c r="ACU131" s="90"/>
      <c r="ACV131" s="90"/>
      <c r="ACW131" s="89"/>
      <c r="ACX131" s="164"/>
      <c r="ACY131" s="164"/>
      <c r="ACZ131" s="164"/>
      <c r="ADA131" s="164"/>
      <c r="ADB131" s="164"/>
      <c r="ADC131" s="90"/>
      <c r="ADD131" s="90"/>
      <c r="ADE131" s="89"/>
      <c r="ADF131" s="164"/>
      <c r="ADG131" s="164"/>
      <c r="ADH131" s="164"/>
      <c r="ADI131" s="164"/>
      <c r="ADJ131" s="164"/>
      <c r="ADK131" s="90"/>
      <c r="ADL131" s="90"/>
      <c r="ADM131" s="89"/>
      <c r="ADN131" s="164"/>
      <c r="ADO131" s="164"/>
      <c r="ADP131" s="164"/>
      <c r="ADQ131" s="164"/>
      <c r="ADR131" s="164"/>
      <c r="ADS131" s="90"/>
      <c r="ADT131" s="90"/>
      <c r="ADU131" s="89"/>
      <c r="ADV131" s="164"/>
      <c r="ADW131" s="164"/>
      <c r="ADX131" s="164"/>
      <c r="ADY131" s="164"/>
      <c r="ADZ131" s="164"/>
      <c r="AEA131" s="90"/>
      <c r="AEB131" s="90"/>
      <c r="AEC131" s="89"/>
      <c r="AED131" s="164"/>
      <c r="AEE131" s="164"/>
      <c r="AEF131" s="164"/>
      <c r="AEG131" s="164"/>
      <c r="AEH131" s="164"/>
      <c r="AEI131" s="90"/>
      <c r="AEJ131" s="90"/>
      <c r="AEK131" s="89"/>
      <c r="AEL131" s="164"/>
      <c r="AEM131" s="164"/>
      <c r="AEN131" s="164"/>
      <c r="AEO131" s="164"/>
      <c r="AEP131" s="164"/>
      <c r="AEQ131" s="90"/>
      <c r="AER131" s="90"/>
      <c r="AES131" s="89"/>
      <c r="AET131" s="164"/>
      <c r="AEU131" s="164"/>
      <c r="AEV131" s="164"/>
      <c r="AEW131" s="164"/>
      <c r="AEX131" s="164"/>
      <c r="AEY131" s="90"/>
      <c r="AEZ131" s="90"/>
      <c r="AFA131" s="89"/>
      <c r="AFB131" s="164"/>
      <c r="AFC131" s="164"/>
      <c r="AFD131" s="164"/>
      <c r="AFE131" s="164"/>
      <c r="AFF131" s="164"/>
      <c r="AFG131" s="90"/>
      <c r="AFH131" s="90"/>
      <c r="AFI131" s="89"/>
      <c r="AFJ131" s="164"/>
      <c r="AFK131" s="164"/>
      <c r="AFL131" s="164"/>
      <c r="AFM131" s="164"/>
      <c r="AFN131" s="164"/>
      <c r="AFO131" s="90"/>
      <c r="AFP131" s="90"/>
      <c r="AFQ131" s="89"/>
      <c r="AFR131" s="164"/>
      <c r="AFS131" s="164"/>
      <c r="AFT131" s="164"/>
      <c r="AFU131" s="164"/>
      <c r="AFV131" s="164"/>
      <c r="AFW131" s="90"/>
      <c r="AFX131" s="90"/>
      <c r="AFY131" s="89"/>
      <c r="AFZ131" s="164"/>
      <c r="AGA131" s="164"/>
      <c r="AGB131" s="164"/>
      <c r="AGC131" s="164"/>
      <c r="AGD131" s="164"/>
      <c r="AGE131" s="90"/>
      <c r="AGF131" s="90"/>
      <c r="AGG131" s="89"/>
      <c r="AGH131" s="164"/>
      <c r="AGI131" s="164"/>
      <c r="AGJ131" s="164"/>
      <c r="AGK131" s="164"/>
      <c r="AGL131" s="164"/>
      <c r="AGM131" s="90"/>
      <c r="AGN131" s="90"/>
      <c r="AGO131" s="89"/>
      <c r="AGP131" s="164"/>
      <c r="AGQ131" s="164"/>
      <c r="AGR131" s="164"/>
      <c r="AGS131" s="164"/>
      <c r="AGT131" s="164"/>
      <c r="AGU131" s="90"/>
      <c r="AGV131" s="90"/>
      <c r="AGW131" s="89"/>
      <c r="AGX131" s="164"/>
      <c r="AGY131" s="164"/>
      <c r="AGZ131" s="164"/>
      <c r="AHA131" s="164"/>
      <c r="AHB131" s="164"/>
      <c r="AHC131" s="90"/>
      <c r="AHD131" s="90"/>
      <c r="AHE131" s="89"/>
      <c r="AHF131" s="164"/>
      <c r="AHG131" s="164"/>
      <c r="AHH131" s="164"/>
      <c r="AHI131" s="164"/>
      <c r="AHJ131" s="164"/>
      <c r="AHK131" s="90"/>
      <c r="AHL131" s="90"/>
      <c r="AHM131" s="89"/>
      <c r="AHN131" s="164"/>
      <c r="AHO131" s="164"/>
      <c r="AHP131" s="164"/>
      <c r="AHQ131" s="164"/>
      <c r="AHR131" s="164"/>
      <c r="AHS131" s="90"/>
      <c r="AHT131" s="90"/>
      <c r="AHU131" s="89"/>
      <c r="AHV131" s="164"/>
      <c r="AHW131" s="164"/>
      <c r="AHX131" s="164"/>
      <c r="AHY131" s="164"/>
      <c r="AHZ131" s="164"/>
      <c r="AIA131" s="90"/>
      <c r="AIB131" s="90"/>
      <c r="AIC131" s="89"/>
      <c r="AID131" s="164"/>
      <c r="AIE131" s="164"/>
      <c r="AIF131" s="164"/>
      <c r="AIG131" s="164"/>
      <c r="AIH131" s="164"/>
      <c r="AII131" s="90"/>
      <c r="AIJ131" s="90"/>
      <c r="AIK131" s="89"/>
      <c r="AIL131" s="164"/>
      <c r="AIM131" s="164"/>
      <c r="AIN131" s="164"/>
      <c r="AIO131" s="164"/>
      <c r="AIP131" s="164"/>
      <c r="AIQ131" s="90"/>
      <c r="AIR131" s="90"/>
      <c r="AIS131" s="89"/>
      <c r="AIT131" s="164"/>
      <c r="AIU131" s="164"/>
      <c r="AIV131" s="164"/>
      <c r="AIW131" s="164"/>
      <c r="AIX131" s="164"/>
      <c r="AIY131" s="90"/>
      <c r="AIZ131" s="90"/>
      <c r="AJA131" s="89"/>
      <c r="AJB131" s="164"/>
      <c r="AJC131" s="164"/>
      <c r="AJD131" s="164"/>
      <c r="AJE131" s="164"/>
      <c r="AJF131" s="164"/>
      <c r="AJG131" s="90"/>
      <c r="AJH131" s="90"/>
      <c r="AJI131" s="89"/>
      <c r="AJJ131" s="164"/>
      <c r="AJK131" s="164"/>
      <c r="AJL131" s="164"/>
      <c r="AJM131" s="164"/>
      <c r="AJN131" s="164"/>
      <c r="AJO131" s="90"/>
      <c r="AJP131" s="90"/>
      <c r="AJQ131" s="89"/>
      <c r="AJR131" s="164"/>
      <c r="AJS131" s="164"/>
      <c r="AJT131" s="164"/>
      <c r="AJU131" s="164"/>
      <c r="AJV131" s="164"/>
      <c r="AJW131" s="90"/>
      <c r="AJX131" s="90"/>
      <c r="AJY131" s="89"/>
      <c r="AJZ131" s="164"/>
      <c r="AKA131" s="164"/>
      <c r="AKB131" s="164"/>
      <c r="AKC131" s="164"/>
      <c r="AKD131" s="164"/>
      <c r="AKE131" s="90"/>
      <c r="AKF131" s="90"/>
      <c r="AKG131" s="89"/>
      <c r="AKH131" s="164"/>
      <c r="AKI131" s="164"/>
      <c r="AKJ131" s="164"/>
      <c r="AKK131" s="164"/>
      <c r="AKL131" s="164"/>
      <c r="AKM131" s="90"/>
      <c r="AKN131" s="90"/>
      <c r="AKO131" s="89"/>
      <c r="AKP131" s="164"/>
      <c r="AKQ131" s="164"/>
      <c r="AKR131" s="164"/>
      <c r="AKS131" s="164"/>
      <c r="AKT131" s="164"/>
      <c r="AKU131" s="90"/>
      <c r="AKV131" s="90"/>
      <c r="AKW131" s="89"/>
      <c r="AKX131" s="164"/>
      <c r="AKY131" s="164"/>
      <c r="AKZ131" s="164"/>
      <c r="ALA131" s="164"/>
      <c r="ALB131" s="164"/>
      <c r="ALC131" s="90"/>
      <c r="ALD131" s="90"/>
      <c r="ALE131" s="89"/>
      <c r="ALF131" s="164"/>
      <c r="ALG131" s="164"/>
      <c r="ALH131" s="164"/>
      <c r="ALI131" s="164"/>
      <c r="ALJ131" s="164"/>
      <c r="ALK131" s="90"/>
      <c r="ALL131" s="90"/>
      <c r="ALM131" s="89"/>
      <c r="ALN131" s="164"/>
      <c r="ALO131" s="164"/>
      <c r="ALP131" s="164"/>
      <c r="ALQ131" s="164"/>
      <c r="ALR131" s="164"/>
      <c r="ALS131" s="90"/>
      <c r="ALT131" s="90"/>
      <c r="ALU131" s="89"/>
      <c r="ALV131" s="164"/>
      <c r="ALW131" s="164"/>
      <c r="ALX131" s="164"/>
      <c r="ALY131" s="164"/>
      <c r="ALZ131" s="164"/>
      <c r="AMA131" s="90"/>
      <c r="AMB131" s="90"/>
      <c r="AMC131" s="89"/>
      <c r="AMD131" s="164"/>
      <c r="AME131" s="164"/>
      <c r="AMF131" s="164"/>
      <c r="AMG131" s="164"/>
      <c r="AMH131" s="164"/>
      <c r="AMI131" s="90"/>
      <c r="AMJ131" s="90"/>
      <c r="AMK131" s="89"/>
      <c r="AML131" s="164"/>
      <c r="AMM131" s="164"/>
      <c r="AMN131" s="164"/>
      <c r="AMO131" s="164"/>
      <c r="AMP131" s="164"/>
      <c r="AMQ131" s="90"/>
      <c r="AMR131" s="90"/>
      <c r="AMS131" s="89"/>
      <c r="AMT131" s="164"/>
      <c r="AMU131" s="164"/>
      <c r="AMV131" s="164"/>
      <c r="AMW131" s="164"/>
      <c r="AMX131" s="164"/>
      <c r="AMY131" s="90"/>
      <c r="AMZ131" s="90"/>
      <c r="ANA131" s="89"/>
      <c r="ANB131" s="164"/>
      <c r="ANC131" s="164"/>
      <c r="AND131" s="164"/>
      <c r="ANE131" s="164"/>
      <c r="ANF131" s="164"/>
      <c r="ANG131" s="90"/>
      <c r="ANH131" s="90"/>
      <c r="ANI131" s="89"/>
      <c r="ANJ131" s="164"/>
      <c r="ANK131" s="164"/>
      <c r="ANL131" s="164"/>
      <c r="ANM131" s="164"/>
      <c r="ANN131" s="164"/>
      <c r="ANO131" s="90"/>
      <c r="ANP131" s="90"/>
      <c r="ANQ131" s="89"/>
      <c r="ANR131" s="164"/>
      <c r="ANS131" s="164"/>
      <c r="ANT131" s="164"/>
      <c r="ANU131" s="164"/>
      <c r="ANV131" s="164"/>
      <c r="ANW131" s="90"/>
      <c r="ANX131" s="90"/>
      <c r="ANY131" s="89"/>
      <c r="ANZ131" s="164"/>
      <c r="AOA131" s="164"/>
      <c r="AOB131" s="164"/>
      <c r="AOC131" s="164"/>
      <c r="AOD131" s="164"/>
      <c r="AOE131" s="90"/>
      <c r="AOF131" s="90"/>
      <c r="AOG131" s="89"/>
      <c r="AOH131" s="164"/>
      <c r="AOI131" s="164"/>
      <c r="AOJ131" s="164"/>
      <c r="AOK131" s="164"/>
      <c r="AOL131" s="164"/>
      <c r="AOM131" s="90"/>
      <c r="AON131" s="90"/>
      <c r="AOO131" s="89"/>
      <c r="AOP131" s="164"/>
      <c r="AOQ131" s="164"/>
      <c r="AOR131" s="164"/>
      <c r="AOS131" s="164"/>
      <c r="AOT131" s="164"/>
      <c r="AOU131" s="90"/>
      <c r="AOV131" s="90"/>
      <c r="AOW131" s="89"/>
      <c r="AOX131" s="164"/>
      <c r="AOY131" s="164"/>
      <c r="AOZ131" s="164"/>
      <c r="APA131" s="164"/>
      <c r="APB131" s="164"/>
      <c r="APC131" s="90"/>
      <c r="APD131" s="90"/>
      <c r="APE131" s="89"/>
      <c r="APF131" s="164"/>
      <c r="APG131" s="164"/>
      <c r="APH131" s="164"/>
      <c r="API131" s="164"/>
      <c r="APJ131" s="164"/>
      <c r="APK131" s="90"/>
      <c r="APL131" s="90"/>
      <c r="APM131" s="89"/>
      <c r="APN131" s="164"/>
      <c r="APO131" s="164"/>
      <c r="APP131" s="164"/>
      <c r="APQ131" s="164"/>
      <c r="APR131" s="164"/>
      <c r="APS131" s="90"/>
      <c r="APT131" s="90"/>
      <c r="APU131" s="89"/>
      <c r="APV131" s="164"/>
      <c r="APW131" s="164"/>
      <c r="APX131" s="164"/>
      <c r="APY131" s="164"/>
      <c r="APZ131" s="164"/>
      <c r="AQA131" s="90"/>
      <c r="AQB131" s="90"/>
      <c r="AQC131" s="89"/>
      <c r="AQD131" s="164"/>
      <c r="AQE131" s="164"/>
      <c r="AQF131" s="164"/>
      <c r="AQG131" s="164"/>
      <c r="AQH131" s="164"/>
      <c r="AQI131" s="90"/>
      <c r="AQJ131" s="90"/>
      <c r="AQK131" s="89"/>
      <c r="AQL131" s="164"/>
      <c r="AQM131" s="164"/>
      <c r="AQN131" s="164"/>
      <c r="AQO131" s="164"/>
      <c r="AQP131" s="164"/>
      <c r="AQQ131" s="90"/>
      <c r="AQR131" s="90"/>
      <c r="AQS131" s="89"/>
      <c r="AQT131" s="164"/>
      <c r="AQU131" s="164"/>
      <c r="AQV131" s="164"/>
      <c r="AQW131" s="164"/>
      <c r="AQX131" s="164"/>
      <c r="AQY131" s="90"/>
      <c r="AQZ131" s="90"/>
      <c r="ARA131" s="89"/>
      <c r="ARB131" s="164"/>
      <c r="ARC131" s="164"/>
      <c r="ARD131" s="164"/>
      <c r="ARE131" s="164"/>
      <c r="ARF131" s="164"/>
      <c r="ARG131" s="90"/>
      <c r="ARH131" s="90"/>
      <c r="ARI131" s="89"/>
      <c r="ARJ131" s="164"/>
      <c r="ARK131" s="164"/>
      <c r="ARL131" s="164"/>
      <c r="ARM131" s="164"/>
      <c r="ARN131" s="164"/>
      <c r="ARO131" s="90"/>
      <c r="ARP131" s="90"/>
      <c r="ARQ131" s="89"/>
      <c r="ARR131" s="164"/>
      <c r="ARS131" s="164"/>
      <c r="ART131" s="164"/>
      <c r="ARU131" s="164"/>
      <c r="ARV131" s="164"/>
      <c r="ARW131" s="90"/>
      <c r="ARX131" s="90"/>
      <c r="ARY131" s="89"/>
      <c r="ARZ131" s="164"/>
      <c r="ASA131" s="164"/>
      <c r="ASB131" s="164"/>
      <c r="ASC131" s="164"/>
      <c r="ASD131" s="164"/>
      <c r="ASE131" s="90"/>
      <c r="ASF131" s="90"/>
      <c r="ASG131" s="89"/>
      <c r="ASH131" s="164"/>
      <c r="ASI131" s="164"/>
      <c r="ASJ131" s="164"/>
      <c r="ASK131" s="164"/>
      <c r="ASL131" s="164"/>
      <c r="ASM131" s="90"/>
      <c r="ASN131" s="90"/>
      <c r="ASO131" s="89"/>
      <c r="ASP131" s="164"/>
      <c r="ASQ131" s="164"/>
      <c r="ASR131" s="164"/>
      <c r="ASS131" s="164"/>
      <c r="AST131" s="164"/>
      <c r="ASU131" s="90"/>
      <c r="ASV131" s="90"/>
      <c r="ASW131" s="89"/>
      <c r="ASX131" s="164"/>
      <c r="ASY131" s="164"/>
      <c r="ASZ131" s="164"/>
      <c r="ATA131" s="164"/>
      <c r="ATB131" s="164"/>
      <c r="ATC131" s="90"/>
      <c r="ATD131" s="90"/>
      <c r="ATE131" s="89"/>
      <c r="ATF131" s="164"/>
      <c r="ATG131" s="164"/>
      <c r="ATH131" s="164"/>
      <c r="ATI131" s="164"/>
      <c r="ATJ131" s="164"/>
      <c r="ATK131" s="90"/>
      <c r="ATL131" s="90"/>
      <c r="ATM131" s="89"/>
      <c r="ATN131" s="164"/>
      <c r="ATO131" s="164"/>
      <c r="ATP131" s="164"/>
      <c r="ATQ131" s="164"/>
      <c r="ATR131" s="164"/>
      <c r="ATS131" s="90"/>
      <c r="ATT131" s="90"/>
      <c r="ATU131" s="89"/>
      <c r="ATV131" s="164"/>
      <c r="ATW131" s="164"/>
      <c r="ATX131" s="164"/>
      <c r="ATY131" s="164"/>
      <c r="ATZ131" s="164"/>
      <c r="AUA131" s="90"/>
      <c r="AUB131" s="90"/>
      <c r="AUC131" s="89"/>
      <c r="AUD131" s="164"/>
      <c r="AUE131" s="164"/>
      <c r="AUF131" s="164"/>
      <c r="AUG131" s="164"/>
      <c r="AUH131" s="164"/>
      <c r="AUI131" s="90"/>
      <c r="AUJ131" s="90"/>
      <c r="AUK131" s="89"/>
      <c r="AUL131" s="164"/>
      <c r="AUM131" s="164"/>
      <c r="AUN131" s="164"/>
      <c r="AUO131" s="164"/>
      <c r="AUP131" s="164"/>
      <c r="AUQ131" s="90"/>
      <c r="AUR131" s="90"/>
      <c r="AUS131" s="89"/>
      <c r="AUT131" s="164"/>
      <c r="AUU131" s="164"/>
      <c r="AUV131" s="164"/>
      <c r="AUW131" s="164"/>
      <c r="AUX131" s="164"/>
      <c r="AUY131" s="90"/>
      <c r="AUZ131" s="90"/>
      <c r="AVA131" s="89"/>
      <c r="AVB131" s="164"/>
      <c r="AVC131" s="164"/>
      <c r="AVD131" s="164"/>
      <c r="AVE131" s="164"/>
      <c r="AVF131" s="164"/>
      <c r="AVG131" s="90"/>
      <c r="AVH131" s="90"/>
      <c r="AVI131" s="89"/>
      <c r="AVJ131" s="164"/>
      <c r="AVK131" s="164"/>
      <c r="AVL131" s="164"/>
      <c r="AVM131" s="164"/>
      <c r="AVN131" s="164"/>
      <c r="AVO131" s="90"/>
      <c r="AVP131" s="90"/>
      <c r="AVQ131" s="89"/>
      <c r="AVR131" s="164"/>
      <c r="AVS131" s="164"/>
      <c r="AVT131" s="164"/>
      <c r="AVU131" s="164"/>
      <c r="AVV131" s="164"/>
      <c r="AVW131" s="90"/>
      <c r="AVX131" s="90"/>
      <c r="AVY131" s="89"/>
      <c r="AVZ131" s="164"/>
      <c r="AWA131" s="164"/>
      <c r="AWB131" s="164"/>
      <c r="AWC131" s="164"/>
      <c r="AWD131" s="164"/>
      <c r="AWE131" s="90"/>
      <c r="AWF131" s="90"/>
      <c r="AWG131" s="89"/>
      <c r="AWH131" s="164"/>
      <c r="AWI131" s="164"/>
      <c r="AWJ131" s="164"/>
      <c r="AWK131" s="164"/>
      <c r="AWL131" s="164"/>
      <c r="AWM131" s="90"/>
      <c r="AWN131" s="90"/>
      <c r="AWO131" s="89"/>
      <c r="AWP131" s="164"/>
      <c r="AWQ131" s="164"/>
      <c r="AWR131" s="164"/>
      <c r="AWS131" s="164"/>
      <c r="AWT131" s="164"/>
      <c r="AWU131" s="90"/>
      <c r="AWV131" s="90"/>
      <c r="AWW131" s="89"/>
      <c r="AWX131" s="164"/>
      <c r="AWY131" s="164"/>
      <c r="AWZ131" s="164"/>
      <c r="AXA131" s="164"/>
      <c r="AXB131" s="164"/>
      <c r="AXC131" s="90"/>
      <c r="AXD131" s="90"/>
      <c r="AXE131" s="89"/>
      <c r="AXF131" s="164"/>
      <c r="AXG131" s="164"/>
      <c r="AXH131" s="164"/>
      <c r="AXI131" s="164"/>
      <c r="AXJ131" s="164"/>
      <c r="AXK131" s="90"/>
      <c r="AXL131" s="90"/>
      <c r="AXM131" s="89"/>
      <c r="AXN131" s="164"/>
      <c r="AXO131" s="164"/>
      <c r="AXP131" s="164"/>
      <c r="AXQ131" s="164"/>
      <c r="AXR131" s="164"/>
      <c r="AXS131" s="90"/>
      <c r="AXT131" s="90"/>
      <c r="AXU131" s="89"/>
      <c r="AXV131" s="164"/>
      <c r="AXW131" s="164"/>
      <c r="AXX131" s="164"/>
      <c r="AXY131" s="164"/>
      <c r="AXZ131" s="164"/>
      <c r="AYA131" s="90"/>
      <c r="AYB131" s="90"/>
      <c r="AYC131" s="89"/>
      <c r="AYD131" s="164"/>
      <c r="AYE131" s="164"/>
      <c r="AYF131" s="164"/>
      <c r="AYG131" s="164"/>
      <c r="AYH131" s="164"/>
      <c r="AYI131" s="90"/>
      <c r="AYJ131" s="90"/>
      <c r="AYK131" s="89"/>
      <c r="AYL131" s="164"/>
      <c r="AYM131" s="164"/>
      <c r="AYN131" s="164"/>
      <c r="AYO131" s="164"/>
      <c r="AYP131" s="164"/>
      <c r="AYQ131" s="90"/>
      <c r="AYR131" s="90"/>
      <c r="AYS131" s="89"/>
      <c r="AYT131" s="164"/>
      <c r="AYU131" s="164"/>
      <c r="AYV131" s="164"/>
      <c r="AYW131" s="164"/>
      <c r="AYX131" s="164"/>
      <c r="AYY131" s="90"/>
      <c r="AYZ131" s="90"/>
      <c r="AZA131" s="89"/>
      <c r="AZB131" s="164"/>
      <c r="AZC131" s="164"/>
      <c r="AZD131" s="164"/>
      <c r="AZE131" s="164"/>
      <c r="AZF131" s="164"/>
      <c r="AZG131" s="90"/>
      <c r="AZH131" s="90"/>
      <c r="AZI131" s="89"/>
      <c r="AZJ131" s="164"/>
      <c r="AZK131" s="164"/>
      <c r="AZL131" s="164"/>
      <c r="AZM131" s="164"/>
      <c r="AZN131" s="164"/>
      <c r="AZO131" s="90"/>
      <c r="AZP131" s="90"/>
      <c r="AZQ131" s="89"/>
      <c r="AZR131" s="164"/>
      <c r="AZS131" s="164"/>
      <c r="AZT131" s="164"/>
      <c r="AZU131" s="164"/>
      <c r="AZV131" s="164"/>
      <c r="AZW131" s="90"/>
      <c r="AZX131" s="90"/>
      <c r="AZY131" s="89"/>
      <c r="AZZ131" s="164"/>
      <c r="BAA131" s="164"/>
      <c r="BAB131" s="164"/>
      <c r="BAC131" s="164"/>
      <c r="BAD131" s="164"/>
      <c r="BAE131" s="90"/>
      <c r="BAF131" s="90"/>
      <c r="BAG131" s="89"/>
      <c r="BAH131" s="164"/>
      <c r="BAI131" s="164"/>
      <c r="BAJ131" s="164"/>
      <c r="BAK131" s="164"/>
      <c r="BAL131" s="164"/>
      <c r="BAM131" s="90"/>
      <c r="BAN131" s="90"/>
      <c r="BAO131" s="89"/>
      <c r="BAP131" s="164"/>
      <c r="BAQ131" s="164"/>
      <c r="BAR131" s="164"/>
      <c r="BAS131" s="164"/>
      <c r="BAT131" s="164"/>
      <c r="BAU131" s="90"/>
      <c r="BAV131" s="90"/>
      <c r="BAW131" s="89"/>
      <c r="BAX131" s="164"/>
      <c r="BAY131" s="164"/>
      <c r="BAZ131" s="164"/>
      <c r="BBA131" s="164"/>
      <c r="BBB131" s="164"/>
      <c r="BBC131" s="90"/>
      <c r="BBD131" s="90"/>
      <c r="BBE131" s="89"/>
      <c r="BBF131" s="164"/>
      <c r="BBG131" s="164"/>
      <c r="BBH131" s="164"/>
      <c r="BBI131" s="164"/>
      <c r="BBJ131" s="164"/>
      <c r="BBK131" s="90"/>
      <c r="BBL131" s="90"/>
      <c r="BBM131" s="89"/>
      <c r="BBN131" s="164"/>
      <c r="BBO131" s="164"/>
      <c r="BBP131" s="164"/>
      <c r="BBQ131" s="164"/>
      <c r="BBR131" s="164"/>
      <c r="BBS131" s="90"/>
      <c r="BBT131" s="90"/>
      <c r="BBU131" s="89"/>
      <c r="BBV131" s="164"/>
      <c r="BBW131" s="164"/>
      <c r="BBX131" s="164"/>
      <c r="BBY131" s="164"/>
      <c r="BBZ131" s="164"/>
      <c r="BCA131" s="90"/>
      <c r="BCB131" s="90"/>
      <c r="BCC131" s="89"/>
      <c r="BCD131" s="164"/>
      <c r="BCE131" s="164"/>
      <c r="BCF131" s="164"/>
      <c r="BCG131" s="164"/>
      <c r="BCH131" s="164"/>
      <c r="BCI131" s="90"/>
      <c r="BCJ131" s="90"/>
      <c r="BCK131" s="89"/>
      <c r="BCL131" s="164"/>
      <c r="BCM131" s="164"/>
      <c r="BCN131" s="164"/>
      <c r="BCO131" s="164"/>
      <c r="BCP131" s="164"/>
      <c r="BCQ131" s="90"/>
      <c r="BCR131" s="90"/>
      <c r="BCS131" s="89"/>
      <c r="BCT131" s="164"/>
      <c r="BCU131" s="164"/>
      <c r="BCV131" s="164"/>
      <c r="BCW131" s="164"/>
      <c r="BCX131" s="164"/>
      <c r="BCY131" s="90"/>
      <c r="BCZ131" s="90"/>
      <c r="BDA131" s="89"/>
      <c r="BDB131" s="164"/>
      <c r="BDC131" s="164"/>
      <c r="BDD131" s="164"/>
      <c r="BDE131" s="164"/>
      <c r="BDF131" s="164"/>
      <c r="BDG131" s="90"/>
      <c r="BDH131" s="90"/>
      <c r="BDI131" s="89"/>
      <c r="BDJ131" s="164"/>
      <c r="BDK131" s="164"/>
      <c r="BDL131" s="164"/>
      <c r="BDM131" s="164"/>
      <c r="BDN131" s="164"/>
      <c r="BDO131" s="90"/>
      <c r="BDP131" s="90"/>
      <c r="BDQ131" s="89"/>
      <c r="BDR131" s="164"/>
      <c r="BDS131" s="164"/>
      <c r="BDT131" s="164"/>
      <c r="BDU131" s="164"/>
      <c r="BDV131" s="164"/>
      <c r="BDW131" s="90"/>
      <c r="BDX131" s="90"/>
      <c r="BDY131" s="89"/>
      <c r="BDZ131" s="164"/>
      <c r="BEA131" s="164"/>
      <c r="BEB131" s="164"/>
      <c r="BEC131" s="164"/>
      <c r="BED131" s="164"/>
      <c r="BEE131" s="90"/>
      <c r="BEF131" s="90"/>
      <c r="BEG131" s="89"/>
      <c r="BEH131" s="164"/>
      <c r="BEI131" s="164"/>
      <c r="BEJ131" s="164"/>
      <c r="BEK131" s="164"/>
      <c r="BEL131" s="164"/>
      <c r="BEM131" s="90"/>
      <c r="BEN131" s="90"/>
      <c r="BEO131" s="89"/>
      <c r="BEP131" s="164"/>
      <c r="BEQ131" s="164"/>
      <c r="BER131" s="164"/>
      <c r="BES131" s="164"/>
      <c r="BET131" s="164"/>
      <c r="BEU131" s="90"/>
      <c r="BEV131" s="90"/>
      <c r="BEW131" s="89"/>
      <c r="BEX131" s="164"/>
      <c r="BEY131" s="164"/>
      <c r="BEZ131" s="164"/>
      <c r="BFA131" s="164"/>
      <c r="BFB131" s="164"/>
      <c r="BFC131" s="90"/>
      <c r="BFD131" s="90"/>
      <c r="BFE131" s="89"/>
      <c r="BFF131" s="164"/>
      <c r="BFG131" s="164"/>
      <c r="BFH131" s="164"/>
      <c r="BFI131" s="164"/>
      <c r="BFJ131" s="164"/>
      <c r="BFK131" s="90"/>
      <c r="BFL131" s="90"/>
      <c r="BFM131" s="89"/>
      <c r="BFN131" s="164"/>
      <c r="BFO131" s="164"/>
      <c r="BFP131" s="164"/>
      <c r="BFQ131" s="164"/>
      <c r="BFR131" s="164"/>
      <c r="BFS131" s="90"/>
      <c r="BFT131" s="90"/>
      <c r="BFU131" s="89"/>
      <c r="BFV131" s="164"/>
      <c r="BFW131" s="164"/>
      <c r="BFX131" s="164"/>
      <c r="BFY131" s="164"/>
      <c r="BFZ131" s="164"/>
      <c r="BGA131" s="90"/>
      <c r="BGB131" s="90"/>
      <c r="BGC131" s="89"/>
      <c r="BGD131" s="164"/>
      <c r="BGE131" s="164"/>
      <c r="BGF131" s="164"/>
      <c r="BGG131" s="164"/>
      <c r="BGH131" s="164"/>
      <c r="BGI131" s="90"/>
      <c r="BGJ131" s="90"/>
      <c r="BGK131" s="89"/>
      <c r="BGL131" s="164"/>
      <c r="BGM131" s="164"/>
      <c r="BGN131" s="164"/>
      <c r="BGO131" s="164"/>
      <c r="BGP131" s="164"/>
      <c r="BGQ131" s="90"/>
      <c r="BGR131" s="90"/>
      <c r="BGS131" s="89"/>
      <c r="BGT131" s="164"/>
      <c r="BGU131" s="164"/>
      <c r="BGV131" s="164"/>
      <c r="BGW131" s="164"/>
      <c r="BGX131" s="164"/>
      <c r="BGY131" s="90"/>
      <c r="BGZ131" s="90"/>
      <c r="BHA131" s="89"/>
      <c r="BHB131" s="164"/>
      <c r="BHC131" s="164"/>
      <c r="BHD131" s="164"/>
      <c r="BHE131" s="164"/>
      <c r="BHF131" s="164"/>
      <c r="BHG131" s="90"/>
      <c r="BHH131" s="90"/>
      <c r="BHI131" s="89"/>
      <c r="BHJ131" s="164"/>
      <c r="BHK131" s="164"/>
      <c r="BHL131" s="164"/>
      <c r="BHM131" s="164"/>
      <c r="BHN131" s="164"/>
      <c r="BHO131" s="90"/>
      <c r="BHP131" s="90"/>
      <c r="BHQ131" s="89"/>
      <c r="BHR131" s="164"/>
      <c r="BHS131" s="164"/>
      <c r="BHT131" s="164"/>
      <c r="BHU131" s="164"/>
      <c r="BHV131" s="164"/>
      <c r="BHW131" s="90"/>
      <c r="BHX131" s="90"/>
      <c r="BHY131" s="89"/>
      <c r="BHZ131" s="164"/>
      <c r="BIA131" s="164"/>
      <c r="BIB131" s="164"/>
      <c r="BIC131" s="164"/>
      <c r="BID131" s="164"/>
      <c r="BIE131" s="90"/>
      <c r="BIF131" s="90"/>
      <c r="BIG131" s="89"/>
      <c r="BIH131" s="164"/>
      <c r="BII131" s="164"/>
      <c r="BIJ131" s="164"/>
      <c r="BIK131" s="164"/>
      <c r="BIL131" s="164"/>
      <c r="BIM131" s="90"/>
      <c r="BIN131" s="90"/>
      <c r="BIO131" s="89"/>
      <c r="BIP131" s="164"/>
      <c r="BIQ131" s="164"/>
      <c r="BIR131" s="164"/>
      <c r="BIS131" s="164"/>
      <c r="BIT131" s="164"/>
      <c r="BIU131" s="90"/>
      <c r="BIV131" s="90"/>
      <c r="BIW131" s="89"/>
      <c r="BIX131" s="164"/>
      <c r="BIY131" s="164"/>
      <c r="BIZ131" s="164"/>
      <c r="BJA131" s="164"/>
      <c r="BJB131" s="164"/>
      <c r="BJC131" s="90"/>
      <c r="BJD131" s="90"/>
      <c r="BJE131" s="89"/>
      <c r="BJF131" s="164"/>
      <c r="BJG131" s="164"/>
      <c r="BJH131" s="164"/>
      <c r="BJI131" s="164"/>
      <c r="BJJ131" s="164"/>
      <c r="BJK131" s="90"/>
      <c r="BJL131" s="90"/>
      <c r="BJM131" s="89"/>
      <c r="BJN131" s="164"/>
      <c r="BJO131" s="164"/>
      <c r="BJP131" s="164"/>
      <c r="BJQ131" s="164"/>
      <c r="BJR131" s="164"/>
      <c r="BJS131" s="90"/>
      <c r="BJT131" s="90"/>
      <c r="BJU131" s="89"/>
      <c r="BJV131" s="164"/>
      <c r="BJW131" s="164"/>
      <c r="BJX131" s="164"/>
      <c r="BJY131" s="164"/>
      <c r="BJZ131" s="164"/>
      <c r="BKA131" s="90"/>
      <c r="BKB131" s="90"/>
      <c r="BKC131" s="89"/>
      <c r="BKD131" s="164"/>
      <c r="BKE131" s="164"/>
      <c r="BKF131" s="164"/>
      <c r="BKG131" s="164"/>
      <c r="BKH131" s="164"/>
      <c r="BKI131" s="90"/>
      <c r="BKJ131" s="90"/>
      <c r="BKK131" s="89"/>
      <c r="BKL131" s="164"/>
      <c r="BKM131" s="164"/>
      <c r="BKN131" s="164"/>
      <c r="BKO131" s="164"/>
      <c r="BKP131" s="164"/>
      <c r="BKQ131" s="90"/>
      <c r="BKR131" s="90"/>
      <c r="BKS131" s="89"/>
      <c r="BKT131" s="164"/>
      <c r="BKU131" s="164"/>
      <c r="BKV131" s="164"/>
      <c r="BKW131" s="164"/>
      <c r="BKX131" s="164"/>
      <c r="BKY131" s="90"/>
      <c r="BKZ131" s="90"/>
      <c r="BLA131" s="89"/>
      <c r="BLB131" s="164"/>
      <c r="BLC131" s="164"/>
      <c r="BLD131" s="164"/>
      <c r="BLE131" s="164"/>
      <c r="BLF131" s="164"/>
      <c r="BLG131" s="90"/>
      <c r="BLH131" s="90"/>
      <c r="BLI131" s="89"/>
      <c r="BLJ131" s="164"/>
      <c r="BLK131" s="164"/>
      <c r="BLL131" s="164"/>
      <c r="BLM131" s="164"/>
      <c r="BLN131" s="164"/>
      <c r="BLO131" s="90"/>
      <c r="BLP131" s="90"/>
      <c r="BLQ131" s="89"/>
      <c r="BLR131" s="164"/>
      <c r="BLS131" s="164"/>
      <c r="BLT131" s="164"/>
      <c r="BLU131" s="164"/>
      <c r="BLV131" s="164"/>
      <c r="BLW131" s="90"/>
      <c r="BLX131" s="90"/>
      <c r="BLY131" s="89"/>
      <c r="BLZ131" s="164"/>
      <c r="BMA131" s="164"/>
      <c r="BMB131" s="164"/>
      <c r="BMC131" s="164"/>
      <c r="BMD131" s="164"/>
      <c r="BME131" s="90"/>
      <c r="BMF131" s="90"/>
      <c r="BMG131" s="89"/>
      <c r="BMH131" s="164"/>
      <c r="BMI131" s="164"/>
      <c r="BMJ131" s="164"/>
      <c r="BMK131" s="164"/>
      <c r="BML131" s="164"/>
      <c r="BMM131" s="90"/>
      <c r="BMN131" s="90"/>
      <c r="BMO131" s="89"/>
      <c r="BMP131" s="164"/>
      <c r="BMQ131" s="164"/>
      <c r="BMR131" s="164"/>
      <c r="BMS131" s="164"/>
      <c r="BMT131" s="164"/>
      <c r="BMU131" s="90"/>
      <c r="BMV131" s="90"/>
      <c r="BMW131" s="89"/>
      <c r="BMX131" s="164"/>
      <c r="BMY131" s="164"/>
      <c r="BMZ131" s="164"/>
      <c r="BNA131" s="164"/>
      <c r="BNB131" s="164"/>
      <c r="BNC131" s="90"/>
      <c r="BND131" s="90"/>
      <c r="BNE131" s="89"/>
      <c r="BNF131" s="164"/>
      <c r="BNG131" s="164"/>
      <c r="BNH131" s="164"/>
      <c r="BNI131" s="164"/>
      <c r="BNJ131" s="164"/>
      <c r="BNK131" s="90"/>
      <c r="BNL131" s="90"/>
      <c r="BNM131" s="89"/>
      <c r="BNN131" s="164"/>
      <c r="BNO131" s="164"/>
      <c r="BNP131" s="164"/>
      <c r="BNQ131" s="164"/>
      <c r="BNR131" s="164"/>
      <c r="BNS131" s="90"/>
      <c r="BNT131" s="90"/>
      <c r="BNU131" s="89"/>
      <c r="BNV131" s="164"/>
      <c r="BNW131" s="164"/>
      <c r="BNX131" s="164"/>
      <c r="BNY131" s="164"/>
      <c r="BNZ131" s="164"/>
      <c r="BOA131" s="90"/>
      <c r="BOB131" s="90"/>
      <c r="BOC131" s="89"/>
      <c r="BOD131" s="164"/>
      <c r="BOE131" s="164"/>
      <c r="BOF131" s="164"/>
      <c r="BOG131" s="164"/>
      <c r="BOH131" s="164"/>
      <c r="BOI131" s="90"/>
      <c r="BOJ131" s="90"/>
      <c r="BOK131" s="89"/>
      <c r="BOL131" s="164"/>
      <c r="BOM131" s="164"/>
      <c r="BON131" s="164"/>
      <c r="BOO131" s="164"/>
      <c r="BOP131" s="164"/>
      <c r="BOQ131" s="90"/>
      <c r="BOR131" s="90"/>
      <c r="BOS131" s="89"/>
      <c r="BOT131" s="164"/>
      <c r="BOU131" s="164"/>
      <c r="BOV131" s="164"/>
      <c r="BOW131" s="164"/>
      <c r="BOX131" s="164"/>
      <c r="BOY131" s="90"/>
      <c r="BOZ131" s="90"/>
      <c r="BPA131" s="89"/>
      <c r="BPB131" s="164"/>
      <c r="BPC131" s="164"/>
      <c r="BPD131" s="164"/>
      <c r="BPE131" s="164"/>
      <c r="BPF131" s="164"/>
      <c r="BPG131" s="90"/>
      <c r="BPH131" s="90"/>
      <c r="BPI131" s="89"/>
      <c r="BPJ131" s="164"/>
      <c r="BPK131" s="164"/>
      <c r="BPL131" s="164"/>
      <c r="BPM131" s="164"/>
      <c r="BPN131" s="164"/>
      <c r="BPO131" s="90"/>
      <c r="BPP131" s="90"/>
      <c r="BPQ131" s="89"/>
      <c r="BPR131" s="164"/>
      <c r="BPS131" s="164"/>
      <c r="BPT131" s="164"/>
      <c r="BPU131" s="164"/>
      <c r="BPV131" s="164"/>
      <c r="BPW131" s="90"/>
      <c r="BPX131" s="90"/>
      <c r="BPY131" s="89"/>
      <c r="BPZ131" s="164"/>
      <c r="BQA131" s="164"/>
      <c r="BQB131" s="164"/>
      <c r="BQC131" s="164"/>
      <c r="BQD131" s="164"/>
      <c r="BQE131" s="90"/>
      <c r="BQF131" s="90"/>
      <c r="BQG131" s="89"/>
      <c r="BQH131" s="164"/>
      <c r="BQI131" s="164"/>
      <c r="BQJ131" s="164"/>
      <c r="BQK131" s="164"/>
      <c r="BQL131" s="164"/>
      <c r="BQM131" s="90"/>
      <c r="BQN131" s="90"/>
      <c r="BQO131" s="89"/>
      <c r="BQP131" s="164"/>
      <c r="BQQ131" s="164"/>
      <c r="BQR131" s="164"/>
      <c r="BQS131" s="164"/>
      <c r="BQT131" s="164"/>
      <c r="BQU131" s="90"/>
      <c r="BQV131" s="90"/>
      <c r="BQW131" s="89"/>
      <c r="BQX131" s="164"/>
      <c r="BQY131" s="164"/>
      <c r="BQZ131" s="164"/>
      <c r="BRA131" s="164"/>
      <c r="BRB131" s="164"/>
      <c r="BRC131" s="90"/>
      <c r="BRD131" s="90"/>
      <c r="BRE131" s="89"/>
      <c r="BRF131" s="164"/>
      <c r="BRG131" s="164"/>
      <c r="BRH131" s="164"/>
      <c r="BRI131" s="164"/>
      <c r="BRJ131" s="164"/>
      <c r="BRK131" s="90"/>
      <c r="BRL131" s="90"/>
      <c r="BRM131" s="89"/>
      <c r="BRN131" s="164"/>
      <c r="BRO131" s="164"/>
      <c r="BRP131" s="164"/>
      <c r="BRQ131" s="164"/>
      <c r="BRR131" s="164"/>
      <c r="BRS131" s="90"/>
      <c r="BRT131" s="90"/>
      <c r="BRU131" s="89"/>
      <c r="BRV131" s="164"/>
      <c r="BRW131" s="164"/>
      <c r="BRX131" s="164"/>
      <c r="BRY131" s="164"/>
      <c r="BRZ131" s="164"/>
      <c r="BSA131" s="90"/>
      <c r="BSB131" s="90"/>
      <c r="BSC131" s="89"/>
      <c r="BSD131" s="164"/>
      <c r="BSE131" s="164"/>
      <c r="BSF131" s="164"/>
      <c r="BSG131" s="164"/>
      <c r="BSH131" s="164"/>
      <c r="BSI131" s="90"/>
      <c r="BSJ131" s="90"/>
      <c r="BSK131" s="89"/>
      <c r="BSL131" s="164"/>
      <c r="BSM131" s="164"/>
      <c r="BSN131" s="164"/>
      <c r="BSO131" s="164"/>
      <c r="BSP131" s="164"/>
      <c r="BSQ131" s="90"/>
      <c r="BSR131" s="90"/>
      <c r="BSS131" s="89"/>
      <c r="BST131" s="164"/>
      <c r="BSU131" s="164"/>
      <c r="BSV131" s="164"/>
      <c r="BSW131" s="164"/>
      <c r="BSX131" s="164"/>
      <c r="BSY131" s="90"/>
      <c r="BSZ131" s="90"/>
      <c r="BTA131" s="89"/>
      <c r="BTB131" s="164"/>
      <c r="BTC131" s="164"/>
      <c r="BTD131" s="164"/>
      <c r="BTE131" s="164"/>
      <c r="BTF131" s="164"/>
      <c r="BTG131" s="90"/>
      <c r="BTH131" s="90"/>
      <c r="BTI131" s="89"/>
      <c r="BTJ131" s="164"/>
      <c r="BTK131" s="164"/>
      <c r="BTL131" s="164"/>
      <c r="BTM131" s="164"/>
      <c r="BTN131" s="164"/>
      <c r="BTO131" s="90"/>
      <c r="BTP131" s="90"/>
      <c r="BTQ131" s="89"/>
      <c r="BTR131" s="164"/>
      <c r="BTS131" s="164"/>
      <c r="BTT131" s="164"/>
      <c r="BTU131" s="164"/>
      <c r="BTV131" s="164"/>
      <c r="BTW131" s="90"/>
      <c r="BTX131" s="90"/>
      <c r="BTY131" s="89"/>
      <c r="BTZ131" s="164"/>
      <c r="BUA131" s="164"/>
      <c r="BUB131" s="164"/>
      <c r="BUC131" s="164"/>
      <c r="BUD131" s="164"/>
      <c r="BUE131" s="90"/>
      <c r="BUF131" s="90"/>
      <c r="BUG131" s="89"/>
      <c r="BUH131" s="164"/>
      <c r="BUI131" s="164"/>
      <c r="BUJ131" s="164"/>
      <c r="BUK131" s="164"/>
      <c r="BUL131" s="164"/>
      <c r="BUM131" s="90"/>
      <c r="BUN131" s="90"/>
      <c r="BUO131" s="89"/>
      <c r="BUP131" s="164"/>
      <c r="BUQ131" s="164"/>
      <c r="BUR131" s="164"/>
      <c r="BUS131" s="164"/>
      <c r="BUT131" s="164"/>
      <c r="BUU131" s="90"/>
      <c r="BUV131" s="90"/>
      <c r="BUW131" s="89"/>
      <c r="BUX131" s="164"/>
      <c r="BUY131" s="164"/>
      <c r="BUZ131" s="164"/>
      <c r="BVA131" s="164"/>
      <c r="BVB131" s="164"/>
      <c r="BVC131" s="90"/>
      <c r="BVD131" s="90"/>
      <c r="BVE131" s="89"/>
      <c r="BVF131" s="164"/>
      <c r="BVG131" s="164"/>
      <c r="BVH131" s="164"/>
      <c r="BVI131" s="164"/>
      <c r="BVJ131" s="164"/>
      <c r="BVK131" s="90"/>
      <c r="BVL131" s="90"/>
      <c r="BVM131" s="89"/>
      <c r="BVN131" s="164"/>
      <c r="BVO131" s="164"/>
      <c r="BVP131" s="164"/>
      <c r="BVQ131" s="164"/>
      <c r="BVR131" s="164"/>
      <c r="BVS131" s="90"/>
      <c r="BVT131" s="90"/>
      <c r="BVU131" s="89"/>
      <c r="BVV131" s="164"/>
      <c r="BVW131" s="164"/>
      <c r="BVX131" s="164"/>
      <c r="BVY131" s="164"/>
      <c r="BVZ131" s="164"/>
      <c r="BWA131" s="90"/>
      <c r="BWB131" s="90"/>
      <c r="BWC131" s="89"/>
      <c r="BWD131" s="164"/>
      <c r="BWE131" s="164"/>
      <c r="BWF131" s="164"/>
      <c r="BWG131" s="164"/>
      <c r="BWH131" s="164"/>
      <c r="BWI131" s="90"/>
      <c r="BWJ131" s="90"/>
      <c r="BWK131" s="89"/>
      <c r="BWL131" s="164"/>
      <c r="BWM131" s="164"/>
      <c r="BWN131" s="164"/>
      <c r="BWO131" s="164"/>
      <c r="BWP131" s="164"/>
      <c r="BWQ131" s="90"/>
      <c r="BWR131" s="90"/>
      <c r="BWS131" s="89"/>
      <c r="BWT131" s="164"/>
      <c r="BWU131" s="164"/>
      <c r="BWV131" s="164"/>
      <c r="BWW131" s="164"/>
      <c r="BWX131" s="164"/>
      <c r="BWY131" s="90"/>
      <c r="BWZ131" s="90"/>
      <c r="BXA131" s="89"/>
      <c r="BXB131" s="164"/>
      <c r="BXC131" s="164"/>
      <c r="BXD131" s="164"/>
      <c r="BXE131" s="164"/>
      <c r="BXF131" s="164"/>
      <c r="BXG131" s="90"/>
      <c r="BXH131" s="90"/>
      <c r="BXI131" s="89"/>
      <c r="BXJ131" s="164"/>
      <c r="BXK131" s="164"/>
      <c r="BXL131" s="164"/>
      <c r="BXM131" s="164"/>
      <c r="BXN131" s="164"/>
      <c r="BXO131" s="90"/>
      <c r="BXP131" s="90"/>
      <c r="BXQ131" s="89"/>
      <c r="BXR131" s="164"/>
      <c r="BXS131" s="164"/>
      <c r="BXT131" s="164"/>
      <c r="BXU131" s="164"/>
      <c r="BXV131" s="164"/>
      <c r="BXW131" s="90"/>
      <c r="BXX131" s="90"/>
      <c r="BXY131" s="89"/>
      <c r="BXZ131" s="164"/>
      <c r="BYA131" s="164"/>
      <c r="BYB131" s="164"/>
      <c r="BYC131" s="164"/>
      <c r="BYD131" s="164"/>
      <c r="BYE131" s="90"/>
      <c r="BYF131" s="90"/>
      <c r="BYG131" s="89"/>
      <c r="BYH131" s="164"/>
      <c r="BYI131" s="164"/>
      <c r="BYJ131" s="164"/>
      <c r="BYK131" s="164"/>
      <c r="BYL131" s="164"/>
      <c r="BYM131" s="90"/>
      <c r="BYN131" s="90"/>
      <c r="BYO131" s="89"/>
      <c r="BYP131" s="164"/>
      <c r="BYQ131" s="164"/>
      <c r="BYR131" s="164"/>
      <c r="BYS131" s="164"/>
      <c r="BYT131" s="164"/>
      <c r="BYU131" s="90"/>
      <c r="BYV131" s="90"/>
      <c r="BYW131" s="89"/>
      <c r="BYX131" s="164"/>
      <c r="BYY131" s="164"/>
      <c r="BYZ131" s="164"/>
      <c r="BZA131" s="164"/>
      <c r="BZB131" s="164"/>
      <c r="BZC131" s="90"/>
      <c r="BZD131" s="90"/>
      <c r="BZE131" s="89"/>
      <c r="BZF131" s="164"/>
      <c r="BZG131" s="164"/>
      <c r="BZH131" s="164"/>
      <c r="BZI131" s="164"/>
      <c r="BZJ131" s="164"/>
      <c r="BZK131" s="90"/>
      <c r="BZL131" s="90"/>
      <c r="BZM131" s="89"/>
      <c r="BZN131" s="164"/>
      <c r="BZO131" s="164"/>
      <c r="BZP131" s="164"/>
      <c r="BZQ131" s="164"/>
      <c r="BZR131" s="164"/>
      <c r="BZS131" s="90"/>
      <c r="BZT131" s="90"/>
      <c r="BZU131" s="89"/>
      <c r="BZV131" s="164"/>
      <c r="BZW131" s="164"/>
      <c r="BZX131" s="164"/>
      <c r="BZY131" s="164"/>
      <c r="BZZ131" s="164"/>
      <c r="CAA131" s="90"/>
      <c r="CAB131" s="90"/>
      <c r="CAC131" s="89"/>
      <c r="CAD131" s="164"/>
      <c r="CAE131" s="164"/>
      <c r="CAF131" s="164"/>
      <c r="CAG131" s="164"/>
      <c r="CAH131" s="164"/>
      <c r="CAI131" s="90"/>
      <c r="CAJ131" s="90"/>
      <c r="CAK131" s="89"/>
      <c r="CAL131" s="164"/>
      <c r="CAM131" s="164"/>
      <c r="CAN131" s="164"/>
      <c r="CAO131" s="164"/>
      <c r="CAP131" s="164"/>
      <c r="CAQ131" s="90"/>
      <c r="CAR131" s="90"/>
      <c r="CAS131" s="89"/>
      <c r="CAT131" s="164"/>
      <c r="CAU131" s="164"/>
      <c r="CAV131" s="164"/>
      <c r="CAW131" s="164"/>
      <c r="CAX131" s="164"/>
      <c r="CAY131" s="90"/>
      <c r="CAZ131" s="90"/>
      <c r="CBA131" s="89"/>
      <c r="CBB131" s="164"/>
      <c r="CBC131" s="164"/>
      <c r="CBD131" s="164"/>
      <c r="CBE131" s="164"/>
      <c r="CBF131" s="164"/>
      <c r="CBG131" s="90"/>
      <c r="CBH131" s="90"/>
      <c r="CBI131" s="89"/>
      <c r="CBJ131" s="164"/>
      <c r="CBK131" s="164"/>
      <c r="CBL131" s="164"/>
      <c r="CBM131" s="164"/>
      <c r="CBN131" s="164"/>
      <c r="CBO131" s="90"/>
      <c r="CBP131" s="90"/>
      <c r="CBQ131" s="89"/>
      <c r="CBR131" s="164"/>
      <c r="CBS131" s="164"/>
      <c r="CBT131" s="164"/>
      <c r="CBU131" s="164"/>
      <c r="CBV131" s="164"/>
      <c r="CBW131" s="90"/>
      <c r="CBX131" s="90"/>
      <c r="CBY131" s="89"/>
      <c r="CBZ131" s="164"/>
      <c r="CCA131" s="164"/>
      <c r="CCB131" s="164"/>
      <c r="CCC131" s="164"/>
      <c r="CCD131" s="164"/>
      <c r="CCE131" s="90"/>
      <c r="CCF131" s="90"/>
      <c r="CCG131" s="89"/>
      <c r="CCH131" s="164"/>
      <c r="CCI131" s="164"/>
      <c r="CCJ131" s="164"/>
      <c r="CCK131" s="164"/>
      <c r="CCL131" s="164"/>
      <c r="CCM131" s="90"/>
      <c r="CCN131" s="90"/>
      <c r="CCO131" s="89"/>
      <c r="CCP131" s="164"/>
      <c r="CCQ131" s="164"/>
      <c r="CCR131" s="164"/>
      <c r="CCS131" s="164"/>
      <c r="CCT131" s="164"/>
      <c r="CCU131" s="90"/>
      <c r="CCV131" s="90"/>
      <c r="CCW131" s="89"/>
      <c r="CCX131" s="164"/>
      <c r="CCY131" s="164"/>
      <c r="CCZ131" s="164"/>
      <c r="CDA131" s="164"/>
      <c r="CDB131" s="164"/>
      <c r="CDC131" s="90"/>
      <c r="CDD131" s="90"/>
      <c r="CDE131" s="89"/>
      <c r="CDF131" s="164"/>
      <c r="CDG131" s="164"/>
      <c r="CDH131" s="164"/>
      <c r="CDI131" s="164"/>
      <c r="CDJ131" s="164"/>
      <c r="CDK131" s="90"/>
      <c r="CDL131" s="90"/>
      <c r="CDM131" s="89"/>
      <c r="CDN131" s="164"/>
      <c r="CDO131" s="164"/>
      <c r="CDP131" s="164"/>
      <c r="CDQ131" s="164"/>
      <c r="CDR131" s="164"/>
      <c r="CDS131" s="90"/>
      <c r="CDT131" s="90"/>
      <c r="CDU131" s="89"/>
      <c r="CDV131" s="164"/>
      <c r="CDW131" s="164"/>
      <c r="CDX131" s="164"/>
      <c r="CDY131" s="164"/>
      <c r="CDZ131" s="164"/>
      <c r="CEA131" s="90"/>
      <c r="CEB131" s="90"/>
      <c r="CEC131" s="89"/>
      <c r="CED131" s="164"/>
      <c r="CEE131" s="164"/>
      <c r="CEF131" s="164"/>
      <c r="CEG131" s="164"/>
      <c r="CEH131" s="164"/>
      <c r="CEI131" s="90"/>
      <c r="CEJ131" s="90"/>
      <c r="CEK131" s="89"/>
      <c r="CEL131" s="164"/>
      <c r="CEM131" s="164"/>
      <c r="CEN131" s="164"/>
      <c r="CEO131" s="164"/>
      <c r="CEP131" s="164"/>
      <c r="CEQ131" s="90"/>
      <c r="CER131" s="90"/>
      <c r="CES131" s="89"/>
      <c r="CET131" s="164"/>
      <c r="CEU131" s="164"/>
      <c r="CEV131" s="164"/>
      <c r="CEW131" s="164"/>
      <c r="CEX131" s="164"/>
      <c r="CEY131" s="90"/>
      <c r="CEZ131" s="90"/>
      <c r="CFA131" s="89"/>
      <c r="CFB131" s="164"/>
      <c r="CFC131" s="164"/>
      <c r="CFD131" s="164"/>
      <c r="CFE131" s="164"/>
      <c r="CFF131" s="164"/>
      <c r="CFG131" s="90"/>
      <c r="CFH131" s="90"/>
      <c r="CFI131" s="89"/>
      <c r="CFJ131" s="164"/>
      <c r="CFK131" s="164"/>
      <c r="CFL131" s="164"/>
      <c r="CFM131" s="164"/>
      <c r="CFN131" s="164"/>
      <c r="CFO131" s="90"/>
      <c r="CFP131" s="90"/>
      <c r="CFQ131" s="89"/>
      <c r="CFR131" s="164"/>
      <c r="CFS131" s="164"/>
      <c r="CFT131" s="164"/>
      <c r="CFU131" s="164"/>
      <c r="CFV131" s="164"/>
      <c r="CFW131" s="90"/>
      <c r="CFX131" s="90"/>
      <c r="CFY131" s="89"/>
      <c r="CFZ131" s="164"/>
      <c r="CGA131" s="164"/>
      <c r="CGB131" s="164"/>
      <c r="CGC131" s="164"/>
      <c r="CGD131" s="164"/>
      <c r="CGE131" s="90"/>
      <c r="CGF131" s="90"/>
      <c r="CGG131" s="89"/>
      <c r="CGH131" s="164"/>
      <c r="CGI131" s="164"/>
      <c r="CGJ131" s="164"/>
      <c r="CGK131" s="164"/>
      <c r="CGL131" s="164"/>
      <c r="CGM131" s="90"/>
      <c r="CGN131" s="90"/>
      <c r="CGO131" s="89"/>
      <c r="CGP131" s="164"/>
      <c r="CGQ131" s="164"/>
      <c r="CGR131" s="164"/>
      <c r="CGS131" s="164"/>
      <c r="CGT131" s="164"/>
      <c r="CGU131" s="90"/>
      <c r="CGV131" s="90"/>
      <c r="CGW131" s="89"/>
      <c r="CGX131" s="164"/>
      <c r="CGY131" s="164"/>
      <c r="CGZ131" s="164"/>
      <c r="CHA131" s="164"/>
      <c r="CHB131" s="164"/>
      <c r="CHC131" s="90"/>
      <c r="CHD131" s="90"/>
      <c r="CHE131" s="89"/>
      <c r="CHF131" s="164"/>
      <c r="CHG131" s="164"/>
      <c r="CHH131" s="164"/>
      <c r="CHI131" s="164"/>
      <c r="CHJ131" s="164"/>
      <c r="CHK131" s="90"/>
      <c r="CHL131" s="90"/>
      <c r="CHM131" s="89"/>
      <c r="CHN131" s="164"/>
      <c r="CHO131" s="164"/>
      <c r="CHP131" s="164"/>
      <c r="CHQ131" s="164"/>
      <c r="CHR131" s="164"/>
      <c r="CHS131" s="90"/>
      <c r="CHT131" s="90"/>
      <c r="CHU131" s="89"/>
      <c r="CHV131" s="164"/>
      <c r="CHW131" s="164"/>
      <c r="CHX131" s="164"/>
      <c r="CHY131" s="164"/>
      <c r="CHZ131" s="164"/>
      <c r="CIA131" s="90"/>
      <c r="CIB131" s="90"/>
      <c r="CIC131" s="89"/>
      <c r="CID131" s="164"/>
      <c r="CIE131" s="164"/>
      <c r="CIF131" s="164"/>
      <c r="CIG131" s="164"/>
      <c r="CIH131" s="164"/>
      <c r="CII131" s="90"/>
      <c r="CIJ131" s="90"/>
      <c r="CIK131" s="89"/>
      <c r="CIL131" s="164"/>
      <c r="CIM131" s="164"/>
      <c r="CIN131" s="164"/>
      <c r="CIO131" s="164"/>
      <c r="CIP131" s="164"/>
      <c r="CIQ131" s="90"/>
      <c r="CIR131" s="90"/>
      <c r="CIS131" s="89"/>
      <c r="CIT131" s="164"/>
      <c r="CIU131" s="164"/>
      <c r="CIV131" s="164"/>
      <c r="CIW131" s="164"/>
      <c r="CIX131" s="164"/>
      <c r="CIY131" s="90"/>
      <c r="CIZ131" s="90"/>
      <c r="CJA131" s="89"/>
      <c r="CJB131" s="164"/>
      <c r="CJC131" s="164"/>
      <c r="CJD131" s="164"/>
      <c r="CJE131" s="164"/>
      <c r="CJF131" s="164"/>
      <c r="CJG131" s="90"/>
      <c r="CJH131" s="90"/>
      <c r="CJI131" s="89"/>
      <c r="CJJ131" s="164"/>
      <c r="CJK131" s="164"/>
      <c r="CJL131" s="164"/>
      <c r="CJM131" s="164"/>
      <c r="CJN131" s="164"/>
      <c r="CJO131" s="90"/>
      <c r="CJP131" s="90"/>
      <c r="CJQ131" s="89"/>
      <c r="CJR131" s="164"/>
      <c r="CJS131" s="164"/>
      <c r="CJT131" s="164"/>
      <c r="CJU131" s="164"/>
      <c r="CJV131" s="164"/>
      <c r="CJW131" s="90"/>
      <c r="CJX131" s="90"/>
      <c r="CJY131" s="89"/>
      <c r="CJZ131" s="164"/>
      <c r="CKA131" s="164"/>
      <c r="CKB131" s="164"/>
      <c r="CKC131" s="164"/>
      <c r="CKD131" s="164"/>
      <c r="CKE131" s="90"/>
      <c r="CKF131" s="90"/>
      <c r="CKG131" s="89"/>
      <c r="CKH131" s="164"/>
      <c r="CKI131" s="164"/>
      <c r="CKJ131" s="164"/>
      <c r="CKK131" s="164"/>
      <c r="CKL131" s="164"/>
      <c r="CKM131" s="90"/>
      <c r="CKN131" s="90"/>
      <c r="CKO131" s="89"/>
      <c r="CKP131" s="164"/>
      <c r="CKQ131" s="164"/>
      <c r="CKR131" s="164"/>
      <c r="CKS131" s="164"/>
      <c r="CKT131" s="164"/>
      <c r="CKU131" s="90"/>
      <c r="CKV131" s="90"/>
      <c r="CKW131" s="89"/>
      <c r="CKX131" s="164"/>
      <c r="CKY131" s="164"/>
      <c r="CKZ131" s="164"/>
      <c r="CLA131" s="164"/>
      <c r="CLB131" s="164"/>
      <c r="CLC131" s="90"/>
      <c r="CLD131" s="90"/>
      <c r="CLE131" s="89"/>
      <c r="CLF131" s="164"/>
      <c r="CLG131" s="164"/>
      <c r="CLH131" s="164"/>
      <c r="CLI131" s="164"/>
      <c r="CLJ131" s="164"/>
      <c r="CLK131" s="90"/>
      <c r="CLL131" s="90"/>
      <c r="CLM131" s="89"/>
      <c r="CLN131" s="164"/>
      <c r="CLO131" s="164"/>
      <c r="CLP131" s="164"/>
      <c r="CLQ131" s="164"/>
      <c r="CLR131" s="164"/>
      <c r="CLS131" s="90"/>
      <c r="CLT131" s="90"/>
      <c r="CLU131" s="89"/>
      <c r="CLV131" s="164"/>
      <c r="CLW131" s="164"/>
      <c r="CLX131" s="164"/>
      <c r="CLY131" s="164"/>
      <c r="CLZ131" s="164"/>
      <c r="CMA131" s="90"/>
      <c r="CMB131" s="90"/>
      <c r="CMC131" s="89"/>
      <c r="CMD131" s="164"/>
      <c r="CME131" s="164"/>
      <c r="CMF131" s="164"/>
      <c r="CMG131" s="164"/>
      <c r="CMH131" s="164"/>
      <c r="CMI131" s="90"/>
      <c r="CMJ131" s="90"/>
      <c r="CMK131" s="89"/>
      <c r="CML131" s="164"/>
      <c r="CMM131" s="164"/>
      <c r="CMN131" s="164"/>
      <c r="CMO131" s="164"/>
      <c r="CMP131" s="164"/>
      <c r="CMQ131" s="90"/>
      <c r="CMR131" s="90"/>
      <c r="CMS131" s="89"/>
      <c r="CMT131" s="164"/>
      <c r="CMU131" s="164"/>
      <c r="CMV131" s="164"/>
      <c r="CMW131" s="164"/>
      <c r="CMX131" s="164"/>
      <c r="CMY131" s="90"/>
      <c r="CMZ131" s="90"/>
      <c r="CNA131" s="89"/>
      <c r="CNB131" s="164"/>
      <c r="CNC131" s="164"/>
      <c r="CND131" s="164"/>
      <c r="CNE131" s="164"/>
      <c r="CNF131" s="164"/>
      <c r="CNG131" s="90"/>
      <c r="CNH131" s="90"/>
      <c r="CNI131" s="89"/>
      <c r="CNJ131" s="164"/>
      <c r="CNK131" s="164"/>
      <c r="CNL131" s="164"/>
      <c r="CNM131" s="164"/>
      <c r="CNN131" s="164"/>
      <c r="CNO131" s="90"/>
      <c r="CNP131" s="90"/>
      <c r="CNQ131" s="89"/>
      <c r="CNR131" s="164"/>
      <c r="CNS131" s="164"/>
      <c r="CNT131" s="164"/>
      <c r="CNU131" s="164"/>
      <c r="CNV131" s="164"/>
      <c r="CNW131" s="90"/>
      <c r="CNX131" s="90"/>
      <c r="CNY131" s="89"/>
      <c r="CNZ131" s="164"/>
      <c r="COA131" s="164"/>
      <c r="COB131" s="164"/>
      <c r="COC131" s="164"/>
      <c r="COD131" s="164"/>
      <c r="COE131" s="90"/>
      <c r="COF131" s="90"/>
      <c r="COG131" s="89"/>
      <c r="COH131" s="164"/>
      <c r="COI131" s="164"/>
      <c r="COJ131" s="164"/>
      <c r="COK131" s="164"/>
      <c r="COL131" s="164"/>
      <c r="COM131" s="90"/>
      <c r="CON131" s="90"/>
      <c r="COO131" s="89"/>
      <c r="COP131" s="164"/>
      <c r="COQ131" s="164"/>
      <c r="COR131" s="164"/>
      <c r="COS131" s="164"/>
      <c r="COT131" s="164"/>
      <c r="COU131" s="90"/>
      <c r="COV131" s="90"/>
      <c r="COW131" s="89"/>
      <c r="COX131" s="164"/>
      <c r="COY131" s="164"/>
      <c r="COZ131" s="164"/>
      <c r="CPA131" s="164"/>
      <c r="CPB131" s="164"/>
      <c r="CPC131" s="90"/>
      <c r="CPD131" s="90"/>
      <c r="CPE131" s="89"/>
      <c r="CPF131" s="164"/>
      <c r="CPG131" s="164"/>
      <c r="CPH131" s="164"/>
      <c r="CPI131" s="164"/>
      <c r="CPJ131" s="164"/>
      <c r="CPK131" s="90"/>
      <c r="CPL131" s="90"/>
      <c r="CPM131" s="89"/>
      <c r="CPN131" s="164"/>
      <c r="CPO131" s="164"/>
      <c r="CPP131" s="164"/>
      <c r="CPQ131" s="164"/>
      <c r="CPR131" s="164"/>
      <c r="CPS131" s="90"/>
      <c r="CPT131" s="90"/>
      <c r="CPU131" s="89"/>
      <c r="CPV131" s="164"/>
      <c r="CPW131" s="164"/>
      <c r="CPX131" s="164"/>
      <c r="CPY131" s="164"/>
      <c r="CPZ131" s="164"/>
      <c r="CQA131" s="90"/>
      <c r="CQB131" s="90"/>
      <c r="CQC131" s="89"/>
      <c r="CQD131" s="164"/>
      <c r="CQE131" s="164"/>
      <c r="CQF131" s="164"/>
      <c r="CQG131" s="164"/>
      <c r="CQH131" s="164"/>
      <c r="CQI131" s="90"/>
      <c r="CQJ131" s="90"/>
      <c r="CQK131" s="89"/>
      <c r="CQL131" s="164"/>
      <c r="CQM131" s="164"/>
      <c r="CQN131" s="164"/>
      <c r="CQO131" s="164"/>
      <c r="CQP131" s="164"/>
      <c r="CQQ131" s="90"/>
      <c r="CQR131" s="90"/>
      <c r="CQS131" s="89"/>
      <c r="CQT131" s="164"/>
      <c r="CQU131" s="164"/>
      <c r="CQV131" s="164"/>
      <c r="CQW131" s="164"/>
      <c r="CQX131" s="164"/>
      <c r="CQY131" s="90"/>
      <c r="CQZ131" s="90"/>
      <c r="CRA131" s="89"/>
      <c r="CRB131" s="164"/>
      <c r="CRC131" s="164"/>
      <c r="CRD131" s="164"/>
      <c r="CRE131" s="164"/>
      <c r="CRF131" s="164"/>
      <c r="CRG131" s="90"/>
      <c r="CRH131" s="90"/>
      <c r="CRI131" s="89"/>
      <c r="CRJ131" s="164"/>
      <c r="CRK131" s="164"/>
      <c r="CRL131" s="164"/>
      <c r="CRM131" s="164"/>
      <c r="CRN131" s="164"/>
      <c r="CRO131" s="90"/>
      <c r="CRP131" s="90"/>
      <c r="CRQ131" s="89"/>
      <c r="CRR131" s="164"/>
      <c r="CRS131" s="164"/>
      <c r="CRT131" s="164"/>
      <c r="CRU131" s="164"/>
      <c r="CRV131" s="164"/>
      <c r="CRW131" s="90"/>
      <c r="CRX131" s="90"/>
      <c r="CRY131" s="89"/>
      <c r="CRZ131" s="164"/>
      <c r="CSA131" s="164"/>
      <c r="CSB131" s="164"/>
      <c r="CSC131" s="164"/>
      <c r="CSD131" s="164"/>
      <c r="CSE131" s="90"/>
      <c r="CSF131" s="90"/>
      <c r="CSG131" s="89"/>
      <c r="CSH131" s="164"/>
      <c r="CSI131" s="164"/>
      <c r="CSJ131" s="164"/>
      <c r="CSK131" s="164"/>
      <c r="CSL131" s="164"/>
      <c r="CSM131" s="90"/>
      <c r="CSN131" s="90"/>
      <c r="CSO131" s="89"/>
      <c r="CSP131" s="164"/>
      <c r="CSQ131" s="164"/>
      <c r="CSR131" s="164"/>
      <c r="CSS131" s="164"/>
      <c r="CST131" s="164"/>
      <c r="CSU131" s="90"/>
      <c r="CSV131" s="90"/>
      <c r="CSW131" s="89"/>
      <c r="CSX131" s="164"/>
      <c r="CSY131" s="164"/>
      <c r="CSZ131" s="164"/>
      <c r="CTA131" s="164"/>
      <c r="CTB131" s="164"/>
      <c r="CTC131" s="90"/>
      <c r="CTD131" s="90"/>
      <c r="CTE131" s="89"/>
      <c r="CTF131" s="164"/>
      <c r="CTG131" s="164"/>
      <c r="CTH131" s="164"/>
      <c r="CTI131" s="164"/>
      <c r="CTJ131" s="164"/>
      <c r="CTK131" s="90"/>
      <c r="CTL131" s="90"/>
      <c r="CTM131" s="89"/>
      <c r="CTN131" s="164"/>
      <c r="CTO131" s="164"/>
      <c r="CTP131" s="164"/>
      <c r="CTQ131" s="164"/>
      <c r="CTR131" s="164"/>
      <c r="CTS131" s="90"/>
      <c r="CTT131" s="90"/>
      <c r="CTU131" s="89"/>
      <c r="CTV131" s="164"/>
      <c r="CTW131" s="164"/>
      <c r="CTX131" s="164"/>
      <c r="CTY131" s="164"/>
      <c r="CTZ131" s="164"/>
      <c r="CUA131" s="90"/>
      <c r="CUB131" s="90"/>
      <c r="CUC131" s="89"/>
      <c r="CUD131" s="164"/>
      <c r="CUE131" s="164"/>
      <c r="CUF131" s="164"/>
      <c r="CUG131" s="164"/>
      <c r="CUH131" s="164"/>
      <c r="CUI131" s="90"/>
      <c r="CUJ131" s="90"/>
      <c r="CUK131" s="89"/>
      <c r="CUL131" s="164"/>
      <c r="CUM131" s="164"/>
      <c r="CUN131" s="164"/>
      <c r="CUO131" s="164"/>
      <c r="CUP131" s="164"/>
      <c r="CUQ131" s="90"/>
      <c r="CUR131" s="90"/>
      <c r="CUS131" s="89"/>
      <c r="CUT131" s="164"/>
      <c r="CUU131" s="164"/>
      <c r="CUV131" s="164"/>
      <c r="CUW131" s="164"/>
      <c r="CUX131" s="164"/>
      <c r="CUY131" s="90"/>
      <c r="CUZ131" s="90"/>
      <c r="CVA131" s="89"/>
      <c r="CVB131" s="164"/>
      <c r="CVC131" s="164"/>
      <c r="CVD131" s="164"/>
      <c r="CVE131" s="164"/>
      <c r="CVF131" s="164"/>
      <c r="CVG131" s="90"/>
      <c r="CVH131" s="90"/>
      <c r="CVI131" s="89"/>
      <c r="CVJ131" s="164"/>
      <c r="CVK131" s="164"/>
      <c r="CVL131" s="164"/>
      <c r="CVM131" s="164"/>
      <c r="CVN131" s="164"/>
      <c r="CVO131" s="90"/>
      <c r="CVP131" s="90"/>
      <c r="CVQ131" s="89"/>
      <c r="CVR131" s="164"/>
      <c r="CVS131" s="164"/>
      <c r="CVT131" s="164"/>
      <c r="CVU131" s="164"/>
      <c r="CVV131" s="164"/>
      <c r="CVW131" s="90"/>
      <c r="CVX131" s="90"/>
      <c r="CVY131" s="89"/>
      <c r="CVZ131" s="164"/>
      <c r="CWA131" s="164"/>
      <c r="CWB131" s="164"/>
      <c r="CWC131" s="164"/>
      <c r="CWD131" s="164"/>
      <c r="CWE131" s="90"/>
      <c r="CWF131" s="90"/>
      <c r="CWG131" s="89"/>
      <c r="CWH131" s="164"/>
      <c r="CWI131" s="164"/>
      <c r="CWJ131" s="164"/>
      <c r="CWK131" s="164"/>
      <c r="CWL131" s="164"/>
      <c r="CWM131" s="90"/>
      <c r="CWN131" s="90"/>
      <c r="CWO131" s="89"/>
      <c r="CWP131" s="164"/>
      <c r="CWQ131" s="164"/>
      <c r="CWR131" s="164"/>
      <c r="CWS131" s="164"/>
      <c r="CWT131" s="164"/>
      <c r="CWU131" s="90"/>
      <c r="CWV131" s="90"/>
      <c r="CWW131" s="89"/>
      <c r="CWX131" s="164"/>
      <c r="CWY131" s="164"/>
      <c r="CWZ131" s="164"/>
      <c r="CXA131" s="164"/>
      <c r="CXB131" s="164"/>
      <c r="CXC131" s="90"/>
      <c r="CXD131" s="90"/>
      <c r="CXE131" s="89"/>
      <c r="CXF131" s="164"/>
      <c r="CXG131" s="164"/>
      <c r="CXH131" s="164"/>
      <c r="CXI131" s="164"/>
      <c r="CXJ131" s="164"/>
      <c r="CXK131" s="90"/>
      <c r="CXL131" s="90"/>
      <c r="CXM131" s="89"/>
      <c r="CXN131" s="164"/>
      <c r="CXO131" s="164"/>
      <c r="CXP131" s="164"/>
      <c r="CXQ131" s="164"/>
      <c r="CXR131" s="164"/>
      <c r="CXS131" s="90"/>
      <c r="CXT131" s="90"/>
      <c r="CXU131" s="89"/>
      <c r="CXV131" s="164"/>
      <c r="CXW131" s="164"/>
      <c r="CXX131" s="164"/>
      <c r="CXY131" s="164"/>
      <c r="CXZ131" s="164"/>
      <c r="CYA131" s="90"/>
      <c r="CYB131" s="90"/>
      <c r="CYC131" s="89"/>
      <c r="CYD131" s="164"/>
      <c r="CYE131" s="164"/>
      <c r="CYF131" s="164"/>
      <c r="CYG131" s="164"/>
      <c r="CYH131" s="164"/>
      <c r="CYI131" s="90"/>
      <c r="CYJ131" s="90"/>
      <c r="CYK131" s="89"/>
      <c r="CYL131" s="164"/>
      <c r="CYM131" s="164"/>
      <c r="CYN131" s="164"/>
      <c r="CYO131" s="164"/>
      <c r="CYP131" s="164"/>
      <c r="CYQ131" s="90"/>
      <c r="CYR131" s="90"/>
      <c r="CYS131" s="89"/>
      <c r="CYT131" s="164"/>
      <c r="CYU131" s="164"/>
      <c r="CYV131" s="164"/>
      <c r="CYW131" s="164"/>
      <c r="CYX131" s="164"/>
      <c r="CYY131" s="90"/>
      <c r="CYZ131" s="90"/>
      <c r="CZA131" s="89"/>
      <c r="CZB131" s="164"/>
      <c r="CZC131" s="164"/>
      <c r="CZD131" s="164"/>
      <c r="CZE131" s="164"/>
      <c r="CZF131" s="164"/>
      <c r="CZG131" s="90"/>
      <c r="CZH131" s="90"/>
      <c r="CZI131" s="89"/>
      <c r="CZJ131" s="164"/>
      <c r="CZK131" s="164"/>
      <c r="CZL131" s="164"/>
      <c r="CZM131" s="164"/>
      <c r="CZN131" s="164"/>
      <c r="CZO131" s="90"/>
      <c r="CZP131" s="90"/>
      <c r="CZQ131" s="89"/>
      <c r="CZR131" s="164"/>
      <c r="CZS131" s="164"/>
      <c r="CZT131" s="164"/>
      <c r="CZU131" s="164"/>
      <c r="CZV131" s="164"/>
      <c r="CZW131" s="90"/>
      <c r="CZX131" s="90"/>
      <c r="CZY131" s="89"/>
      <c r="CZZ131" s="164"/>
      <c r="DAA131" s="164"/>
      <c r="DAB131" s="164"/>
      <c r="DAC131" s="164"/>
      <c r="DAD131" s="164"/>
      <c r="DAE131" s="90"/>
      <c r="DAF131" s="90"/>
      <c r="DAG131" s="89"/>
      <c r="DAH131" s="164"/>
      <c r="DAI131" s="164"/>
      <c r="DAJ131" s="164"/>
      <c r="DAK131" s="164"/>
      <c r="DAL131" s="164"/>
      <c r="DAM131" s="90"/>
      <c r="DAN131" s="90"/>
      <c r="DAO131" s="89"/>
      <c r="DAP131" s="164"/>
      <c r="DAQ131" s="164"/>
      <c r="DAR131" s="164"/>
      <c r="DAS131" s="164"/>
      <c r="DAT131" s="164"/>
      <c r="DAU131" s="90"/>
      <c r="DAV131" s="90"/>
      <c r="DAW131" s="89"/>
      <c r="DAX131" s="164"/>
      <c r="DAY131" s="164"/>
      <c r="DAZ131" s="164"/>
      <c r="DBA131" s="164"/>
      <c r="DBB131" s="164"/>
      <c r="DBC131" s="90"/>
      <c r="DBD131" s="90"/>
      <c r="DBE131" s="89"/>
      <c r="DBF131" s="164"/>
      <c r="DBG131" s="164"/>
      <c r="DBH131" s="164"/>
      <c r="DBI131" s="164"/>
      <c r="DBJ131" s="164"/>
      <c r="DBK131" s="90"/>
      <c r="DBL131" s="90"/>
      <c r="DBM131" s="89"/>
      <c r="DBN131" s="164"/>
      <c r="DBO131" s="164"/>
      <c r="DBP131" s="164"/>
      <c r="DBQ131" s="164"/>
      <c r="DBR131" s="164"/>
      <c r="DBS131" s="90"/>
      <c r="DBT131" s="90"/>
      <c r="DBU131" s="89"/>
      <c r="DBV131" s="164"/>
      <c r="DBW131" s="164"/>
      <c r="DBX131" s="164"/>
      <c r="DBY131" s="164"/>
      <c r="DBZ131" s="164"/>
      <c r="DCA131" s="90"/>
      <c r="DCB131" s="90"/>
      <c r="DCC131" s="89"/>
      <c r="DCD131" s="164"/>
      <c r="DCE131" s="164"/>
      <c r="DCF131" s="164"/>
      <c r="DCG131" s="164"/>
      <c r="DCH131" s="164"/>
      <c r="DCI131" s="90"/>
      <c r="DCJ131" s="90"/>
      <c r="DCK131" s="89"/>
      <c r="DCL131" s="164"/>
      <c r="DCM131" s="164"/>
      <c r="DCN131" s="164"/>
      <c r="DCO131" s="164"/>
      <c r="DCP131" s="164"/>
      <c r="DCQ131" s="90"/>
      <c r="DCR131" s="90"/>
      <c r="DCS131" s="89"/>
      <c r="DCT131" s="164"/>
      <c r="DCU131" s="164"/>
      <c r="DCV131" s="164"/>
      <c r="DCW131" s="164"/>
      <c r="DCX131" s="164"/>
      <c r="DCY131" s="90"/>
      <c r="DCZ131" s="90"/>
      <c r="DDA131" s="89"/>
      <c r="DDB131" s="164"/>
      <c r="DDC131" s="164"/>
      <c r="DDD131" s="164"/>
      <c r="DDE131" s="164"/>
      <c r="DDF131" s="164"/>
      <c r="DDG131" s="90"/>
      <c r="DDH131" s="90"/>
      <c r="DDI131" s="89"/>
      <c r="DDJ131" s="164"/>
      <c r="DDK131" s="164"/>
      <c r="DDL131" s="164"/>
      <c r="DDM131" s="164"/>
      <c r="DDN131" s="164"/>
      <c r="DDO131" s="90"/>
      <c r="DDP131" s="90"/>
      <c r="DDQ131" s="89"/>
      <c r="DDR131" s="164"/>
      <c r="DDS131" s="164"/>
      <c r="DDT131" s="164"/>
      <c r="DDU131" s="164"/>
      <c r="DDV131" s="164"/>
      <c r="DDW131" s="90"/>
      <c r="DDX131" s="90"/>
      <c r="DDY131" s="89"/>
      <c r="DDZ131" s="164"/>
      <c r="DEA131" s="164"/>
      <c r="DEB131" s="164"/>
      <c r="DEC131" s="164"/>
      <c r="DED131" s="164"/>
      <c r="DEE131" s="90"/>
      <c r="DEF131" s="90"/>
      <c r="DEG131" s="89"/>
      <c r="DEH131" s="164"/>
      <c r="DEI131" s="164"/>
      <c r="DEJ131" s="164"/>
      <c r="DEK131" s="164"/>
      <c r="DEL131" s="164"/>
      <c r="DEM131" s="90"/>
      <c r="DEN131" s="90"/>
      <c r="DEO131" s="89"/>
      <c r="DEP131" s="164"/>
      <c r="DEQ131" s="164"/>
      <c r="DER131" s="164"/>
      <c r="DES131" s="164"/>
      <c r="DET131" s="164"/>
      <c r="DEU131" s="90"/>
      <c r="DEV131" s="90"/>
      <c r="DEW131" s="89"/>
      <c r="DEX131" s="164"/>
      <c r="DEY131" s="164"/>
      <c r="DEZ131" s="164"/>
      <c r="DFA131" s="164"/>
      <c r="DFB131" s="164"/>
      <c r="DFC131" s="90"/>
      <c r="DFD131" s="90"/>
      <c r="DFE131" s="89"/>
      <c r="DFF131" s="164"/>
      <c r="DFG131" s="164"/>
      <c r="DFH131" s="164"/>
      <c r="DFI131" s="164"/>
      <c r="DFJ131" s="164"/>
      <c r="DFK131" s="90"/>
      <c r="DFL131" s="90"/>
      <c r="DFM131" s="89"/>
      <c r="DFN131" s="164"/>
      <c r="DFO131" s="164"/>
      <c r="DFP131" s="164"/>
      <c r="DFQ131" s="164"/>
      <c r="DFR131" s="164"/>
      <c r="DFS131" s="90"/>
      <c r="DFT131" s="90"/>
      <c r="DFU131" s="89"/>
      <c r="DFV131" s="164"/>
      <c r="DFW131" s="164"/>
      <c r="DFX131" s="164"/>
      <c r="DFY131" s="164"/>
      <c r="DFZ131" s="164"/>
      <c r="DGA131" s="90"/>
      <c r="DGB131" s="90"/>
      <c r="DGC131" s="89"/>
      <c r="DGD131" s="164"/>
      <c r="DGE131" s="164"/>
      <c r="DGF131" s="164"/>
      <c r="DGG131" s="164"/>
      <c r="DGH131" s="164"/>
      <c r="DGI131" s="90"/>
      <c r="DGJ131" s="90"/>
      <c r="DGK131" s="89"/>
      <c r="DGL131" s="164"/>
      <c r="DGM131" s="164"/>
      <c r="DGN131" s="164"/>
      <c r="DGO131" s="164"/>
      <c r="DGP131" s="164"/>
      <c r="DGQ131" s="90"/>
      <c r="DGR131" s="90"/>
      <c r="DGS131" s="89"/>
      <c r="DGT131" s="164"/>
      <c r="DGU131" s="164"/>
      <c r="DGV131" s="164"/>
      <c r="DGW131" s="164"/>
      <c r="DGX131" s="164"/>
      <c r="DGY131" s="90"/>
      <c r="DGZ131" s="90"/>
      <c r="DHA131" s="89"/>
      <c r="DHB131" s="164"/>
      <c r="DHC131" s="164"/>
      <c r="DHD131" s="164"/>
      <c r="DHE131" s="164"/>
      <c r="DHF131" s="164"/>
      <c r="DHG131" s="90"/>
      <c r="DHH131" s="90"/>
      <c r="DHI131" s="89"/>
      <c r="DHJ131" s="164"/>
      <c r="DHK131" s="164"/>
      <c r="DHL131" s="164"/>
      <c r="DHM131" s="164"/>
      <c r="DHN131" s="164"/>
      <c r="DHO131" s="90"/>
      <c r="DHP131" s="90"/>
      <c r="DHQ131" s="89"/>
      <c r="DHR131" s="164"/>
      <c r="DHS131" s="164"/>
      <c r="DHT131" s="164"/>
      <c r="DHU131" s="164"/>
      <c r="DHV131" s="164"/>
      <c r="DHW131" s="90"/>
      <c r="DHX131" s="90"/>
      <c r="DHY131" s="89"/>
      <c r="DHZ131" s="164"/>
      <c r="DIA131" s="164"/>
      <c r="DIB131" s="164"/>
      <c r="DIC131" s="164"/>
      <c r="DID131" s="164"/>
      <c r="DIE131" s="90"/>
      <c r="DIF131" s="90"/>
      <c r="DIG131" s="89"/>
      <c r="DIH131" s="164"/>
      <c r="DII131" s="164"/>
      <c r="DIJ131" s="164"/>
      <c r="DIK131" s="164"/>
      <c r="DIL131" s="164"/>
      <c r="DIM131" s="90"/>
      <c r="DIN131" s="90"/>
      <c r="DIO131" s="89"/>
      <c r="DIP131" s="164"/>
      <c r="DIQ131" s="164"/>
      <c r="DIR131" s="164"/>
      <c r="DIS131" s="164"/>
      <c r="DIT131" s="164"/>
      <c r="DIU131" s="90"/>
      <c r="DIV131" s="90"/>
      <c r="DIW131" s="89"/>
      <c r="DIX131" s="164"/>
      <c r="DIY131" s="164"/>
      <c r="DIZ131" s="164"/>
      <c r="DJA131" s="164"/>
      <c r="DJB131" s="164"/>
      <c r="DJC131" s="90"/>
      <c r="DJD131" s="90"/>
      <c r="DJE131" s="89"/>
      <c r="DJF131" s="164"/>
      <c r="DJG131" s="164"/>
      <c r="DJH131" s="164"/>
      <c r="DJI131" s="164"/>
      <c r="DJJ131" s="164"/>
      <c r="DJK131" s="90"/>
      <c r="DJL131" s="90"/>
      <c r="DJM131" s="89"/>
      <c r="DJN131" s="164"/>
      <c r="DJO131" s="164"/>
      <c r="DJP131" s="164"/>
      <c r="DJQ131" s="164"/>
      <c r="DJR131" s="164"/>
      <c r="DJS131" s="90"/>
      <c r="DJT131" s="90"/>
      <c r="DJU131" s="89"/>
      <c r="DJV131" s="164"/>
      <c r="DJW131" s="164"/>
      <c r="DJX131" s="164"/>
      <c r="DJY131" s="164"/>
      <c r="DJZ131" s="164"/>
      <c r="DKA131" s="90"/>
      <c r="DKB131" s="90"/>
      <c r="DKC131" s="89"/>
      <c r="DKD131" s="164"/>
      <c r="DKE131" s="164"/>
      <c r="DKF131" s="164"/>
      <c r="DKG131" s="164"/>
      <c r="DKH131" s="164"/>
      <c r="DKI131" s="90"/>
      <c r="DKJ131" s="90"/>
      <c r="DKK131" s="89"/>
      <c r="DKL131" s="164"/>
      <c r="DKM131" s="164"/>
      <c r="DKN131" s="164"/>
      <c r="DKO131" s="164"/>
      <c r="DKP131" s="164"/>
      <c r="DKQ131" s="90"/>
      <c r="DKR131" s="90"/>
      <c r="DKS131" s="89"/>
      <c r="DKT131" s="164"/>
      <c r="DKU131" s="164"/>
      <c r="DKV131" s="164"/>
      <c r="DKW131" s="164"/>
      <c r="DKX131" s="164"/>
      <c r="DKY131" s="90"/>
      <c r="DKZ131" s="90"/>
      <c r="DLA131" s="89"/>
      <c r="DLB131" s="164"/>
      <c r="DLC131" s="164"/>
      <c r="DLD131" s="164"/>
      <c r="DLE131" s="164"/>
      <c r="DLF131" s="164"/>
      <c r="DLG131" s="90"/>
      <c r="DLH131" s="90"/>
      <c r="DLI131" s="89"/>
      <c r="DLJ131" s="164"/>
      <c r="DLK131" s="164"/>
      <c r="DLL131" s="164"/>
      <c r="DLM131" s="164"/>
      <c r="DLN131" s="164"/>
      <c r="DLO131" s="90"/>
      <c r="DLP131" s="90"/>
      <c r="DLQ131" s="89"/>
      <c r="DLR131" s="164"/>
      <c r="DLS131" s="164"/>
      <c r="DLT131" s="164"/>
      <c r="DLU131" s="164"/>
      <c r="DLV131" s="164"/>
      <c r="DLW131" s="90"/>
      <c r="DLX131" s="90"/>
      <c r="DLY131" s="89"/>
      <c r="DLZ131" s="164"/>
      <c r="DMA131" s="164"/>
      <c r="DMB131" s="164"/>
      <c r="DMC131" s="164"/>
      <c r="DMD131" s="164"/>
      <c r="DME131" s="90"/>
      <c r="DMF131" s="90"/>
      <c r="DMG131" s="89"/>
      <c r="DMH131" s="164"/>
      <c r="DMI131" s="164"/>
      <c r="DMJ131" s="164"/>
      <c r="DMK131" s="164"/>
      <c r="DML131" s="164"/>
      <c r="DMM131" s="90"/>
      <c r="DMN131" s="90"/>
      <c r="DMO131" s="89"/>
      <c r="DMP131" s="164"/>
      <c r="DMQ131" s="164"/>
      <c r="DMR131" s="164"/>
      <c r="DMS131" s="164"/>
      <c r="DMT131" s="164"/>
      <c r="DMU131" s="90"/>
      <c r="DMV131" s="90"/>
      <c r="DMW131" s="89"/>
      <c r="DMX131" s="164"/>
      <c r="DMY131" s="164"/>
      <c r="DMZ131" s="164"/>
      <c r="DNA131" s="164"/>
      <c r="DNB131" s="164"/>
      <c r="DNC131" s="90"/>
      <c r="DND131" s="90"/>
      <c r="DNE131" s="89"/>
      <c r="DNF131" s="164"/>
      <c r="DNG131" s="164"/>
      <c r="DNH131" s="164"/>
      <c r="DNI131" s="164"/>
      <c r="DNJ131" s="164"/>
      <c r="DNK131" s="90"/>
      <c r="DNL131" s="90"/>
      <c r="DNM131" s="89"/>
      <c r="DNN131" s="164"/>
      <c r="DNO131" s="164"/>
      <c r="DNP131" s="164"/>
      <c r="DNQ131" s="164"/>
      <c r="DNR131" s="164"/>
      <c r="DNS131" s="90"/>
      <c r="DNT131" s="90"/>
      <c r="DNU131" s="89"/>
      <c r="DNV131" s="164"/>
      <c r="DNW131" s="164"/>
      <c r="DNX131" s="164"/>
      <c r="DNY131" s="164"/>
      <c r="DNZ131" s="164"/>
      <c r="DOA131" s="90"/>
      <c r="DOB131" s="90"/>
      <c r="DOC131" s="89"/>
      <c r="DOD131" s="164"/>
      <c r="DOE131" s="164"/>
      <c r="DOF131" s="164"/>
      <c r="DOG131" s="164"/>
      <c r="DOH131" s="164"/>
      <c r="DOI131" s="90"/>
      <c r="DOJ131" s="90"/>
      <c r="DOK131" s="89"/>
      <c r="DOL131" s="164"/>
      <c r="DOM131" s="164"/>
      <c r="DON131" s="164"/>
      <c r="DOO131" s="164"/>
      <c r="DOP131" s="164"/>
      <c r="DOQ131" s="90"/>
      <c r="DOR131" s="90"/>
      <c r="DOS131" s="89"/>
      <c r="DOT131" s="164"/>
      <c r="DOU131" s="164"/>
      <c r="DOV131" s="164"/>
      <c r="DOW131" s="164"/>
      <c r="DOX131" s="164"/>
      <c r="DOY131" s="90"/>
      <c r="DOZ131" s="90"/>
      <c r="DPA131" s="89"/>
      <c r="DPB131" s="164"/>
      <c r="DPC131" s="164"/>
      <c r="DPD131" s="164"/>
      <c r="DPE131" s="164"/>
      <c r="DPF131" s="164"/>
      <c r="DPG131" s="90"/>
      <c r="DPH131" s="90"/>
      <c r="DPI131" s="89"/>
      <c r="DPJ131" s="164"/>
      <c r="DPK131" s="164"/>
      <c r="DPL131" s="164"/>
      <c r="DPM131" s="164"/>
      <c r="DPN131" s="164"/>
      <c r="DPO131" s="90"/>
      <c r="DPP131" s="90"/>
      <c r="DPQ131" s="89"/>
      <c r="DPR131" s="164"/>
      <c r="DPS131" s="164"/>
      <c r="DPT131" s="164"/>
      <c r="DPU131" s="164"/>
      <c r="DPV131" s="164"/>
      <c r="DPW131" s="90"/>
      <c r="DPX131" s="90"/>
      <c r="DPY131" s="89"/>
      <c r="DPZ131" s="164"/>
      <c r="DQA131" s="164"/>
      <c r="DQB131" s="164"/>
      <c r="DQC131" s="164"/>
      <c r="DQD131" s="164"/>
      <c r="DQE131" s="90"/>
      <c r="DQF131" s="90"/>
      <c r="DQG131" s="89"/>
      <c r="DQH131" s="164"/>
      <c r="DQI131" s="164"/>
      <c r="DQJ131" s="164"/>
      <c r="DQK131" s="164"/>
      <c r="DQL131" s="164"/>
      <c r="DQM131" s="90"/>
      <c r="DQN131" s="90"/>
      <c r="DQO131" s="89"/>
      <c r="DQP131" s="164"/>
      <c r="DQQ131" s="164"/>
      <c r="DQR131" s="164"/>
      <c r="DQS131" s="164"/>
      <c r="DQT131" s="164"/>
      <c r="DQU131" s="90"/>
      <c r="DQV131" s="90"/>
      <c r="DQW131" s="89"/>
      <c r="DQX131" s="164"/>
      <c r="DQY131" s="164"/>
      <c r="DQZ131" s="164"/>
      <c r="DRA131" s="164"/>
      <c r="DRB131" s="164"/>
      <c r="DRC131" s="90"/>
      <c r="DRD131" s="90"/>
      <c r="DRE131" s="89"/>
      <c r="DRF131" s="164"/>
      <c r="DRG131" s="164"/>
      <c r="DRH131" s="164"/>
      <c r="DRI131" s="164"/>
      <c r="DRJ131" s="164"/>
      <c r="DRK131" s="90"/>
      <c r="DRL131" s="90"/>
      <c r="DRM131" s="89"/>
      <c r="DRN131" s="164"/>
      <c r="DRO131" s="164"/>
      <c r="DRP131" s="164"/>
      <c r="DRQ131" s="164"/>
      <c r="DRR131" s="164"/>
      <c r="DRS131" s="90"/>
      <c r="DRT131" s="90"/>
      <c r="DRU131" s="89"/>
      <c r="DRV131" s="164"/>
      <c r="DRW131" s="164"/>
      <c r="DRX131" s="164"/>
      <c r="DRY131" s="164"/>
      <c r="DRZ131" s="164"/>
      <c r="DSA131" s="90"/>
      <c r="DSB131" s="90"/>
      <c r="DSC131" s="89"/>
      <c r="DSD131" s="164"/>
      <c r="DSE131" s="164"/>
      <c r="DSF131" s="164"/>
      <c r="DSG131" s="164"/>
      <c r="DSH131" s="164"/>
      <c r="DSI131" s="90"/>
      <c r="DSJ131" s="90"/>
      <c r="DSK131" s="89"/>
      <c r="DSL131" s="164"/>
      <c r="DSM131" s="164"/>
      <c r="DSN131" s="164"/>
      <c r="DSO131" s="164"/>
      <c r="DSP131" s="164"/>
      <c r="DSQ131" s="90"/>
      <c r="DSR131" s="90"/>
      <c r="DSS131" s="89"/>
      <c r="DST131" s="164"/>
      <c r="DSU131" s="164"/>
      <c r="DSV131" s="164"/>
      <c r="DSW131" s="164"/>
      <c r="DSX131" s="164"/>
      <c r="DSY131" s="90"/>
      <c r="DSZ131" s="90"/>
      <c r="DTA131" s="89"/>
      <c r="DTB131" s="164"/>
      <c r="DTC131" s="164"/>
      <c r="DTD131" s="164"/>
      <c r="DTE131" s="164"/>
      <c r="DTF131" s="164"/>
      <c r="DTG131" s="90"/>
      <c r="DTH131" s="90"/>
      <c r="DTI131" s="89"/>
      <c r="DTJ131" s="164"/>
      <c r="DTK131" s="164"/>
      <c r="DTL131" s="164"/>
      <c r="DTM131" s="164"/>
      <c r="DTN131" s="164"/>
      <c r="DTO131" s="90"/>
      <c r="DTP131" s="90"/>
      <c r="DTQ131" s="89"/>
      <c r="DTR131" s="164"/>
      <c r="DTS131" s="164"/>
      <c r="DTT131" s="164"/>
      <c r="DTU131" s="164"/>
      <c r="DTV131" s="164"/>
      <c r="DTW131" s="90"/>
      <c r="DTX131" s="90"/>
      <c r="DTY131" s="89"/>
      <c r="DTZ131" s="164"/>
      <c r="DUA131" s="164"/>
      <c r="DUB131" s="164"/>
      <c r="DUC131" s="164"/>
      <c r="DUD131" s="164"/>
      <c r="DUE131" s="90"/>
      <c r="DUF131" s="90"/>
      <c r="DUG131" s="89"/>
      <c r="DUH131" s="164"/>
      <c r="DUI131" s="164"/>
      <c r="DUJ131" s="164"/>
      <c r="DUK131" s="164"/>
      <c r="DUL131" s="164"/>
      <c r="DUM131" s="90"/>
      <c r="DUN131" s="90"/>
      <c r="DUO131" s="89"/>
      <c r="DUP131" s="164"/>
      <c r="DUQ131" s="164"/>
      <c r="DUR131" s="164"/>
      <c r="DUS131" s="164"/>
      <c r="DUT131" s="164"/>
      <c r="DUU131" s="90"/>
      <c r="DUV131" s="90"/>
      <c r="DUW131" s="89"/>
      <c r="DUX131" s="164"/>
      <c r="DUY131" s="164"/>
      <c r="DUZ131" s="164"/>
      <c r="DVA131" s="164"/>
      <c r="DVB131" s="164"/>
      <c r="DVC131" s="90"/>
      <c r="DVD131" s="90"/>
      <c r="DVE131" s="89"/>
      <c r="DVF131" s="164"/>
      <c r="DVG131" s="164"/>
      <c r="DVH131" s="164"/>
      <c r="DVI131" s="164"/>
      <c r="DVJ131" s="164"/>
      <c r="DVK131" s="90"/>
      <c r="DVL131" s="90"/>
      <c r="DVM131" s="89"/>
      <c r="DVN131" s="164"/>
      <c r="DVO131" s="164"/>
      <c r="DVP131" s="164"/>
      <c r="DVQ131" s="164"/>
      <c r="DVR131" s="164"/>
      <c r="DVS131" s="90"/>
      <c r="DVT131" s="90"/>
      <c r="DVU131" s="89"/>
      <c r="DVV131" s="164"/>
      <c r="DVW131" s="164"/>
      <c r="DVX131" s="164"/>
      <c r="DVY131" s="164"/>
      <c r="DVZ131" s="164"/>
      <c r="DWA131" s="90"/>
      <c r="DWB131" s="90"/>
      <c r="DWC131" s="89"/>
      <c r="DWD131" s="164"/>
      <c r="DWE131" s="164"/>
      <c r="DWF131" s="164"/>
      <c r="DWG131" s="164"/>
      <c r="DWH131" s="164"/>
      <c r="DWI131" s="90"/>
      <c r="DWJ131" s="90"/>
      <c r="DWK131" s="89"/>
      <c r="DWL131" s="164"/>
      <c r="DWM131" s="164"/>
      <c r="DWN131" s="164"/>
      <c r="DWO131" s="164"/>
      <c r="DWP131" s="164"/>
      <c r="DWQ131" s="90"/>
      <c r="DWR131" s="90"/>
      <c r="DWS131" s="89"/>
      <c r="DWT131" s="164"/>
      <c r="DWU131" s="164"/>
      <c r="DWV131" s="164"/>
      <c r="DWW131" s="164"/>
      <c r="DWX131" s="164"/>
      <c r="DWY131" s="90"/>
      <c r="DWZ131" s="90"/>
      <c r="DXA131" s="89"/>
      <c r="DXB131" s="164"/>
      <c r="DXC131" s="164"/>
      <c r="DXD131" s="164"/>
      <c r="DXE131" s="164"/>
      <c r="DXF131" s="164"/>
      <c r="DXG131" s="90"/>
      <c r="DXH131" s="90"/>
      <c r="DXI131" s="89"/>
      <c r="DXJ131" s="164"/>
      <c r="DXK131" s="164"/>
      <c r="DXL131" s="164"/>
      <c r="DXM131" s="164"/>
      <c r="DXN131" s="164"/>
      <c r="DXO131" s="90"/>
      <c r="DXP131" s="90"/>
      <c r="DXQ131" s="89"/>
      <c r="DXR131" s="164"/>
      <c r="DXS131" s="164"/>
      <c r="DXT131" s="164"/>
      <c r="DXU131" s="164"/>
      <c r="DXV131" s="164"/>
      <c r="DXW131" s="90"/>
      <c r="DXX131" s="90"/>
      <c r="DXY131" s="89"/>
      <c r="DXZ131" s="164"/>
      <c r="DYA131" s="164"/>
      <c r="DYB131" s="164"/>
      <c r="DYC131" s="164"/>
      <c r="DYD131" s="164"/>
      <c r="DYE131" s="90"/>
      <c r="DYF131" s="90"/>
      <c r="DYG131" s="89"/>
      <c r="DYH131" s="164"/>
      <c r="DYI131" s="164"/>
      <c r="DYJ131" s="164"/>
      <c r="DYK131" s="164"/>
      <c r="DYL131" s="164"/>
      <c r="DYM131" s="90"/>
      <c r="DYN131" s="90"/>
      <c r="DYO131" s="89"/>
      <c r="DYP131" s="164"/>
      <c r="DYQ131" s="164"/>
      <c r="DYR131" s="164"/>
      <c r="DYS131" s="164"/>
      <c r="DYT131" s="164"/>
      <c r="DYU131" s="90"/>
      <c r="DYV131" s="90"/>
      <c r="DYW131" s="89"/>
      <c r="DYX131" s="164"/>
      <c r="DYY131" s="164"/>
      <c r="DYZ131" s="164"/>
      <c r="DZA131" s="164"/>
      <c r="DZB131" s="164"/>
      <c r="DZC131" s="90"/>
      <c r="DZD131" s="90"/>
      <c r="DZE131" s="89"/>
      <c r="DZF131" s="164"/>
      <c r="DZG131" s="164"/>
      <c r="DZH131" s="164"/>
      <c r="DZI131" s="164"/>
      <c r="DZJ131" s="164"/>
      <c r="DZK131" s="90"/>
      <c r="DZL131" s="90"/>
      <c r="DZM131" s="89"/>
      <c r="DZN131" s="164"/>
      <c r="DZO131" s="164"/>
      <c r="DZP131" s="164"/>
      <c r="DZQ131" s="164"/>
      <c r="DZR131" s="164"/>
      <c r="DZS131" s="90"/>
      <c r="DZT131" s="90"/>
      <c r="DZU131" s="89"/>
      <c r="DZV131" s="164"/>
      <c r="DZW131" s="164"/>
      <c r="DZX131" s="164"/>
      <c r="DZY131" s="164"/>
      <c r="DZZ131" s="164"/>
      <c r="EAA131" s="90"/>
      <c r="EAB131" s="90"/>
      <c r="EAC131" s="89"/>
      <c r="EAD131" s="164"/>
      <c r="EAE131" s="164"/>
      <c r="EAF131" s="164"/>
      <c r="EAG131" s="164"/>
      <c r="EAH131" s="164"/>
      <c r="EAI131" s="90"/>
      <c r="EAJ131" s="90"/>
      <c r="EAK131" s="89"/>
      <c r="EAL131" s="164"/>
      <c r="EAM131" s="164"/>
      <c r="EAN131" s="164"/>
      <c r="EAO131" s="164"/>
      <c r="EAP131" s="164"/>
      <c r="EAQ131" s="90"/>
      <c r="EAR131" s="90"/>
      <c r="EAS131" s="89"/>
      <c r="EAT131" s="164"/>
      <c r="EAU131" s="164"/>
      <c r="EAV131" s="164"/>
      <c r="EAW131" s="164"/>
      <c r="EAX131" s="164"/>
      <c r="EAY131" s="90"/>
      <c r="EAZ131" s="90"/>
      <c r="EBA131" s="89"/>
      <c r="EBB131" s="164"/>
      <c r="EBC131" s="164"/>
      <c r="EBD131" s="164"/>
      <c r="EBE131" s="164"/>
      <c r="EBF131" s="164"/>
      <c r="EBG131" s="90"/>
      <c r="EBH131" s="90"/>
      <c r="EBI131" s="89"/>
      <c r="EBJ131" s="164"/>
      <c r="EBK131" s="164"/>
      <c r="EBL131" s="164"/>
      <c r="EBM131" s="164"/>
      <c r="EBN131" s="164"/>
      <c r="EBO131" s="90"/>
      <c r="EBP131" s="90"/>
      <c r="EBQ131" s="89"/>
      <c r="EBR131" s="164"/>
      <c r="EBS131" s="164"/>
      <c r="EBT131" s="164"/>
      <c r="EBU131" s="164"/>
      <c r="EBV131" s="164"/>
      <c r="EBW131" s="90"/>
      <c r="EBX131" s="90"/>
      <c r="EBY131" s="89"/>
      <c r="EBZ131" s="164"/>
      <c r="ECA131" s="164"/>
      <c r="ECB131" s="164"/>
      <c r="ECC131" s="164"/>
      <c r="ECD131" s="164"/>
      <c r="ECE131" s="90"/>
      <c r="ECF131" s="90"/>
      <c r="ECG131" s="89"/>
      <c r="ECH131" s="164"/>
      <c r="ECI131" s="164"/>
      <c r="ECJ131" s="164"/>
      <c r="ECK131" s="164"/>
      <c r="ECL131" s="164"/>
      <c r="ECM131" s="90"/>
      <c r="ECN131" s="90"/>
      <c r="ECO131" s="89"/>
      <c r="ECP131" s="164"/>
      <c r="ECQ131" s="164"/>
      <c r="ECR131" s="164"/>
      <c r="ECS131" s="164"/>
      <c r="ECT131" s="164"/>
      <c r="ECU131" s="90"/>
      <c r="ECV131" s="90"/>
      <c r="ECW131" s="89"/>
      <c r="ECX131" s="164"/>
      <c r="ECY131" s="164"/>
      <c r="ECZ131" s="164"/>
      <c r="EDA131" s="164"/>
      <c r="EDB131" s="164"/>
      <c r="EDC131" s="90"/>
      <c r="EDD131" s="90"/>
      <c r="EDE131" s="89"/>
      <c r="EDF131" s="164"/>
      <c r="EDG131" s="164"/>
      <c r="EDH131" s="164"/>
      <c r="EDI131" s="164"/>
      <c r="EDJ131" s="164"/>
      <c r="EDK131" s="90"/>
      <c r="EDL131" s="90"/>
      <c r="EDM131" s="89"/>
      <c r="EDN131" s="164"/>
      <c r="EDO131" s="164"/>
      <c r="EDP131" s="164"/>
      <c r="EDQ131" s="164"/>
      <c r="EDR131" s="164"/>
      <c r="EDS131" s="90"/>
      <c r="EDT131" s="90"/>
      <c r="EDU131" s="89"/>
      <c r="EDV131" s="164"/>
      <c r="EDW131" s="164"/>
      <c r="EDX131" s="164"/>
      <c r="EDY131" s="164"/>
      <c r="EDZ131" s="164"/>
      <c r="EEA131" s="90"/>
      <c r="EEB131" s="90"/>
      <c r="EEC131" s="89"/>
      <c r="EED131" s="164"/>
      <c r="EEE131" s="164"/>
      <c r="EEF131" s="164"/>
      <c r="EEG131" s="164"/>
      <c r="EEH131" s="164"/>
      <c r="EEI131" s="90"/>
      <c r="EEJ131" s="90"/>
      <c r="EEK131" s="89"/>
      <c r="EEL131" s="164"/>
      <c r="EEM131" s="164"/>
      <c r="EEN131" s="164"/>
      <c r="EEO131" s="164"/>
      <c r="EEP131" s="164"/>
      <c r="EEQ131" s="90"/>
      <c r="EER131" s="90"/>
      <c r="EES131" s="89"/>
      <c r="EET131" s="164"/>
      <c r="EEU131" s="164"/>
      <c r="EEV131" s="164"/>
      <c r="EEW131" s="164"/>
      <c r="EEX131" s="164"/>
      <c r="EEY131" s="90"/>
      <c r="EEZ131" s="90"/>
      <c r="EFA131" s="89"/>
      <c r="EFB131" s="164"/>
      <c r="EFC131" s="164"/>
      <c r="EFD131" s="164"/>
      <c r="EFE131" s="164"/>
      <c r="EFF131" s="164"/>
      <c r="EFG131" s="90"/>
      <c r="EFH131" s="90"/>
      <c r="EFI131" s="89"/>
      <c r="EFJ131" s="164"/>
      <c r="EFK131" s="164"/>
      <c r="EFL131" s="164"/>
      <c r="EFM131" s="164"/>
      <c r="EFN131" s="164"/>
      <c r="EFO131" s="90"/>
      <c r="EFP131" s="90"/>
      <c r="EFQ131" s="89"/>
      <c r="EFR131" s="164"/>
      <c r="EFS131" s="164"/>
      <c r="EFT131" s="164"/>
      <c r="EFU131" s="164"/>
      <c r="EFV131" s="164"/>
      <c r="EFW131" s="90"/>
      <c r="EFX131" s="90"/>
      <c r="EFY131" s="89"/>
      <c r="EFZ131" s="164"/>
      <c r="EGA131" s="164"/>
      <c r="EGB131" s="164"/>
      <c r="EGC131" s="164"/>
      <c r="EGD131" s="164"/>
      <c r="EGE131" s="90"/>
      <c r="EGF131" s="90"/>
      <c r="EGG131" s="89"/>
      <c r="EGH131" s="164"/>
      <c r="EGI131" s="164"/>
      <c r="EGJ131" s="164"/>
      <c r="EGK131" s="164"/>
      <c r="EGL131" s="164"/>
      <c r="EGM131" s="90"/>
      <c r="EGN131" s="90"/>
      <c r="EGO131" s="89"/>
      <c r="EGP131" s="164"/>
      <c r="EGQ131" s="164"/>
      <c r="EGR131" s="164"/>
      <c r="EGS131" s="164"/>
      <c r="EGT131" s="164"/>
      <c r="EGU131" s="90"/>
      <c r="EGV131" s="90"/>
      <c r="EGW131" s="89"/>
      <c r="EGX131" s="164"/>
      <c r="EGY131" s="164"/>
      <c r="EGZ131" s="164"/>
      <c r="EHA131" s="164"/>
      <c r="EHB131" s="164"/>
      <c r="EHC131" s="90"/>
      <c r="EHD131" s="90"/>
      <c r="EHE131" s="89"/>
      <c r="EHF131" s="164"/>
      <c r="EHG131" s="164"/>
      <c r="EHH131" s="164"/>
      <c r="EHI131" s="164"/>
      <c r="EHJ131" s="164"/>
      <c r="EHK131" s="90"/>
      <c r="EHL131" s="90"/>
      <c r="EHM131" s="89"/>
      <c r="EHN131" s="164"/>
      <c r="EHO131" s="164"/>
      <c r="EHP131" s="164"/>
      <c r="EHQ131" s="164"/>
      <c r="EHR131" s="164"/>
      <c r="EHS131" s="90"/>
      <c r="EHT131" s="90"/>
      <c r="EHU131" s="89"/>
      <c r="EHV131" s="164"/>
      <c r="EHW131" s="164"/>
      <c r="EHX131" s="164"/>
      <c r="EHY131" s="164"/>
      <c r="EHZ131" s="164"/>
      <c r="EIA131" s="90"/>
      <c r="EIB131" s="90"/>
      <c r="EIC131" s="89"/>
      <c r="EID131" s="164"/>
      <c r="EIE131" s="164"/>
      <c r="EIF131" s="164"/>
      <c r="EIG131" s="164"/>
      <c r="EIH131" s="164"/>
      <c r="EII131" s="90"/>
      <c r="EIJ131" s="90"/>
      <c r="EIK131" s="89"/>
      <c r="EIL131" s="164"/>
      <c r="EIM131" s="164"/>
      <c r="EIN131" s="164"/>
      <c r="EIO131" s="164"/>
      <c r="EIP131" s="164"/>
      <c r="EIQ131" s="90"/>
      <c r="EIR131" s="90"/>
      <c r="EIS131" s="89"/>
      <c r="EIT131" s="164"/>
      <c r="EIU131" s="164"/>
      <c r="EIV131" s="164"/>
      <c r="EIW131" s="164"/>
      <c r="EIX131" s="164"/>
      <c r="EIY131" s="90"/>
      <c r="EIZ131" s="90"/>
      <c r="EJA131" s="89"/>
      <c r="EJB131" s="164"/>
      <c r="EJC131" s="164"/>
      <c r="EJD131" s="164"/>
      <c r="EJE131" s="164"/>
      <c r="EJF131" s="164"/>
      <c r="EJG131" s="90"/>
      <c r="EJH131" s="90"/>
      <c r="EJI131" s="89"/>
      <c r="EJJ131" s="164"/>
      <c r="EJK131" s="164"/>
      <c r="EJL131" s="164"/>
      <c r="EJM131" s="164"/>
      <c r="EJN131" s="164"/>
      <c r="EJO131" s="90"/>
      <c r="EJP131" s="90"/>
      <c r="EJQ131" s="89"/>
      <c r="EJR131" s="164"/>
      <c r="EJS131" s="164"/>
      <c r="EJT131" s="164"/>
      <c r="EJU131" s="164"/>
      <c r="EJV131" s="164"/>
      <c r="EJW131" s="90"/>
      <c r="EJX131" s="90"/>
      <c r="EJY131" s="89"/>
      <c r="EJZ131" s="164"/>
      <c r="EKA131" s="164"/>
      <c r="EKB131" s="164"/>
      <c r="EKC131" s="164"/>
      <c r="EKD131" s="164"/>
      <c r="EKE131" s="90"/>
      <c r="EKF131" s="90"/>
      <c r="EKG131" s="89"/>
      <c r="EKH131" s="164"/>
      <c r="EKI131" s="164"/>
      <c r="EKJ131" s="164"/>
      <c r="EKK131" s="164"/>
      <c r="EKL131" s="164"/>
      <c r="EKM131" s="90"/>
      <c r="EKN131" s="90"/>
      <c r="EKO131" s="89"/>
      <c r="EKP131" s="164"/>
      <c r="EKQ131" s="164"/>
      <c r="EKR131" s="164"/>
      <c r="EKS131" s="164"/>
      <c r="EKT131" s="164"/>
      <c r="EKU131" s="90"/>
      <c r="EKV131" s="90"/>
      <c r="EKW131" s="89"/>
      <c r="EKX131" s="164"/>
      <c r="EKY131" s="164"/>
      <c r="EKZ131" s="164"/>
      <c r="ELA131" s="164"/>
      <c r="ELB131" s="164"/>
      <c r="ELC131" s="90"/>
      <c r="ELD131" s="90"/>
      <c r="ELE131" s="89"/>
      <c r="ELF131" s="164"/>
      <c r="ELG131" s="164"/>
      <c r="ELH131" s="164"/>
      <c r="ELI131" s="164"/>
      <c r="ELJ131" s="164"/>
      <c r="ELK131" s="90"/>
      <c r="ELL131" s="90"/>
      <c r="ELM131" s="89"/>
      <c r="ELN131" s="164"/>
      <c r="ELO131" s="164"/>
      <c r="ELP131" s="164"/>
      <c r="ELQ131" s="164"/>
      <c r="ELR131" s="164"/>
      <c r="ELS131" s="90"/>
      <c r="ELT131" s="90"/>
      <c r="ELU131" s="89"/>
      <c r="ELV131" s="164"/>
      <c r="ELW131" s="164"/>
      <c r="ELX131" s="164"/>
      <c r="ELY131" s="164"/>
      <c r="ELZ131" s="164"/>
      <c r="EMA131" s="90"/>
      <c r="EMB131" s="90"/>
      <c r="EMC131" s="89"/>
      <c r="EMD131" s="164"/>
      <c r="EME131" s="164"/>
      <c r="EMF131" s="164"/>
      <c r="EMG131" s="164"/>
      <c r="EMH131" s="164"/>
      <c r="EMI131" s="90"/>
      <c r="EMJ131" s="90"/>
      <c r="EMK131" s="89"/>
      <c r="EML131" s="164"/>
      <c r="EMM131" s="164"/>
      <c r="EMN131" s="164"/>
      <c r="EMO131" s="164"/>
      <c r="EMP131" s="164"/>
      <c r="EMQ131" s="90"/>
      <c r="EMR131" s="90"/>
      <c r="EMS131" s="89"/>
      <c r="EMT131" s="164"/>
      <c r="EMU131" s="164"/>
      <c r="EMV131" s="164"/>
      <c r="EMW131" s="164"/>
      <c r="EMX131" s="164"/>
      <c r="EMY131" s="90"/>
      <c r="EMZ131" s="90"/>
      <c r="ENA131" s="89"/>
      <c r="ENB131" s="164"/>
      <c r="ENC131" s="164"/>
      <c r="END131" s="164"/>
      <c r="ENE131" s="164"/>
      <c r="ENF131" s="164"/>
      <c r="ENG131" s="90"/>
      <c r="ENH131" s="90"/>
      <c r="ENI131" s="89"/>
      <c r="ENJ131" s="164"/>
      <c r="ENK131" s="164"/>
      <c r="ENL131" s="164"/>
      <c r="ENM131" s="164"/>
      <c r="ENN131" s="164"/>
      <c r="ENO131" s="90"/>
      <c r="ENP131" s="90"/>
      <c r="ENQ131" s="89"/>
      <c r="ENR131" s="164"/>
      <c r="ENS131" s="164"/>
      <c r="ENT131" s="164"/>
      <c r="ENU131" s="164"/>
      <c r="ENV131" s="164"/>
      <c r="ENW131" s="90"/>
      <c r="ENX131" s="90"/>
      <c r="ENY131" s="89"/>
      <c r="ENZ131" s="164"/>
      <c r="EOA131" s="164"/>
      <c r="EOB131" s="164"/>
      <c r="EOC131" s="164"/>
      <c r="EOD131" s="164"/>
      <c r="EOE131" s="90"/>
      <c r="EOF131" s="90"/>
      <c r="EOG131" s="89"/>
      <c r="EOH131" s="164"/>
      <c r="EOI131" s="164"/>
      <c r="EOJ131" s="164"/>
      <c r="EOK131" s="164"/>
      <c r="EOL131" s="164"/>
      <c r="EOM131" s="90"/>
      <c r="EON131" s="90"/>
      <c r="EOO131" s="89"/>
      <c r="EOP131" s="164"/>
      <c r="EOQ131" s="164"/>
      <c r="EOR131" s="164"/>
      <c r="EOS131" s="164"/>
      <c r="EOT131" s="164"/>
      <c r="EOU131" s="90"/>
      <c r="EOV131" s="90"/>
      <c r="EOW131" s="89"/>
      <c r="EOX131" s="164"/>
      <c r="EOY131" s="164"/>
      <c r="EOZ131" s="164"/>
      <c r="EPA131" s="164"/>
      <c r="EPB131" s="164"/>
      <c r="EPC131" s="90"/>
      <c r="EPD131" s="90"/>
      <c r="EPE131" s="89"/>
      <c r="EPF131" s="164"/>
      <c r="EPG131" s="164"/>
      <c r="EPH131" s="164"/>
      <c r="EPI131" s="164"/>
      <c r="EPJ131" s="164"/>
      <c r="EPK131" s="90"/>
      <c r="EPL131" s="90"/>
      <c r="EPM131" s="89"/>
      <c r="EPN131" s="164"/>
      <c r="EPO131" s="164"/>
      <c r="EPP131" s="164"/>
      <c r="EPQ131" s="164"/>
      <c r="EPR131" s="164"/>
      <c r="EPS131" s="90"/>
      <c r="EPT131" s="90"/>
      <c r="EPU131" s="89"/>
      <c r="EPV131" s="164"/>
      <c r="EPW131" s="164"/>
      <c r="EPX131" s="164"/>
      <c r="EPY131" s="164"/>
      <c r="EPZ131" s="164"/>
      <c r="EQA131" s="90"/>
      <c r="EQB131" s="90"/>
      <c r="EQC131" s="89"/>
      <c r="EQD131" s="164"/>
      <c r="EQE131" s="164"/>
      <c r="EQF131" s="164"/>
      <c r="EQG131" s="164"/>
      <c r="EQH131" s="164"/>
      <c r="EQI131" s="90"/>
      <c r="EQJ131" s="90"/>
      <c r="EQK131" s="89"/>
      <c r="EQL131" s="164"/>
      <c r="EQM131" s="164"/>
      <c r="EQN131" s="164"/>
      <c r="EQO131" s="164"/>
      <c r="EQP131" s="164"/>
      <c r="EQQ131" s="90"/>
      <c r="EQR131" s="90"/>
      <c r="EQS131" s="89"/>
      <c r="EQT131" s="164"/>
      <c r="EQU131" s="164"/>
      <c r="EQV131" s="164"/>
      <c r="EQW131" s="164"/>
      <c r="EQX131" s="164"/>
      <c r="EQY131" s="90"/>
      <c r="EQZ131" s="90"/>
      <c r="ERA131" s="89"/>
      <c r="ERB131" s="164"/>
      <c r="ERC131" s="164"/>
      <c r="ERD131" s="164"/>
      <c r="ERE131" s="164"/>
      <c r="ERF131" s="164"/>
      <c r="ERG131" s="90"/>
      <c r="ERH131" s="90"/>
      <c r="ERI131" s="89"/>
      <c r="ERJ131" s="164"/>
      <c r="ERK131" s="164"/>
      <c r="ERL131" s="164"/>
      <c r="ERM131" s="164"/>
      <c r="ERN131" s="164"/>
      <c r="ERO131" s="90"/>
      <c r="ERP131" s="90"/>
      <c r="ERQ131" s="89"/>
      <c r="ERR131" s="164"/>
      <c r="ERS131" s="164"/>
      <c r="ERT131" s="164"/>
      <c r="ERU131" s="164"/>
      <c r="ERV131" s="164"/>
      <c r="ERW131" s="90"/>
      <c r="ERX131" s="90"/>
      <c r="ERY131" s="89"/>
      <c r="ERZ131" s="164"/>
      <c r="ESA131" s="164"/>
      <c r="ESB131" s="164"/>
      <c r="ESC131" s="164"/>
      <c r="ESD131" s="164"/>
      <c r="ESE131" s="90"/>
      <c r="ESF131" s="90"/>
      <c r="ESG131" s="89"/>
      <c r="ESH131" s="164"/>
      <c r="ESI131" s="164"/>
      <c r="ESJ131" s="164"/>
      <c r="ESK131" s="164"/>
      <c r="ESL131" s="164"/>
      <c r="ESM131" s="90"/>
      <c r="ESN131" s="90"/>
      <c r="ESO131" s="89"/>
      <c r="ESP131" s="164"/>
      <c r="ESQ131" s="164"/>
      <c r="ESR131" s="164"/>
      <c r="ESS131" s="164"/>
      <c r="EST131" s="164"/>
      <c r="ESU131" s="90"/>
      <c r="ESV131" s="90"/>
      <c r="ESW131" s="89"/>
      <c r="ESX131" s="164"/>
      <c r="ESY131" s="164"/>
      <c r="ESZ131" s="164"/>
      <c r="ETA131" s="164"/>
      <c r="ETB131" s="164"/>
      <c r="ETC131" s="90"/>
      <c r="ETD131" s="90"/>
      <c r="ETE131" s="89"/>
      <c r="ETF131" s="164"/>
      <c r="ETG131" s="164"/>
      <c r="ETH131" s="164"/>
      <c r="ETI131" s="164"/>
      <c r="ETJ131" s="164"/>
      <c r="ETK131" s="90"/>
      <c r="ETL131" s="90"/>
      <c r="ETM131" s="89"/>
      <c r="ETN131" s="164"/>
      <c r="ETO131" s="164"/>
      <c r="ETP131" s="164"/>
      <c r="ETQ131" s="164"/>
      <c r="ETR131" s="164"/>
      <c r="ETS131" s="90"/>
      <c r="ETT131" s="90"/>
      <c r="ETU131" s="89"/>
      <c r="ETV131" s="164"/>
      <c r="ETW131" s="164"/>
      <c r="ETX131" s="164"/>
      <c r="ETY131" s="164"/>
      <c r="ETZ131" s="164"/>
      <c r="EUA131" s="90"/>
      <c r="EUB131" s="90"/>
      <c r="EUC131" s="89"/>
      <c r="EUD131" s="164"/>
      <c r="EUE131" s="164"/>
      <c r="EUF131" s="164"/>
      <c r="EUG131" s="164"/>
      <c r="EUH131" s="164"/>
      <c r="EUI131" s="90"/>
      <c r="EUJ131" s="90"/>
      <c r="EUK131" s="89"/>
      <c r="EUL131" s="164"/>
      <c r="EUM131" s="164"/>
      <c r="EUN131" s="164"/>
      <c r="EUO131" s="164"/>
      <c r="EUP131" s="164"/>
      <c r="EUQ131" s="90"/>
      <c r="EUR131" s="90"/>
      <c r="EUS131" s="89"/>
      <c r="EUT131" s="164"/>
      <c r="EUU131" s="164"/>
      <c r="EUV131" s="164"/>
      <c r="EUW131" s="164"/>
      <c r="EUX131" s="164"/>
      <c r="EUY131" s="90"/>
      <c r="EUZ131" s="90"/>
      <c r="EVA131" s="89"/>
      <c r="EVB131" s="164"/>
      <c r="EVC131" s="164"/>
      <c r="EVD131" s="164"/>
      <c r="EVE131" s="164"/>
      <c r="EVF131" s="164"/>
      <c r="EVG131" s="90"/>
      <c r="EVH131" s="90"/>
      <c r="EVI131" s="89"/>
      <c r="EVJ131" s="164"/>
      <c r="EVK131" s="164"/>
      <c r="EVL131" s="164"/>
      <c r="EVM131" s="164"/>
      <c r="EVN131" s="164"/>
      <c r="EVO131" s="90"/>
      <c r="EVP131" s="90"/>
      <c r="EVQ131" s="89"/>
      <c r="EVR131" s="164"/>
      <c r="EVS131" s="164"/>
      <c r="EVT131" s="164"/>
      <c r="EVU131" s="164"/>
      <c r="EVV131" s="164"/>
      <c r="EVW131" s="90"/>
      <c r="EVX131" s="90"/>
      <c r="EVY131" s="89"/>
      <c r="EVZ131" s="164"/>
      <c r="EWA131" s="164"/>
      <c r="EWB131" s="164"/>
      <c r="EWC131" s="164"/>
      <c r="EWD131" s="164"/>
      <c r="EWE131" s="90"/>
      <c r="EWF131" s="90"/>
      <c r="EWG131" s="89"/>
      <c r="EWH131" s="164"/>
      <c r="EWI131" s="164"/>
      <c r="EWJ131" s="164"/>
      <c r="EWK131" s="164"/>
      <c r="EWL131" s="164"/>
      <c r="EWM131" s="90"/>
      <c r="EWN131" s="90"/>
      <c r="EWO131" s="89"/>
      <c r="EWP131" s="164"/>
      <c r="EWQ131" s="164"/>
      <c r="EWR131" s="164"/>
      <c r="EWS131" s="164"/>
      <c r="EWT131" s="164"/>
      <c r="EWU131" s="90"/>
      <c r="EWV131" s="90"/>
      <c r="EWW131" s="89"/>
      <c r="EWX131" s="164"/>
      <c r="EWY131" s="164"/>
      <c r="EWZ131" s="164"/>
      <c r="EXA131" s="164"/>
      <c r="EXB131" s="164"/>
      <c r="EXC131" s="90"/>
      <c r="EXD131" s="90"/>
      <c r="EXE131" s="89"/>
      <c r="EXF131" s="164"/>
      <c r="EXG131" s="164"/>
      <c r="EXH131" s="164"/>
      <c r="EXI131" s="164"/>
      <c r="EXJ131" s="164"/>
      <c r="EXK131" s="90"/>
      <c r="EXL131" s="90"/>
      <c r="EXM131" s="89"/>
      <c r="EXN131" s="164"/>
      <c r="EXO131" s="164"/>
      <c r="EXP131" s="164"/>
      <c r="EXQ131" s="164"/>
      <c r="EXR131" s="164"/>
      <c r="EXS131" s="90"/>
      <c r="EXT131" s="90"/>
      <c r="EXU131" s="89"/>
      <c r="EXV131" s="164"/>
      <c r="EXW131" s="164"/>
      <c r="EXX131" s="164"/>
      <c r="EXY131" s="164"/>
      <c r="EXZ131" s="164"/>
      <c r="EYA131" s="90"/>
      <c r="EYB131" s="90"/>
      <c r="EYC131" s="89"/>
      <c r="EYD131" s="164"/>
      <c r="EYE131" s="164"/>
      <c r="EYF131" s="164"/>
      <c r="EYG131" s="164"/>
      <c r="EYH131" s="164"/>
      <c r="EYI131" s="90"/>
      <c r="EYJ131" s="90"/>
      <c r="EYK131" s="89"/>
      <c r="EYL131" s="164"/>
      <c r="EYM131" s="164"/>
      <c r="EYN131" s="164"/>
      <c r="EYO131" s="164"/>
      <c r="EYP131" s="164"/>
      <c r="EYQ131" s="90"/>
      <c r="EYR131" s="90"/>
      <c r="EYS131" s="89"/>
      <c r="EYT131" s="164"/>
      <c r="EYU131" s="164"/>
      <c r="EYV131" s="164"/>
      <c r="EYW131" s="164"/>
      <c r="EYX131" s="164"/>
      <c r="EYY131" s="90"/>
      <c r="EYZ131" s="90"/>
      <c r="EZA131" s="89"/>
      <c r="EZB131" s="164"/>
      <c r="EZC131" s="164"/>
      <c r="EZD131" s="164"/>
      <c r="EZE131" s="164"/>
      <c r="EZF131" s="164"/>
      <c r="EZG131" s="90"/>
      <c r="EZH131" s="90"/>
      <c r="EZI131" s="89"/>
      <c r="EZJ131" s="164"/>
      <c r="EZK131" s="164"/>
      <c r="EZL131" s="164"/>
      <c r="EZM131" s="164"/>
      <c r="EZN131" s="164"/>
      <c r="EZO131" s="90"/>
      <c r="EZP131" s="90"/>
      <c r="EZQ131" s="89"/>
      <c r="EZR131" s="164"/>
      <c r="EZS131" s="164"/>
      <c r="EZT131" s="164"/>
      <c r="EZU131" s="164"/>
      <c r="EZV131" s="164"/>
      <c r="EZW131" s="90"/>
      <c r="EZX131" s="90"/>
      <c r="EZY131" s="89"/>
      <c r="EZZ131" s="164"/>
      <c r="FAA131" s="164"/>
      <c r="FAB131" s="164"/>
      <c r="FAC131" s="164"/>
      <c r="FAD131" s="164"/>
      <c r="FAE131" s="90"/>
      <c r="FAF131" s="90"/>
      <c r="FAG131" s="89"/>
      <c r="FAH131" s="164"/>
      <c r="FAI131" s="164"/>
      <c r="FAJ131" s="164"/>
      <c r="FAK131" s="164"/>
      <c r="FAL131" s="164"/>
      <c r="FAM131" s="90"/>
      <c r="FAN131" s="90"/>
      <c r="FAO131" s="89"/>
      <c r="FAP131" s="164"/>
      <c r="FAQ131" s="164"/>
      <c r="FAR131" s="164"/>
      <c r="FAS131" s="164"/>
      <c r="FAT131" s="164"/>
      <c r="FAU131" s="90"/>
      <c r="FAV131" s="90"/>
      <c r="FAW131" s="89"/>
      <c r="FAX131" s="164"/>
      <c r="FAY131" s="164"/>
      <c r="FAZ131" s="164"/>
      <c r="FBA131" s="164"/>
      <c r="FBB131" s="164"/>
      <c r="FBC131" s="90"/>
      <c r="FBD131" s="90"/>
      <c r="FBE131" s="89"/>
      <c r="FBF131" s="164"/>
      <c r="FBG131" s="164"/>
      <c r="FBH131" s="164"/>
      <c r="FBI131" s="164"/>
      <c r="FBJ131" s="164"/>
      <c r="FBK131" s="90"/>
      <c r="FBL131" s="90"/>
      <c r="FBM131" s="89"/>
      <c r="FBN131" s="164"/>
      <c r="FBO131" s="164"/>
      <c r="FBP131" s="164"/>
      <c r="FBQ131" s="164"/>
      <c r="FBR131" s="164"/>
      <c r="FBS131" s="90"/>
      <c r="FBT131" s="90"/>
      <c r="FBU131" s="89"/>
      <c r="FBV131" s="164"/>
      <c r="FBW131" s="164"/>
      <c r="FBX131" s="164"/>
      <c r="FBY131" s="164"/>
      <c r="FBZ131" s="164"/>
      <c r="FCA131" s="90"/>
      <c r="FCB131" s="90"/>
      <c r="FCC131" s="89"/>
      <c r="FCD131" s="164"/>
      <c r="FCE131" s="164"/>
      <c r="FCF131" s="164"/>
      <c r="FCG131" s="164"/>
      <c r="FCH131" s="164"/>
      <c r="FCI131" s="90"/>
      <c r="FCJ131" s="90"/>
      <c r="FCK131" s="89"/>
      <c r="FCL131" s="164"/>
      <c r="FCM131" s="164"/>
      <c r="FCN131" s="164"/>
      <c r="FCO131" s="164"/>
      <c r="FCP131" s="164"/>
      <c r="FCQ131" s="90"/>
      <c r="FCR131" s="90"/>
      <c r="FCS131" s="89"/>
      <c r="FCT131" s="164"/>
      <c r="FCU131" s="164"/>
      <c r="FCV131" s="164"/>
      <c r="FCW131" s="164"/>
      <c r="FCX131" s="164"/>
      <c r="FCY131" s="90"/>
      <c r="FCZ131" s="90"/>
      <c r="FDA131" s="89"/>
      <c r="FDB131" s="164"/>
      <c r="FDC131" s="164"/>
      <c r="FDD131" s="164"/>
      <c r="FDE131" s="164"/>
      <c r="FDF131" s="164"/>
      <c r="FDG131" s="90"/>
      <c r="FDH131" s="90"/>
      <c r="FDI131" s="89"/>
      <c r="FDJ131" s="164"/>
      <c r="FDK131" s="164"/>
      <c r="FDL131" s="164"/>
      <c r="FDM131" s="164"/>
      <c r="FDN131" s="164"/>
      <c r="FDO131" s="90"/>
      <c r="FDP131" s="90"/>
      <c r="FDQ131" s="89"/>
      <c r="FDR131" s="164"/>
      <c r="FDS131" s="164"/>
      <c r="FDT131" s="164"/>
      <c r="FDU131" s="164"/>
      <c r="FDV131" s="164"/>
      <c r="FDW131" s="90"/>
      <c r="FDX131" s="90"/>
      <c r="FDY131" s="89"/>
      <c r="FDZ131" s="164"/>
      <c r="FEA131" s="164"/>
      <c r="FEB131" s="164"/>
      <c r="FEC131" s="164"/>
      <c r="FED131" s="164"/>
      <c r="FEE131" s="90"/>
      <c r="FEF131" s="90"/>
      <c r="FEG131" s="89"/>
      <c r="FEH131" s="164"/>
      <c r="FEI131" s="164"/>
      <c r="FEJ131" s="164"/>
      <c r="FEK131" s="164"/>
      <c r="FEL131" s="164"/>
      <c r="FEM131" s="90"/>
      <c r="FEN131" s="90"/>
      <c r="FEO131" s="89"/>
      <c r="FEP131" s="164"/>
      <c r="FEQ131" s="164"/>
      <c r="FER131" s="164"/>
      <c r="FES131" s="164"/>
      <c r="FET131" s="164"/>
      <c r="FEU131" s="90"/>
      <c r="FEV131" s="90"/>
      <c r="FEW131" s="89"/>
      <c r="FEX131" s="164"/>
      <c r="FEY131" s="164"/>
      <c r="FEZ131" s="164"/>
      <c r="FFA131" s="164"/>
      <c r="FFB131" s="164"/>
      <c r="FFC131" s="90"/>
      <c r="FFD131" s="90"/>
      <c r="FFE131" s="89"/>
      <c r="FFF131" s="164"/>
      <c r="FFG131" s="164"/>
      <c r="FFH131" s="164"/>
      <c r="FFI131" s="164"/>
      <c r="FFJ131" s="164"/>
      <c r="FFK131" s="90"/>
      <c r="FFL131" s="90"/>
      <c r="FFM131" s="89"/>
      <c r="FFN131" s="164"/>
      <c r="FFO131" s="164"/>
      <c r="FFP131" s="164"/>
      <c r="FFQ131" s="164"/>
      <c r="FFR131" s="164"/>
      <c r="FFS131" s="90"/>
      <c r="FFT131" s="90"/>
      <c r="FFU131" s="89"/>
      <c r="FFV131" s="164"/>
      <c r="FFW131" s="164"/>
      <c r="FFX131" s="164"/>
      <c r="FFY131" s="164"/>
      <c r="FFZ131" s="164"/>
      <c r="FGA131" s="90"/>
      <c r="FGB131" s="90"/>
      <c r="FGC131" s="89"/>
      <c r="FGD131" s="164"/>
      <c r="FGE131" s="164"/>
      <c r="FGF131" s="164"/>
      <c r="FGG131" s="164"/>
      <c r="FGH131" s="164"/>
      <c r="FGI131" s="90"/>
      <c r="FGJ131" s="90"/>
      <c r="FGK131" s="89"/>
      <c r="FGL131" s="164"/>
      <c r="FGM131" s="164"/>
      <c r="FGN131" s="164"/>
      <c r="FGO131" s="164"/>
      <c r="FGP131" s="164"/>
      <c r="FGQ131" s="90"/>
      <c r="FGR131" s="90"/>
      <c r="FGS131" s="89"/>
      <c r="FGT131" s="164"/>
      <c r="FGU131" s="164"/>
      <c r="FGV131" s="164"/>
      <c r="FGW131" s="164"/>
      <c r="FGX131" s="164"/>
      <c r="FGY131" s="90"/>
      <c r="FGZ131" s="90"/>
      <c r="FHA131" s="89"/>
      <c r="FHB131" s="164"/>
      <c r="FHC131" s="164"/>
      <c r="FHD131" s="164"/>
      <c r="FHE131" s="164"/>
      <c r="FHF131" s="164"/>
      <c r="FHG131" s="90"/>
      <c r="FHH131" s="90"/>
      <c r="FHI131" s="89"/>
      <c r="FHJ131" s="164"/>
      <c r="FHK131" s="164"/>
      <c r="FHL131" s="164"/>
      <c r="FHM131" s="164"/>
      <c r="FHN131" s="164"/>
      <c r="FHO131" s="90"/>
      <c r="FHP131" s="90"/>
      <c r="FHQ131" s="89"/>
      <c r="FHR131" s="164"/>
      <c r="FHS131" s="164"/>
      <c r="FHT131" s="164"/>
      <c r="FHU131" s="164"/>
      <c r="FHV131" s="164"/>
      <c r="FHW131" s="90"/>
      <c r="FHX131" s="90"/>
      <c r="FHY131" s="89"/>
      <c r="FHZ131" s="164"/>
      <c r="FIA131" s="164"/>
      <c r="FIB131" s="164"/>
      <c r="FIC131" s="164"/>
      <c r="FID131" s="164"/>
      <c r="FIE131" s="90"/>
      <c r="FIF131" s="90"/>
      <c r="FIG131" s="89"/>
      <c r="FIH131" s="164"/>
      <c r="FII131" s="164"/>
      <c r="FIJ131" s="164"/>
      <c r="FIK131" s="164"/>
      <c r="FIL131" s="164"/>
      <c r="FIM131" s="90"/>
      <c r="FIN131" s="90"/>
      <c r="FIO131" s="89"/>
      <c r="FIP131" s="164"/>
      <c r="FIQ131" s="164"/>
      <c r="FIR131" s="164"/>
      <c r="FIS131" s="164"/>
      <c r="FIT131" s="164"/>
      <c r="FIU131" s="90"/>
      <c r="FIV131" s="90"/>
      <c r="FIW131" s="89"/>
      <c r="FIX131" s="164"/>
      <c r="FIY131" s="164"/>
      <c r="FIZ131" s="164"/>
      <c r="FJA131" s="164"/>
      <c r="FJB131" s="164"/>
      <c r="FJC131" s="90"/>
      <c r="FJD131" s="90"/>
      <c r="FJE131" s="89"/>
      <c r="FJF131" s="164"/>
      <c r="FJG131" s="164"/>
      <c r="FJH131" s="164"/>
      <c r="FJI131" s="164"/>
      <c r="FJJ131" s="164"/>
      <c r="FJK131" s="90"/>
      <c r="FJL131" s="90"/>
      <c r="FJM131" s="89"/>
      <c r="FJN131" s="164"/>
      <c r="FJO131" s="164"/>
      <c r="FJP131" s="164"/>
      <c r="FJQ131" s="164"/>
      <c r="FJR131" s="164"/>
      <c r="FJS131" s="90"/>
      <c r="FJT131" s="90"/>
      <c r="FJU131" s="89"/>
      <c r="FJV131" s="164"/>
      <c r="FJW131" s="164"/>
      <c r="FJX131" s="164"/>
      <c r="FJY131" s="164"/>
      <c r="FJZ131" s="164"/>
      <c r="FKA131" s="90"/>
      <c r="FKB131" s="90"/>
      <c r="FKC131" s="89"/>
      <c r="FKD131" s="164"/>
      <c r="FKE131" s="164"/>
      <c r="FKF131" s="164"/>
      <c r="FKG131" s="164"/>
      <c r="FKH131" s="164"/>
      <c r="FKI131" s="90"/>
      <c r="FKJ131" s="90"/>
      <c r="FKK131" s="89"/>
      <c r="FKL131" s="164"/>
      <c r="FKM131" s="164"/>
      <c r="FKN131" s="164"/>
      <c r="FKO131" s="164"/>
      <c r="FKP131" s="164"/>
      <c r="FKQ131" s="90"/>
      <c r="FKR131" s="90"/>
      <c r="FKS131" s="89"/>
      <c r="FKT131" s="164"/>
      <c r="FKU131" s="164"/>
      <c r="FKV131" s="164"/>
      <c r="FKW131" s="164"/>
      <c r="FKX131" s="164"/>
      <c r="FKY131" s="90"/>
      <c r="FKZ131" s="90"/>
      <c r="FLA131" s="89"/>
      <c r="FLB131" s="164"/>
      <c r="FLC131" s="164"/>
      <c r="FLD131" s="164"/>
      <c r="FLE131" s="164"/>
      <c r="FLF131" s="164"/>
      <c r="FLG131" s="90"/>
      <c r="FLH131" s="90"/>
      <c r="FLI131" s="89"/>
      <c r="FLJ131" s="164"/>
      <c r="FLK131" s="164"/>
      <c r="FLL131" s="164"/>
      <c r="FLM131" s="164"/>
      <c r="FLN131" s="164"/>
      <c r="FLO131" s="90"/>
      <c r="FLP131" s="90"/>
      <c r="FLQ131" s="89"/>
      <c r="FLR131" s="164"/>
      <c r="FLS131" s="164"/>
      <c r="FLT131" s="164"/>
      <c r="FLU131" s="164"/>
      <c r="FLV131" s="164"/>
      <c r="FLW131" s="90"/>
      <c r="FLX131" s="90"/>
      <c r="FLY131" s="89"/>
      <c r="FLZ131" s="164"/>
      <c r="FMA131" s="164"/>
      <c r="FMB131" s="164"/>
      <c r="FMC131" s="164"/>
      <c r="FMD131" s="164"/>
      <c r="FME131" s="90"/>
      <c r="FMF131" s="90"/>
      <c r="FMG131" s="89"/>
      <c r="FMH131" s="164"/>
      <c r="FMI131" s="164"/>
      <c r="FMJ131" s="164"/>
      <c r="FMK131" s="164"/>
      <c r="FML131" s="164"/>
      <c r="FMM131" s="90"/>
      <c r="FMN131" s="90"/>
      <c r="FMO131" s="89"/>
      <c r="FMP131" s="164"/>
      <c r="FMQ131" s="164"/>
      <c r="FMR131" s="164"/>
      <c r="FMS131" s="164"/>
      <c r="FMT131" s="164"/>
      <c r="FMU131" s="90"/>
      <c r="FMV131" s="90"/>
      <c r="FMW131" s="89"/>
      <c r="FMX131" s="164"/>
      <c r="FMY131" s="164"/>
      <c r="FMZ131" s="164"/>
      <c r="FNA131" s="164"/>
      <c r="FNB131" s="164"/>
      <c r="FNC131" s="90"/>
      <c r="FND131" s="90"/>
      <c r="FNE131" s="89"/>
      <c r="FNF131" s="164"/>
      <c r="FNG131" s="164"/>
      <c r="FNH131" s="164"/>
      <c r="FNI131" s="164"/>
      <c r="FNJ131" s="164"/>
      <c r="FNK131" s="90"/>
      <c r="FNL131" s="90"/>
      <c r="FNM131" s="89"/>
      <c r="FNN131" s="164"/>
      <c r="FNO131" s="164"/>
      <c r="FNP131" s="164"/>
      <c r="FNQ131" s="164"/>
      <c r="FNR131" s="164"/>
      <c r="FNS131" s="90"/>
      <c r="FNT131" s="90"/>
      <c r="FNU131" s="89"/>
      <c r="FNV131" s="164"/>
      <c r="FNW131" s="164"/>
      <c r="FNX131" s="164"/>
      <c r="FNY131" s="164"/>
      <c r="FNZ131" s="164"/>
      <c r="FOA131" s="90"/>
      <c r="FOB131" s="90"/>
      <c r="FOC131" s="89"/>
      <c r="FOD131" s="164"/>
      <c r="FOE131" s="164"/>
      <c r="FOF131" s="164"/>
      <c r="FOG131" s="164"/>
      <c r="FOH131" s="164"/>
      <c r="FOI131" s="90"/>
      <c r="FOJ131" s="90"/>
      <c r="FOK131" s="89"/>
      <c r="FOL131" s="164"/>
      <c r="FOM131" s="164"/>
      <c r="FON131" s="164"/>
      <c r="FOO131" s="164"/>
      <c r="FOP131" s="164"/>
      <c r="FOQ131" s="90"/>
      <c r="FOR131" s="90"/>
      <c r="FOS131" s="89"/>
      <c r="FOT131" s="164"/>
      <c r="FOU131" s="164"/>
      <c r="FOV131" s="164"/>
      <c r="FOW131" s="164"/>
      <c r="FOX131" s="164"/>
      <c r="FOY131" s="90"/>
      <c r="FOZ131" s="90"/>
      <c r="FPA131" s="89"/>
      <c r="FPB131" s="164"/>
      <c r="FPC131" s="164"/>
      <c r="FPD131" s="164"/>
      <c r="FPE131" s="164"/>
      <c r="FPF131" s="164"/>
      <c r="FPG131" s="90"/>
      <c r="FPH131" s="90"/>
      <c r="FPI131" s="89"/>
      <c r="FPJ131" s="164"/>
      <c r="FPK131" s="164"/>
      <c r="FPL131" s="164"/>
      <c r="FPM131" s="164"/>
      <c r="FPN131" s="164"/>
      <c r="FPO131" s="90"/>
      <c r="FPP131" s="90"/>
      <c r="FPQ131" s="89"/>
      <c r="FPR131" s="164"/>
      <c r="FPS131" s="164"/>
      <c r="FPT131" s="164"/>
      <c r="FPU131" s="164"/>
      <c r="FPV131" s="164"/>
      <c r="FPW131" s="90"/>
      <c r="FPX131" s="90"/>
      <c r="FPY131" s="89"/>
      <c r="FPZ131" s="164"/>
      <c r="FQA131" s="164"/>
      <c r="FQB131" s="164"/>
      <c r="FQC131" s="164"/>
      <c r="FQD131" s="164"/>
      <c r="FQE131" s="90"/>
      <c r="FQF131" s="90"/>
      <c r="FQG131" s="89"/>
      <c r="FQH131" s="164"/>
      <c r="FQI131" s="164"/>
      <c r="FQJ131" s="164"/>
      <c r="FQK131" s="164"/>
      <c r="FQL131" s="164"/>
      <c r="FQM131" s="90"/>
      <c r="FQN131" s="90"/>
      <c r="FQO131" s="89"/>
      <c r="FQP131" s="164"/>
      <c r="FQQ131" s="164"/>
      <c r="FQR131" s="164"/>
      <c r="FQS131" s="164"/>
      <c r="FQT131" s="164"/>
      <c r="FQU131" s="90"/>
      <c r="FQV131" s="90"/>
      <c r="FQW131" s="89"/>
      <c r="FQX131" s="164"/>
      <c r="FQY131" s="164"/>
      <c r="FQZ131" s="164"/>
      <c r="FRA131" s="164"/>
      <c r="FRB131" s="164"/>
      <c r="FRC131" s="90"/>
      <c r="FRD131" s="90"/>
      <c r="FRE131" s="89"/>
      <c r="FRF131" s="164"/>
      <c r="FRG131" s="164"/>
      <c r="FRH131" s="164"/>
      <c r="FRI131" s="164"/>
      <c r="FRJ131" s="164"/>
      <c r="FRK131" s="90"/>
      <c r="FRL131" s="90"/>
      <c r="FRM131" s="89"/>
      <c r="FRN131" s="164"/>
      <c r="FRO131" s="164"/>
      <c r="FRP131" s="164"/>
      <c r="FRQ131" s="164"/>
      <c r="FRR131" s="164"/>
      <c r="FRS131" s="90"/>
      <c r="FRT131" s="90"/>
      <c r="FRU131" s="89"/>
      <c r="FRV131" s="164"/>
      <c r="FRW131" s="164"/>
      <c r="FRX131" s="164"/>
      <c r="FRY131" s="164"/>
      <c r="FRZ131" s="164"/>
      <c r="FSA131" s="90"/>
      <c r="FSB131" s="90"/>
      <c r="FSC131" s="89"/>
      <c r="FSD131" s="164"/>
      <c r="FSE131" s="164"/>
      <c r="FSF131" s="164"/>
      <c r="FSG131" s="164"/>
      <c r="FSH131" s="164"/>
      <c r="FSI131" s="90"/>
      <c r="FSJ131" s="90"/>
      <c r="FSK131" s="89"/>
      <c r="FSL131" s="164"/>
      <c r="FSM131" s="164"/>
      <c r="FSN131" s="164"/>
      <c r="FSO131" s="164"/>
      <c r="FSP131" s="164"/>
      <c r="FSQ131" s="90"/>
      <c r="FSR131" s="90"/>
      <c r="FSS131" s="89"/>
      <c r="FST131" s="164"/>
      <c r="FSU131" s="164"/>
      <c r="FSV131" s="164"/>
      <c r="FSW131" s="164"/>
      <c r="FSX131" s="164"/>
      <c r="FSY131" s="90"/>
      <c r="FSZ131" s="90"/>
      <c r="FTA131" s="89"/>
      <c r="FTB131" s="164"/>
      <c r="FTC131" s="164"/>
      <c r="FTD131" s="164"/>
      <c r="FTE131" s="164"/>
      <c r="FTF131" s="164"/>
      <c r="FTG131" s="90"/>
      <c r="FTH131" s="90"/>
      <c r="FTI131" s="89"/>
      <c r="FTJ131" s="164"/>
      <c r="FTK131" s="164"/>
      <c r="FTL131" s="164"/>
      <c r="FTM131" s="164"/>
      <c r="FTN131" s="164"/>
      <c r="FTO131" s="90"/>
      <c r="FTP131" s="90"/>
      <c r="FTQ131" s="89"/>
      <c r="FTR131" s="164"/>
      <c r="FTS131" s="164"/>
      <c r="FTT131" s="164"/>
      <c r="FTU131" s="164"/>
      <c r="FTV131" s="164"/>
      <c r="FTW131" s="90"/>
      <c r="FTX131" s="90"/>
      <c r="FTY131" s="89"/>
      <c r="FTZ131" s="164"/>
      <c r="FUA131" s="164"/>
      <c r="FUB131" s="164"/>
      <c r="FUC131" s="164"/>
      <c r="FUD131" s="164"/>
      <c r="FUE131" s="90"/>
      <c r="FUF131" s="90"/>
      <c r="FUG131" s="89"/>
      <c r="FUH131" s="164"/>
      <c r="FUI131" s="164"/>
      <c r="FUJ131" s="164"/>
      <c r="FUK131" s="164"/>
      <c r="FUL131" s="164"/>
      <c r="FUM131" s="90"/>
      <c r="FUN131" s="90"/>
      <c r="FUO131" s="89"/>
      <c r="FUP131" s="164"/>
      <c r="FUQ131" s="164"/>
      <c r="FUR131" s="164"/>
      <c r="FUS131" s="164"/>
      <c r="FUT131" s="164"/>
      <c r="FUU131" s="90"/>
      <c r="FUV131" s="90"/>
      <c r="FUW131" s="89"/>
      <c r="FUX131" s="164"/>
      <c r="FUY131" s="164"/>
      <c r="FUZ131" s="164"/>
      <c r="FVA131" s="164"/>
      <c r="FVB131" s="164"/>
      <c r="FVC131" s="90"/>
      <c r="FVD131" s="90"/>
      <c r="FVE131" s="89"/>
      <c r="FVF131" s="164"/>
      <c r="FVG131" s="164"/>
      <c r="FVH131" s="164"/>
      <c r="FVI131" s="164"/>
      <c r="FVJ131" s="164"/>
      <c r="FVK131" s="90"/>
      <c r="FVL131" s="90"/>
      <c r="FVM131" s="89"/>
      <c r="FVN131" s="164"/>
      <c r="FVO131" s="164"/>
      <c r="FVP131" s="164"/>
      <c r="FVQ131" s="164"/>
      <c r="FVR131" s="164"/>
      <c r="FVS131" s="90"/>
      <c r="FVT131" s="90"/>
      <c r="FVU131" s="89"/>
      <c r="FVV131" s="164"/>
      <c r="FVW131" s="164"/>
      <c r="FVX131" s="164"/>
      <c r="FVY131" s="164"/>
      <c r="FVZ131" s="164"/>
      <c r="FWA131" s="90"/>
      <c r="FWB131" s="90"/>
      <c r="FWC131" s="89"/>
      <c r="FWD131" s="164"/>
      <c r="FWE131" s="164"/>
      <c r="FWF131" s="164"/>
      <c r="FWG131" s="164"/>
      <c r="FWH131" s="164"/>
      <c r="FWI131" s="90"/>
      <c r="FWJ131" s="90"/>
      <c r="FWK131" s="89"/>
      <c r="FWL131" s="164"/>
      <c r="FWM131" s="164"/>
      <c r="FWN131" s="164"/>
      <c r="FWO131" s="164"/>
      <c r="FWP131" s="164"/>
      <c r="FWQ131" s="90"/>
      <c r="FWR131" s="90"/>
      <c r="FWS131" s="89"/>
      <c r="FWT131" s="164"/>
      <c r="FWU131" s="164"/>
      <c r="FWV131" s="164"/>
      <c r="FWW131" s="164"/>
      <c r="FWX131" s="164"/>
      <c r="FWY131" s="90"/>
      <c r="FWZ131" s="90"/>
      <c r="FXA131" s="89"/>
      <c r="FXB131" s="164"/>
      <c r="FXC131" s="164"/>
      <c r="FXD131" s="164"/>
      <c r="FXE131" s="164"/>
      <c r="FXF131" s="164"/>
      <c r="FXG131" s="90"/>
      <c r="FXH131" s="90"/>
      <c r="FXI131" s="89"/>
      <c r="FXJ131" s="164"/>
      <c r="FXK131" s="164"/>
      <c r="FXL131" s="164"/>
      <c r="FXM131" s="164"/>
      <c r="FXN131" s="164"/>
      <c r="FXO131" s="90"/>
      <c r="FXP131" s="90"/>
      <c r="FXQ131" s="89"/>
      <c r="FXR131" s="164"/>
      <c r="FXS131" s="164"/>
      <c r="FXT131" s="164"/>
      <c r="FXU131" s="164"/>
      <c r="FXV131" s="164"/>
      <c r="FXW131" s="90"/>
      <c r="FXX131" s="90"/>
      <c r="FXY131" s="89"/>
      <c r="FXZ131" s="164"/>
      <c r="FYA131" s="164"/>
      <c r="FYB131" s="164"/>
      <c r="FYC131" s="164"/>
      <c r="FYD131" s="164"/>
      <c r="FYE131" s="90"/>
      <c r="FYF131" s="90"/>
      <c r="FYG131" s="89"/>
      <c r="FYH131" s="164"/>
      <c r="FYI131" s="164"/>
      <c r="FYJ131" s="164"/>
      <c r="FYK131" s="164"/>
      <c r="FYL131" s="164"/>
      <c r="FYM131" s="90"/>
      <c r="FYN131" s="90"/>
      <c r="FYO131" s="89"/>
      <c r="FYP131" s="164"/>
      <c r="FYQ131" s="164"/>
      <c r="FYR131" s="164"/>
      <c r="FYS131" s="164"/>
      <c r="FYT131" s="164"/>
      <c r="FYU131" s="90"/>
      <c r="FYV131" s="90"/>
      <c r="FYW131" s="89"/>
      <c r="FYX131" s="164"/>
      <c r="FYY131" s="164"/>
      <c r="FYZ131" s="164"/>
      <c r="FZA131" s="164"/>
      <c r="FZB131" s="164"/>
      <c r="FZC131" s="90"/>
      <c r="FZD131" s="90"/>
      <c r="FZE131" s="89"/>
      <c r="FZF131" s="164"/>
      <c r="FZG131" s="164"/>
      <c r="FZH131" s="164"/>
      <c r="FZI131" s="164"/>
      <c r="FZJ131" s="164"/>
      <c r="FZK131" s="90"/>
      <c r="FZL131" s="90"/>
      <c r="FZM131" s="89"/>
      <c r="FZN131" s="164"/>
      <c r="FZO131" s="164"/>
      <c r="FZP131" s="164"/>
      <c r="FZQ131" s="164"/>
      <c r="FZR131" s="164"/>
      <c r="FZS131" s="90"/>
      <c r="FZT131" s="90"/>
      <c r="FZU131" s="89"/>
      <c r="FZV131" s="164"/>
      <c r="FZW131" s="164"/>
      <c r="FZX131" s="164"/>
      <c r="FZY131" s="164"/>
      <c r="FZZ131" s="164"/>
      <c r="GAA131" s="90"/>
      <c r="GAB131" s="90"/>
      <c r="GAC131" s="89"/>
      <c r="GAD131" s="164"/>
      <c r="GAE131" s="164"/>
      <c r="GAF131" s="164"/>
      <c r="GAG131" s="164"/>
      <c r="GAH131" s="164"/>
      <c r="GAI131" s="90"/>
      <c r="GAJ131" s="90"/>
      <c r="GAK131" s="89"/>
      <c r="GAL131" s="164"/>
      <c r="GAM131" s="164"/>
      <c r="GAN131" s="164"/>
      <c r="GAO131" s="164"/>
      <c r="GAP131" s="164"/>
      <c r="GAQ131" s="90"/>
      <c r="GAR131" s="90"/>
      <c r="GAS131" s="89"/>
      <c r="GAT131" s="164"/>
      <c r="GAU131" s="164"/>
      <c r="GAV131" s="164"/>
      <c r="GAW131" s="164"/>
      <c r="GAX131" s="164"/>
      <c r="GAY131" s="90"/>
      <c r="GAZ131" s="90"/>
      <c r="GBA131" s="89"/>
      <c r="GBB131" s="164"/>
      <c r="GBC131" s="164"/>
      <c r="GBD131" s="164"/>
      <c r="GBE131" s="164"/>
      <c r="GBF131" s="164"/>
      <c r="GBG131" s="90"/>
      <c r="GBH131" s="90"/>
      <c r="GBI131" s="89"/>
      <c r="GBJ131" s="164"/>
      <c r="GBK131" s="164"/>
      <c r="GBL131" s="164"/>
      <c r="GBM131" s="164"/>
      <c r="GBN131" s="164"/>
      <c r="GBO131" s="90"/>
      <c r="GBP131" s="90"/>
      <c r="GBQ131" s="89"/>
      <c r="GBR131" s="164"/>
      <c r="GBS131" s="164"/>
      <c r="GBT131" s="164"/>
      <c r="GBU131" s="164"/>
      <c r="GBV131" s="164"/>
      <c r="GBW131" s="90"/>
      <c r="GBX131" s="90"/>
      <c r="GBY131" s="89"/>
      <c r="GBZ131" s="164"/>
      <c r="GCA131" s="164"/>
      <c r="GCB131" s="164"/>
      <c r="GCC131" s="164"/>
      <c r="GCD131" s="164"/>
      <c r="GCE131" s="90"/>
      <c r="GCF131" s="90"/>
      <c r="GCG131" s="89"/>
      <c r="GCH131" s="164"/>
      <c r="GCI131" s="164"/>
      <c r="GCJ131" s="164"/>
      <c r="GCK131" s="164"/>
      <c r="GCL131" s="164"/>
      <c r="GCM131" s="90"/>
      <c r="GCN131" s="90"/>
      <c r="GCO131" s="89"/>
      <c r="GCP131" s="164"/>
      <c r="GCQ131" s="164"/>
      <c r="GCR131" s="164"/>
      <c r="GCS131" s="164"/>
      <c r="GCT131" s="164"/>
      <c r="GCU131" s="90"/>
      <c r="GCV131" s="90"/>
      <c r="GCW131" s="89"/>
      <c r="GCX131" s="164"/>
      <c r="GCY131" s="164"/>
      <c r="GCZ131" s="164"/>
      <c r="GDA131" s="164"/>
      <c r="GDB131" s="164"/>
      <c r="GDC131" s="90"/>
      <c r="GDD131" s="90"/>
      <c r="GDE131" s="89"/>
      <c r="GDF131" s="164"/>
      <c r="GDG131" s="164"/>
      <c r="GDH131" s="164"/>
      <c r="GDI131" s="164"/>
      <c r="GDJ131" s="164"/>
      <c r="GDK131" s="90"/>
      <c r="GDL131" s="90"/>
      <c r="GDM131" s="89"/>
      <c r="GDN131" s="164"/>
      <c r="GDO131" s="164"/>
      <c r="GDP131" s="164"/>
      <c r="GDQ131" s="164"/>
      <c r="GDR131" s="164"/>
      <c r="GDS131" s="90"/>
      <c r="GDT131" s="90"/>
      <c r="GDU131" s="89"/>
      <c r="GDV131" s="164"/>
      <c r="GDW131" s="164"/>
      <c r="GDX131" s="164"/>
      <c r="GDY131" s="164"/>
      <c r="GDZ131" s="164"/>
      <c r="GEA131" s="90"/>
      <c r="GEB131" s="90"/>
      <c r="GEC131" s="89"/>
      <c r="GED131" s="164"/>
      <c r="GEE131" s="164"/>
      <c r="GEF131" s="164"/>
      <c r="GEG131" s="164"/>
      <c r="GEH131" s="164"/>
      <c r="GEI131" s="90"/>
      <c r="GEJ131" s="90"/>
      <c r="GEK131" s="89"/>
      <c r="GEL131" s="164"/>
      <c r="GEM131" s="164"/>
      <c r="GEN131" s="164"/>
      <c r="GEO131" s="164"/>
      <c r="GEP131" s="164"/>
      <c r="GEQ131" s="90"/>
      <c r="GER131" s="90"/>
      <c r="GES131" s="89"/>
      <c r="GET131" s="164"/>
      <c r="GEU131" s="164"/>
      <c r="GEV131" s="164"/>
      <c r="GEW131" s="164"/>
      <c r="GEX131" s="164"/>
      <c r="GEY131" s="90"/>
      <c r="GEZ131" s="90"/>
      <c r="GFA131" s="89"/>
      <c r="GFB131" s="164"/>
      <c r="GFC131" s="164"/>
      <c r="GFD131" s="164"/>
      <c r="GFE131" s="164"/>
      <c r="GFF131" s="164"/>
      <c r="GFG131" s="90"/>
      <c r="GFH131" s="90"/>
      <c r="GFI131" s="89"/>
      <c r="GFJ131" s="164"/>
      <c r="GFK131" s="164"/>
      <c r="GFL131" s="164"/>
      <c r="GFM131" s="164"/>
      <c r="GFN131" s="164"/>
      <c r="GFO131" s="90"/>
      <c r="GFP131" s="90"/>
      <c r="GFQ131" s="89"/>
      <c r="GFR131" s="164"/>
      <c r="GFS131" s="164"/>
      <c r="GFT131" s="164"/>
      <c r="GFU131" s="164"/>
      <c r="GFV131" s="164"/>
      <c r="GFW131" s="90"/>
      <c r="GFX131" s="90"/>
      <c r="GFY131" s="89"/>
      <c r="GFZ131" s="164"/>
      <c r="GGA131" s="164"/>
      <c r="GGB131" s="164"/>
      <c r="GGC131" s="164"/>
      <c r="GGD131" s="164"/>
      <c r="GGE131" s="90"/>
      <c r="GGF131" s="90"/>
      <c r="GGG131" s="89"/>
      <c r="GGH131" s="164"/>
      <c r="GGI131" s="164"/>
      <c r="GGJ131" s="164"/>
      <c r="GGK131" s="164"/>
      <c r="GGL131" s="164"/>
      <c r="GGM131" s="90"/>
      <c r="GGN131" s="90"/>
      <c r="GGO131" s="89"/>
      <c r="GGP131" s="164"/>
      <c r="GGQ131" s="164"/>
      <c r="GGR131" s="164"/>
      <c r="GGS131" s="164"/>
      <c r="GGT131" s="164"/>
      <c r="GGU131" s="90"/>
      <c r="GGV131" s="90"/>
      <c r="GGW131" s="89"/>
      <c r="GGX131" s="164"/>
      <c r="GGY131" s="164"/>
      <c r="GGZ131" s="164"/>
      <c r="GHA131" s="164"/>
      <c r="GHB131" s="164"/>
      <c r="GHC131" s="90"/>
      <c r="GHD131" s="90"/>
      <c r="GHE131" s="89"/>
      <c r="GHF131" s="164"/>
      <c r="GHG131" s="164"/>
      <c r="GHH131" s="164"/>
      <c r="GHI131" s="164"/>
      <c r="GHJ131" s="164"/>
      <c r="GHK131" s="90"/>
      <c r="GHL131" s="90"/>
      <c r="GHM131" s="89"/>
      <c r="GHN131" s="164"/>
      <c r="GHO131" s="164"/>
      <c r="GHP131" s="164"/>
      <c r="GHQ131" s="164"/>
      <c r="GHR131" s="164"/>
      <c r="GHS131" s="90"/>
      <c r="GHT131" s="90"/>
      <c r="GHU131" s="89"/>
      <c r="GHV131" s="164"/>
      <c r="GHW131" s="164"/>
      <c r="GHX131" s="164"/>
      <c r="GHY131" s="164"/>
      <c r="GHZ131" s="164"/>
      <c r="GIA131" s="90"/>
      <c r="GIB131" s="90"/>
      <c r="GIC131" s="89"/>
      <c r="GID131" s="164"/>
      <c r="GIE131" s="164"/>
      <c r="GIF131" s="164"/>
      <c r="GIG131" s="164"/>
      <c r="GIH131" s="164"/>
      <c r="GII131" s="90"/>
      <c r="GIJ131" s="90"/>
      <c r="GIK131" s="89"/>
      <c r="GIL131" s="164"/>
      <c r="GIM131" s="164"/>
      <c r="GIN131" s="164"/>
      <c r="GIO131" s="164"/>
      <c r="GIP131" s="164"/>
      <c r="GIQ131" s="90"/>
      <c r="GIR131" s="90"/>
      <c r="GIS131" s="89"/>
      <c r="GIT131" s="164"/>
      <c r="GIU131" s="164"/>
      <c r="GIV131" s="164"/>
      <c r="GIW131" s="164"/>
      <c r="GIX131" s="164"/>
      <c r="GIY131" s="90"/>
      <c r="GIZ131" s="90"/>
      <c r="GJA131" s="89"/>
      <c r="GJB131" s="164"/>
      <c r="GJC131" s="164"/>
      <c r="GJD131" s="164"/>
      <c r="GJE131" s="164"/>
      <c r="GJF131" s="164"/>
      <c r="GJG131" s="90"/>
      <c r="GJH131" s="90"/>
      <c r="GJI131" s="89"/>
      <c r="GJJ131" s="164"/>
      <c r="GJK131" s="164"/>
      <c r="GJL131" s="164"/>
      <c r="GJM131" s="164"/>
      <c r="GJN131" s="164"/>
      <c r="GJO131" s="90"/>
      <c r="GJP131" s="90"/>
      <c r="GJQ131" s="89"/>
      <c r="GJR131" s="164"/>
      <c r="GJS131" s="164"/>
      <c r="GJT131" s="164"/>
      <c r="GJU131" s="164"/>
      <c r="GJV131" s="164"/>
      <c r="GJW131" s="90"/>
      <c r="GJX131" s="90"/>
      <c r="GJY131" s="89"/>
      <c r="GJZ131" s="164"/>
      <c r="GKA131" s="164"/>
      <c r="GKB131" s="164"/>
      <c r="GKC131" s="164"/>
      <c r="GKD131" s="164"/>
      <c r="GKE131" s="90"/>
      <c r="GKF131" s="90"/>
      <c r="GKG131" s="89"/>
      <c r="GKH131" s="164"/>
      <c r="GKI131" s="164"/>
      <c r="GKJ131" s="164"/>
      <c r="GKK131" s="164"/>
      <c r="GKL131" s="164"/>
      <c r="GKM131" s="90"/>
      <c r="GKN131" s="90"/>
      <c r="GKO131" s="89"/>
      <c r="GKP131" s="164"/>
      <c r="GKQ131" s="164"/>
      <c r="GKR131" s="164"/>
      <c r="GKS131" s="164"/>
      <c r="GKT131" s="164"/>
      <c r="GKU131" s="90"/>
      <c r="GKV131" s="90"/>
      <c r="GKW131" s="89"/>
      <c r="GKX131" s="164"/>
      <c r="GKY131" s="164"/>
      <c r="GKZ131" s="164"/>
      <c r="GLA131" s="164"/>
      <c r="GLB131" s="164"/>
      <c r="GLC131" s="90"/>
      <c r="GLD131" s="90"/>
      <c r="GLE131" s="89"/>
      <c r="GLF131" s="164"/>
      <c r="GLG131" s="164"/>
      <c r="GLH131" s="164"/>
      <c r="GLI131" s="164"/>
      <c r="GLJ131" s="164"/>
      <c r="GLK131" s="90"/>
      <c r="GLL131" s="90"/>
      <c r="GLM131" s="89"/>
      <c r="GLN131" s="164"/>
      <c r="GLO131" s="164"/>
      <c r="GLP131" s="164"/>
      <c r="GLQ131" s="164"/>
      <c r="GLR131" s="164"/>
      <c r="GLS131" s="90"/>
      <c r="GLT131" s="90"/>
      <c r="GLU131" s="89"/>
      <c r="GLV131" s="164"/>
      <c r="GLW131" s="164"/>
      <c r="GLX131" s="164"/>
      <c r="GLY131" s="164"/>
      <c r="GLZ131" s="164"/>
      <c r="GMA131" s="90"/>
      <c r="GMB131" s="90"/>
      <c r="GMC131" s="89"/>
      <c r="GMD131" s="164"/>
      <c r="GME131" s="164"/>
      <c r="GMF131" s="164"/>
      <c r="GMG131" s="164"/>
      <c r="GMH131" s="164"/>
      <c r="GMI131" s="90"/>
      <c r="GMJ131" s="90"/>
      <c r="GMK131" s="89"/>
      <c r="GML131" s="164"/>
      <c r="GMM131" s="164"/>
      <c r="GMN131" s="164"/>
      <c r="GMO131" s="164"/>
      <c r="GMP131" s="164"/>
      <c r="GMQ131" s="90"/>
      <c r="GMR131" s="90"/>
      <c r="GMS131" s="89"/>
      <c r="GMT131" s="164"/>
      <c r="GMU131" s="164"/>
      <c r="GMV131" s="164"/>
      <c r="GMW131" s="164"/>
      <c r="GMX131" s="164"/>
      <c r="GMY131" s="90"/>
      <c r="GMZ131" s="90"/>
      <c r="GNA131" s="89"/>
      <c r="GNB131" s="164"/>
      <c r="GNC131" s="164"/>
      <c r="GND131" s="164"/>
      <c r="GNE131" s="164"/>
      <c r="GNF131" s="164"/>
      <c r="GNG131" s="90"/>
      <c r="GNH131" s="90"/>
      <c r="GNI131" s="89"/>
      <c r="GNJ131" s="164"/>
      <c r="GNK131" s="164"/>
      <c r="GNL131" s="164"/>
      <c r="GNM131" s="164"/>
      <c r="GNN131" s="164"/>
      <c r="GNO131" s="90"/>
      <c r="GNP131" s="90"/>
      <c r="GNQ131" s="89"/>
      <c r="GNR131" s="164"/>
      <c r="GNS131" s="164"/>
      <c r="GNT131" s="164"/>
      <c r="GNU131" s="164"/>
      <c r="GNV131" s="164"/>
      <c r="GNW131" s="90"/>
      <c r="GNX131" s="90"/>
      <c r="GNY131" s="89"/>
      <c r="GNZ131" s="164"/>
      <c r="GOA131" s="164"/>
      <c r="GOB131" s="164"/>
      <c r="GOC131" s="164"/>
      <c r="GOD131" s="164"/>
      <c r="GOE131" s="90"/>
      <c r="GOF131" s="90"/>
      <c r="GOG131" s="89"/>
      <c r="GOH131" s="164"/>
      <c r="GOI131" s="164"/>
      <c r="GOJ131" s="164"/>
      <c r="GOK131" s="164"/>
      <c r="GOL131" s="164"/>
      <c r="GOM131" s="90"/>
      <c r="GON131" s="90"/>
      <c r="GOO131" s="89"/>
      <c r="GOP131" s="164"/>
      <c r="GOQ131" s="164"/>
      <c r="GOR131" s="164"/>
      <c r="GOS131" s="164"/>
      <c r="GOT131" s="164"/>
      <c r="GOU131" s="90"/>
      <c r="GOV131" s="90"/>
      <c r="GOW131" s="89"/>
      <c r="GOX131" s="164"/>
      <c r="GOY131" s="164"/>
      <c r="GOZ131" s="164"/>
      <c r="GPA131" s="164"/>
      <c r="GPB131" s="164"/>
      <c r="GPC131" s="90"/>
      <c r="GPD131" s="90"/>
      <c r="GPE131" s="89"/>
      <c r="GPF131" s="164"/>
      <c r="GPG131" s="164"/>
      <c r="GPH131" s="164"/>
      <c r="GPI131" s="164"/>
      <c r="GPJ131" s="164"/>
      <c r="GPK131" s="90"/>
      <c r="GPL131" s="90"/>
      <c r="GPM131" s="89"/>
      <c r="GPN131" s="164"/>
      <c r="GPO131" s="164"/>
      <c r="GPP131" s="164"/>
      <c r="GPQ131" s="164"/>
      <c r="GPR131" s="164"/>
      <c r="GPS131" s="90"/>
      <c r="GPT131" s="90"/>
      <c r="GPU131" s="89"/>
      <c r="GPV131" s="164"/>
      <c r="GPW131" s="164"/>
      <c r="GPX131" s="164"/>
      <c r="GPY131" s="164"/>
      <c r="GPZ131" s="164"/>
      <c r="GQA131" s="90"/>
      <c r="GQB131" s="90"/>
      <c r="GQC131" s="89"/>
      <c r="GQD131" s="164"/>
      <c r="GQE131" s="164"/>
      <c r="GQF131" s="164"/>
      <c r="GQG131" s="164"/>
      <c r="GQH131" s="164"/>
      <c r="GQI131" s="90"/>
      <c r="GQJ131" s="90"/>
      <c r="GQK131" s="89"/>
      <c r="GQL131" s="164"/>
      <c r="GQM131" s="164"/>
      <c r="GQN131" s="164"/>
      <c r="GQO131" s="164"/>
      <c r="GQP131" s="164"/>
      <c r="GQQ131" s="90"/>
      <c r="GQR131" s="90"/>
      <c r="GQS131" s="89"/>
      <c r="GQT131" s="164"/>
      <c r="GQU131" s="164"/>
      <c r="GQV131" s="164"/>
      <c r="GQW131" s="164"/>
      <c r="GQX131" s="164"/>
      <c r="GQY131" s="90"/>
      <c r="GQZ131" s="90"/>
      <c r="GRA131" s="89"/>
      <c r="GRB131" s="164"/>
      <c r="GRC131" s="164"/>
      <c r="GRD131" s="164"/>
      <c r="GRE131" s="164"/>
      <c r="GRF131" s="164"/>
      <c r="GRG131" s="90"/>
      <c r="GRH131" s="90"/>
      <c r="GRI131" s="89"/>
      <c r="GRJ131" s="164"/>
      <c r="GRK131" s="164"/>
      <c r="GRL131" s="164"/>
      <c r="GRM131" s="164"/>
      <c r="GRN131" s="164"/>
      <c r="GRO131" s="90"/>
      <c r="GRP131" s="90"/>
      <c r="GRQ131" s="89"/>
      <c r="GRR131" s="164"/>
      <c r="GRS131" s="164"/>
      <c r="GRT131" s="164"/>
      <c r="GRU131" s="164"/>
      <c r="GRV131" s="164"/>
      <c r="GRW131" s="90"/>
      <c r="GRX131" s="90"/>
      <c r="GRY131" s="89"/>
      <c r="GRZ131" s="164"/>
      <c r="GSA131" s="164"/>
      <c r="GSB131" s="164"/>
      <c r="GSC131" s="164"/>
      <c r="GSD131" s="164"/>
      <c r="GSE131" s="90"/>
      <c r="GSF131" s="90"/>
      <c r="GSG131" s="89"/>
      <c r="GSH131" s="164"/>
      <c r="GSI131" s="164"/>
      <c r="GSJ131" s="164"/>
      <c r="GSK131" s="164"/>
      <c r="GSL131" s="164"/>
      <c r="GSM131" s="90"/>
      <c r="GSN131" s="90"/>
      <c r="GSO131" s="89"/>
      <c r="GSP131" s="164"/>
      <c r="GSQ131" s="164"/>
      <c r="GSR131" s="164"/>
      <c r="GSS131" s="164"/>
      <c r="GST131" s="164"/>
      <c r="GSU131" s="90"/>
      <c r="GSV131" s="90"/>
      <c r="GSW131" s="89"/>
      <c r="GSX131" s="164"/>
      <c r="GSY131" s="164"/>
      <c r="GSZ131" s="164"/>
      <c r="GTA131" s="164"/>
      <c r="GTB131" s="164"/>
      <c r="GTC131" s="90"/>
      <c r="GTD131" s="90"/>
      <c r="GTE131" s="89"/>
      <c r="GTF131" s="164"/>
      <c r="GTG131" s="164"/>
      <c r="GTH131" s="164"/>
      <c r="GTI131" s="164"/>
      <c r="GTJ131" s="164"/>
      <c r="GTK131" s="90"/>
      <c r="GTL131" s="90"/>
      <c r="GTM131" s="89"/>
      <c r="GTN131" s="164"/>
      <c r="GTO131" s="164"/>
      <c r="GTP131" s="164"/>
      <c r="GTQ131" s="164"/>
      <c r="GTR131" s="164"/>
      <c r="GTS131" s="90"/>
      <c r="GTT131" s="90"/>
      <c r="GTU131" s="89"/>
      <c r="GTV131" s="164"/>
      <c r="GTW131" s="164"/>
      <c r="GTX131" s="164"/>
      <c r="GTY131" s="164"/>
      <c r="GTZ131" s="164"/>
      <c r="GUA131" s="90"/>
      <c r="GUB131" s="90"/>
      <c r="GUC131" s="89"/>
      <c r="GUD131" s="164"/>
      <c r="GUE131" s="164"/>
      <c r="GUF131" s="164"/>
      <c r="GUG131" s="164"/>
      <c r="GUH131" s="164"/>
      <c r="GUI131" s="90"/>
      <c r="GUJ131" s="90"/>
      <c r="GUK131" s="89"/>
      <c r="GUL131" s="164"/>
      <c r="GUM131" s="164"/>
      <c r="GUN131" s="164"/>
      <c r="GUO131" s="164"/>
      <c r="GUP131" s="164"/>
      <c r="GUQ131" s="90"/>
      <c r="GUR131" s="90"/>
      <c r="GUS131" s="89"/>
      <c r="GUT131" s="164"/>
      <c r="GUU131" s="164"/>
      <c r="GUV131" s="164"/>
      <c r="GUW131" s="164"/>
      <c r="GUX131" s="164"/>
      <c r="GUY131" s="90"/>
      <c r="GUZ131" s="90"/>
      <c r="GVA131" s="89"/>
      <c r="GVB131" s="164"/>
      <c r="GVC131" s="164"/>
      <c r="GVD131" s="164"/>
      <c r="GVE131" s="164"/>
      <c r="GVF131" s="164"/>
      <c r="GVG131" s="90"/>
      <c r="GVH131" s="90"/>
      <c r="GVI131" s="89"/>
      <c r="GVJ131" s="164"/>
      <c r="GVK131" s="164"/>
      <c r="GVL131" s="164"/>
      <c r="GVM131" s="164"/>
      <c r="GVN131" s="164"/>
      <c r="GVO131" s="90"/>
      <c r="GVP131" s="90"/>
      <c r="GVQ131" s="89"/>
      <c r="GVR131" s="164"/>
      <c r="GVS131" s="164"/>
      <c r="GVT131" s="164"/>
      <c r="GVU131" s="164"/>
      <c r="GVV131" s="164"/>
      <c r="GVW131" s="90"/>
      <c r="GVX131" s="90"/>
      <c r="GVY131" s="89"/>
      <c r="GVZ131" s="164"/>
      <c r="GWA131" s="164"/>
      <c r="GWB131" s="164"/>
      <c r="GWC131" s="164"/>
      <c r="GWD131" s="164"/>
      <c r="GWE131" s="90"/>
      <c r="GWF131" s="90"/>
      <c r="GWG131" s="89"/>
      <c r="GWH131" s="164"/>
      <c r="GWI131" s="164"/>
      <c r="GWJ131" s="164"/>
      <c r="GWK131" s="164"/>
      <c r="GWL131" s="164"/>
      <c r="GWM131" s="90"/>
      <c r="GWN131" s="90"/>
      <c r="GWO131" s="89"/>
      <c r="GWP131" s="164"/>
      <c r="GWQ131" s="164"/>
      <c r="GWR131" s="164"/>
      <c r="GWS131" s="164"/>
      <c r="GWT131" s="164"/>
      <c r="GWU131" s="90"/>
      <c r="GWV131" s="90"/>
      <c r="GWW131" s="89"/>
      <c r="GWX131" s="164"/>
      <c r="GWY131" s="164"/>
      <c r="GWZ131" s="164"/>
      <c r="GXA131" s="164"/>
      <c r="GXB131" s="164"/>
      <c r="GXC131" s="90"/>
      <c r="GXD131" s="90"/>
      <c r="GXE131" s="89"/>
      <c r="GXF131" s="164"/>
      <c r="GXG131" s="164"/>
      <c r="GXH131" s="164"/>
      <c r="GXI131" s="164"/>
      <c r="GXJ131" s="164"/>
      <c r="GXK131" s="90"/>
      <c r="GXL131" s="90"/>
      <c r="GXM131" s="89"/>
      <c r="GXN131" s="164"/>
      <c r="GXO131" s="164"/>
      <c r="GXP131" s="164"/>
      <c r="GXQ131" s="164"/>
      <c r="GXR131" s="164"/>
      <c r="GXS131" s="90"/>
      <c r="GXT131" s="90"/>
      <c r="GXU131" s="89"/>
      <c r="GXV131" s="164"/>
      <c r="GXW131" s="164"/>
      <c r="GXX131" s="164"/>
      <c r="GXY131" s="164"/>
      <c r="GXZ131" s="164"/>
      <c r="GYA131" s="90"/>
      <c r="GYB131" s="90"/>
      <c r="GYC131" s="89"/>
      <c r="GYD131" s="164"/>
      <c r="GYE131" s="164"/>
      <c r="GYF131" s="164"/>
      <c r="GYG131" s="164"/>
      <c r="GYH131" s="164"/>
      <c r="GYI131" s="90"/>
      <c r="GYJ131" s="90"/>
      <c r="GYK131" s="89"/>
      <c r="GYL131" s="164"/>
      <c r="GYM131" s="164"/>
      <c r="GYN131" s="164"/>
      <c r="GYO131" s="164"/>
      <c r="GYP131" s="164"/>
      <c r="GYQ131" s="90"/>
      <c r="GYR131" s="90"/>
      <c r="GYS131" s="89"/>
      <c r="GYT131" s="164"/>
      <c r="GYU131" s="164"/>
      <c r="GYV131" s="164"/>
      <c r="GYW131" s="164"/>
      <c r="GYX131" s="164"/>
      <c r="GYY131" s="90"/>
      <c r="GYZ131" s="90"/>
      <c r="GZA131" s="89"/>
      <c r="GZB131" s="164"/>
      <c r="GZC131" s="164"/>
      <c r="GZD131" s="164"/>
      <c r="GZE131" s="164"/>
      <c r="GZF131" s="164"/>
      <c r="GZG131" s="90"/>
      <c r="GZH131" s="90"/>
      <c r="GZI131" s="89"/>
      <c r="GZJ131" s="164"/>
      <c r="GZK131" s="164"/>
      <c r="GZL131" s="164"/>
      <c r="GZM131" s="164"/>
      <c r="GZN131" s="164"/>
      <c r="GZO131" s="90"/>
      <c r="GZP131" s="90"/>
      <c r="GZQ131" s="89"/>
      <c r="GZR131" s="164"/>
      <c r="GZS131" s="164"/>
      <c r="GZT131" s="164"/>
      <c r="GZU131" s="164"/>
      <c r="GZV131" s="164"/>
      <c r="GZW131" s="90"/>
      <c r="GZX131" s="90"/>
      <c r="GZY131" s="89"/>
      <c r="GZZ131" s="164"/>
      <c r="HAA131" s="164"/>
      <c r="HAB131" s="164"/>
      <c r="HAC131" s="164"/>
      <c r="HAD131" s="164"/>
      <c r="HAE131" s="90"/>
      <c r="HAF131" s="90"/>
      <c r="HAG131" s="89"/>
      <c r="HAH131" s="164"/>
      <c r="HAI131" s="164"/>
      <c r="HAJ131" s="164"/>
      <c r="HAK131" s="164"/>
      <c r="HAL131" s="164"/>
      <c r="HAM131" s="90"/>
      <c r="HAN131" s="90"/>
      <c r="HAO131" s="89"/>
      <c r="HAP131" s="164"/>
      <c r="HAQ131" s="164"/>
      <c r="HAR131" s="164"/>
      <c r="HAS131" s="164"/>
      <c r="HAT131" s="164"/>
      <c r="HAU131" s="90"/>
      <c r="HAV131" s="90"/>
      <c r="HAW131" s="89"/>
      <c r="HAX131" s="164"/>
      <c r="HAY131" s="164"/>
      <c r="HAZ131" s="164"/>
      <c r="HBA131" s="164"/>
      <c r="HBB131" s="164"/>
      <c r="HBC131" s="90"/>
      <c r="HBD131" s="90"/>
      <c r="HBE131" s="89"/>
      <c r="HBF131" s="164"/>
      <c r="HBG131" s="164"/>
      <c r="HBH131" s="164"/>
      <c r="HBI131" s="164"/>
      <c r="HBJ131" s="164"/>
      <c r="HBK131" s="90"/>
      <c r="HBL131" s="90"/>
      <c r="HBM131" s="89"/>
      <c r="HBN131" s="164"/>
      <c r="HBO131" s="164"/>
      <c r="HBP131" s="164"/>
      <c r="HBQ131" s="164"/>
      <c r="HBR131" s="164"/>
      <c r="HBS131" s="90"/>
      <c r="HBT131" s="90"/>
      <c r="HBU131" s="89"/>
      <c r="HBV131" s="164"/>
      <c r="HBW131" s="164"/>
      <c r="HBX131" s="164"/>
      <c r="HBY131" s="164"/>
      <c r="HBZ131" s="164"/>
      <c r="HCA131" s="90"/>
      <c r="HCB131" s="90"/>
      <c r="HCC131" s="89"/>
      <c r="HCD131" s="164"/>
      <c r="HCE131" s="164"/>
      <c r="HCF131" s="164"/>
      <c r="HCG131" s="164"/>
      <c r="HCH131" s="164"/>
      <c r="HCI131" s="90"/>
      <c r="HCJ131" s="90"/>
      <c r="HCK131" s="89"/>
      <c r="HCL131" s="164"/>
      <c r="HCM131" s="164"/>
      <c r="HCN131" s="164"/>
      <c r="HCO131" s="164"/>
      <c r="HCP131" s="164"/>
      <c r="HCQ131" s="90"/>
      <c r="HCR131" s="90"/>
      <c r="HCS131" s="89"/>
      <c r="HCT131" s="164"/>
      <c r="HCU131" s="164"/>
      <c r="HCV131" s="164"/>
      <c r="HCW131" s="164"/>
      <c r="HCX131" s="164"/>
      <c r="HCY131" s="90"/>
      <c r="HCZ131" s="90"/>
      <c r="HDA131" s="89"/>
      <c r="HDB131" s="164"/>
      <c r="HDC131" s="164"/>
      <c r="HDD131" s="164"/>
      <c r="HDE131" s="164"/>
      <c r="HDF131" s="164"/>
      <c r="HDG131" s="90"/>
      <c r="HDH131" s="90"/>
      <c r="HDI131" s="89"/>
      <c r="HDJ131" s="164"/>
      <c r="HDK131" s="164"/>
      <c r="HDL131" s="164"/>
      <c r="HDM131" s="164"/>
      <c r="HDN131" s="164"/>
      <c r="HDO131" s="90"/>
      <c r="HDP131" s="90"/>
      <c r="HDQ131" s="89"/>
      <c r="HDR131" s="164"/>
      <c r="HDS131" s="164"/>
      <c r="HDT131" s="164"/>
      <c r="HDU131" s="164"/>
      <c r="HDV131" s="164"/>
      <c r="HDW131" s="90"/>
      <c r="HDX131" s="90"/>
      <c r="HDY131" s="89"/>
      <c r="HDZ131" s="164"/>
      <c r="HEA131" s="164"/>
      <c r="HEB131" s="164"/>
      <c r="HEC131" s="164"/>
      <c r="HED131" s="164"/>
      <c r="HEE131" s="90"/>
      <c r="HEF131" s="90"/>
      <c r="HEG131" s="89"/>
      <c r="HEH131" s="164"/>
      <c r="HEI131" s="164"/>
      <c r="HEJ131" s="164"/>
      <c r="HEK131" s="164"/>
      <c r="HEL131" s="164"/>
      <c r="HEM131" s="90"/>
      <c r="HEN131" s="90"/>
      <c r="HEO131" s="89"/>
      <c r="HEP131" s="164"/>
      <c r="HEQ131" s="164"/>
      <c r="HER131" s="164"/>
      <c r="HES131" s="164"/>
      <c r="HET131" s="164"/>
      <c r="HEU131" s="90"/>
      <c r="HEV131" s="90"/>
      <c r="HEW131" s="89"/>
      <c r="HEX131" s="164"/>
      <c r="HEY131" s="164"/>
      <c r="HEZ131" s="164"/>
      <c r="HFA131" s="164"/>
      <c r="HFB131" s="164"/>
      <c r="HFC131" s="90"/>
      <c r="HFD131" s="90"/>
      <c r="HFE131" s="89"/>
      <c r="HFF131" s="164"/>
      <c r="HFG131" s="164"/>
      <c r="HFH131" s="164"/>
      <c r="HFI131" s="164"/>
      <c r="HFJ131" s="164"/>
      <c r="HFK131" s="90"/>
      <c r="HFL131" s="90"/>
      <c r="HFM131" s="89"/>
      <c r="HFN131" s="164"/>
      <c r="HFO131" s="164"/>
      <c r="HFP131" s="164"/>
      <c r="HFQ131" s="164"/>
      <c r="HFR131" s="164"/>
      <c r="HFS131" s="90"/>
      <c r="HFT131" s="90"/>
      <c r="HFU131" s="89"/>
      <c r="HFV131" s="164"/>
      <c r="HFW131" s="164"/>
      <c r="HFX131" s="164"/>
      <c r="HFY131" s="164"/>
      <c r="HFZ131" s="164"/>
      <c r="HGA131" s="90"/>
      <c r="HGB131" s="90"/>
      <c r="HGC131" s="89"/>
      <c r="HGD131" s="164"/>
      <c r="HGE131" s="164"/>
      <c r="HGF131" s="164"/>
      <c r="HGG131" s="164"/>
      <c r="HGH131" s="164"/>
      <c r="HGI131" s="90"/>
      <c r="HGJ131" s="90"/>
      <c r="HGK131" s="89"/>
      <c r="HGL131" s="164"/>
      <c r="HGM131" s="164"/>
      <c r="HGN131" s="164"/>
      <c r="HGO131" s="164"/>
      <c r="HGP131" s="164"/>
      <c r="HGQ131" s="90"/>
      <c r="HGR131" s="90"/>
      <c r="HGS131" s="89"/>
      <c r="HGT131" s="164"/>
      <c r="HGU131" s="164"/>
      <c r="HGV131" s="164"/>
      <c r="HGW131" s="164"/>
      <c r="HGX131" s="164"/>
      <c r="HGY131" s="90"/>
      <c r="HGZ131" s="90"/>
      <c r="HHA131" s="89"/>
      <c r="HHB131" s="164"/>
      <c r="HHC131" s="164"/>
      <c r="HHD131" s="164"/>
      <c r="HHE131" s="164"/>
      <c r="HHF131" s="164"/>
      <c r="HHG131" s="90"/>
      <c r="HHH131" s="90"/>
      <c r="HHI131" s="89"/>
      <c r="HHJ131" s="164"/>
      <c r="HHK131" s="164"/>
      <c r="HHL131" s="164"/>
      <c r="HHM131" s="164"/>
      <c r="HHN131" s="164"/>
      <c r="HHO131" s="90"/>
      <c r="HHP131" s="90"/>
      <c r="HHQ131" s="89"/>
      <c r="HHR131" s="164"/>
      <c r="HHS131" s="164"/>
      <c r="HHT131" s="164"/>
      <c r="HHU131" s="164"/>
      <c r="HHV131" s="164"/>
      <c r="HHW131" s="90"/>
      <c r="HHX131" s="90"/>
      <c r="HHY131" s="89"/>
      <c r="HHZ131" s="164"/>
      <c r="HIA131" s="164"/>
      <c r="HIB131" s="164"/>
      <c r="HIC131" s="164"/>
      <c r="HID131" s="164"/>
      <c r="HIE131" s="90"/>
      <c r="HIF131" s="90"/>
      <c r="HIG131" s="89"/>
      <c r="HIH131" s="164"/>
      <c r="HII131" s="164"/>
      <c r="HIJ131" s="164"/>
      <c r="HIK131" s="164"/>
      <c r="HIL131" s="164"/>
      <c r="HIM131" s="90"/>
      <c r="HIN131" s="90"/>
      <c r="HIO131" s="89"/>
      <c r="HIP131" s="164"/>
      <c r="HIQ131" s="164"/>
      <c r="HIR131" s="164"/>
      <c r="HIS131" s="164"/>
      <c r="HIT131" s="164"/>
      <c r="HIU131" s="90"/>
      <c r="HIV131" s="90"/>
      <c r="HIW131" s="89"/>
      <c r="HIX131" s="164"/>
      <c r="HIY131" s="164"/>
      <c r="HIZ131" s="164"/>
      <c r="HJA131" s="164"/>
      <c r="HJB131" s="164"/>
      <c r="HJC131" s="90"/>
      <c r="HJD131" s="90"/>
      <c r="HJE131" s="89"/>
      <c r="HJF131" s="164"/>
      <c r="HJG131" s="164"/>
      <c r="HJH131" s="164"/>
      <c r="HJI131" s="164"/>
      <c r="HJJ131" s="164"/>
      <c r="HJK131" s="90"/>
      <c r="HJL131" s="90"/>
      <c r="HJM131" s="89"/>
      <c r="HJN131" s="164"/>
      <c r="HJO131" s="164"/>
      <c r="HJP131" s="164"/>
      <c r="HJQ131" s="164"/>
      <c r="HJR131" s="164"/>
      <c r="HJS131" s="90"/>
      <c r="HJT131" s="90"/>
      <c r="HJU131" s="89"/>
      <c r="HJV131" s="164"/>
      <c r="HJW131" s="164"/>
      <c r="HJX131" s="164"/>
      <c r="HJY131" s="164"/>
      <c r="HJZ131" s="164"/>
      <c r="HKA131" s="90"/>
      <c r="HKB131" s="90"/>
      <c r="HKC131" s="89"/>
      <c r="HKD131" s="164"/>
      <c r="HKE131" s="164"/>
      <c r="HKF131" s="164"/>
      <c r="HKG131" s="164"/>
      <c r="HKH131" s="164"/>
      <c r="HKI131" s="90"/>
      <c r="HKJ131" s="90"/>
      <c r="HKK131" s="89"/>
      <c r="HKL131" s="164"/>
      <c r="HKM131" s="164"/>
      <c r="HKN131" s="164"/>
      <c r="HKO131" s="164"/>
      <c r="HKP131" s="164"/>
      <c r="HKQ131" s="90"/>
      <c r="HKR131" s="90"/>
      <c r="HKS131" s="89"/>
      <c r="HKT131" s="164"/>
      <c r="HKU131" s="164"/>
      <c r="HKV131" s="164"/>
      <c r="HKW131" s="164"/>
      <c r="HKX131" s="164"/>
      <c r="HKY131" s="90"/>
      <c r="HKZ131" s="90"/>
      <c r="HLA131" s="89"/>
      <c r="HLB131" s="164"/>
      <c r="HLC131" s="164"/>
      <c r="HLD131" s="164"/>
      <c r="HLE131" s="164"/>
      <c r="HLF131" s="164"/>
      <c r="HLG131" s="90"/>
      <c r="HLH131" s="90"/>
      <c r="HLI131" s="89"/>
      <c r="HLJ131" s="164"/>
      <c r="HLK131" s="164"/>
      <c r="HLL131" s="164"/>
      <c r="HLM131" s="164"/>
      <c r="HLN131" s="164"/>
      <c r="HLO131" s="90"/>
      <c r="HLP131" s="90"/>
      <c r="HLQ131" s="89"/>
      <c r="HLR131" s="164"/>
      <c r="HLS131" s="164"/>
      <c r="HLT131" s="164"/>
      <c r="HLU131" s="164"/>
      <c r="HLV131" s="164"/>
      <c r="HLW131" s="90"/>
      <c r="HLX131" s="90"/>
      <c r="HLY131" s="89"/>
      <c r="HLZ131" s="164"/>
      <c r="HMA131" s="164"/>
      <c r="HMB131" s="164"/>
      <c r="HMC131" s="164"/>
      <c r="HMD131" s="164"/>
      <c r="HME131" s="90"/>
      <c r="HMF131" s="90"/>
      <c r="HMG131" s="89"/>
      <c r="HMH131" s="164"/>
      <c r="HMI131" s="164"/>
      <c r="HMJ131" s="164"/>
      <c r="HMK131" s="164"/>
      <c r="HML131" s="164"/>
      <c r="HMM131" s="90"/>
      <c r="HMN131" s="90"/>
      <c r="HMO131" s="89"/>
      <c r="HMP131" s="164"/>
      <c r="HMQ131" s="164"/>
      <c r="HMR131" s="164"/>
      <c r="HMS131" s="164"/>
      <c r="HMT131" s="164"/>
      <c r="HMU131" s="90"/>
      <c r="HMV131" s="90"/>
      <c r="HMW131" s="89"/>
      <c r="HMX131" s="164"/>
      <c r="HMY131" s="164"/>
      <c r="HMZ131" s="164"/>
      <c r="HNA131" s="164"/>
      <c r="HNB131" s="164"/>
      <c r="HNC131" s="90"/>
      <c r="HND131" s="90"/>
      <c r="HNE131" s="89"/>
      <c r="HNF131" s="164"/>
      <c r="HNG131" s="164"/>
      <c r="HNH131" s="164"/>
      <c r="HNI131" s="164"/>
      <c r="HNJ131" s="164"/>
      <c r="HNK131" s="90"/>
      <c r="HNL131" s="90"/>
      <c r="HNM131" s="89"/>
      <c r="HNN131" s="164"/>
      <c r="HNO131" s="164"/>
      <c r="HNP131" s="164"/>
      <c r="HNQ131" s="164"/>
      <c r="HNR131" s="164"/>
      <c r="HNS131" s="90"/>
      <c r="HNT131" s="90"/>
      <c r="HNU131" s="89"/>
      <c r="HNV131" s="164"/>
      <c r="HNW131" s="164"/>
      <c r="HNX131" s="164"/>
      <c r="HNY131" s="164"/>
      <c r="HNZ131" s="164"/>
      <c r="HOA131" s="90"/>
      <c r="HOB131" s="90"/>
      <c r="HOC131" s="89"/>
      <c r="HOD131" s="164"/>
      <c r="HOE131" s="164"/>
      <c r="HOF131" s="164"/>
      <c r="HOG131" s="164"/>
      <c r="HOH131" s="164"/>
      <c r="HOI131" s="90"/>
      <c r="HOJ131" s="90"/>
      <c r="HOK131" s="89"/>
      <c r="HOL131" s="164"/>
      <c r="HOM131" s="164"/>
      <c r="HON131" s="164"/>
      <c r="HOO131" s="164"/>
      <c r="HOP131" s="164"/>
      <c r="HOQ131" s="90"/>
      <c r="HOR131" s="90"/>
      <c r="HOS131" s="89"/>
      <c r="HOT131" s="164"/>
      <c r="HOU131" s="164"/>
      <c r="HOV131" s="164"/>
      <c r="HOW131" s="164"/>
      <c r="HOX131" s="164"/>
      <c r="HOY131" s="90"/>
      <c r="HOZ131" s="90"/>
      <c r="HPA131" s="89"/>
      <c r="HPB131" s="164"/>
      <c r="HPC131" s="164"/>
      <c r="HPD131" s="164"/>
      <c r="HPE131" s="164"/>
      <c r="HPF131" s="164"/>
      <c r="HPG131" s="90"/>
      <c r="HPH131" s="90"/>
      <c r="HPI131" s="89"/>
      <c r="HPJ131" s="164"/>
      <c r="HPK131" s="164"/>
      <c r="HPL131" s="164"/>
      <c r="HPM131" s="164"/>
      <c r="HPN131" s="164"/>
      <c r="HPO131" s="90"/>
      <c r="HPP131" s="90"/>
      <c r="HPQ131" s="89"/>
      <c r="HPR131" s="164"/>
      <c r="HPS131" s="164"/>
      <c r="HPT131" s="164"/>
      <c r="HPU131" s="164"/>
      <c r="HPV131" s="164"/>
      <c r="HPW131" s="90"/>
      <c r="HPX131" s="90"/>
      <c r="HPY131" s="89"/>
      <c r="HPZ131" s="164"/>
      <c r="HQA131" s="164"/>
      <c r="HQB131" s="164"/>
      <c r="HQC131" s="164"/>
      <c r="HQD131" s="164"/>
      <c r="HQE131" s="90"/>
      <c r="HQF131" s="90"/>
      <c r="HQG131" s="89"/>
      <c r="HQH131" s="164"/>
      <c r="HQI131" s="164"/>
      <c r="HQJ131" s="164"/>
      <c r="HQK131" s="164"/>
      <c r="HQL131" s="164"/>
      <c r="HQM131" s="90"/>
      <c r="HQN131" s="90"/>
      <c r="HQO131" s="89"/>
      <c r="HQP131" s="164"/>
      <c r="HQQ131" s="164"/>
      <c r="HQR131" s="164"/>
      <c r="HQS131" s="164"/>
      <c r="HQT131" s="164"/>
      <c r="HQU131" s="90"/>
      <c r="HQV131" s="90"/>
      <c r="HQW131" s="89"/>
      <c r="HQX131" s="164"/>
      <c r="HQY131" s="164"/>
      <c r="HQZ131" s="164"/>
      <c r="HRA131" s="164"/>
      <c r="HRB131" s="164"/>
      <c r="HRC131" s="90"/>
      <c r="HRD131" s="90"/>
      <c r="HRE131" s="89"/>
      <c r="HRF131" s="164"/>
      <c r="HRG131" s="164"/>
      <c r="HRH131" s="164"/>
      <c r="HRI131" s="164"/>
      <c r="HRJ131" s="164"/>
      <c r="HRK131" s="90"/>
      <c r="HRL131" s="90"/>
      <c r="HRM131" s="89"/>
      <c r="HRN131" s="164"/>
      <c r="HRO131" s="164"/>
      <c r="HRP131" s="164"/>
      <c r="HRQ131" s="164"/>
      <c r="HRR131" s="164"/>
      <c r="HRS131" s="90"/>
      <c r="HRT131" s="90"/>
      <c r="HRU131" s="89"/>
      <c r="HRV131" s="164"/>
      <c r="HRW131" s="164"/>
      <c r="HRX131" s="164"/>
      <c r="HRY131" s="164"/>
      <c r="HRZ131" s="164"/>
      <c r="HSA131" s="90"/>
      <c r="HSB131" s="90"/>
      <c r="HSC131" s="89"/>
      <c r="HSD131" s="164"/>
      <c r="HSE131" s="164"/>
      <c r="HSF131" s="164"/>
      <c r="HSG131" s="164"/>
      <c r="HSH131" s="164"/>
      <c r="HSI131" s="90"/>
      <c r="HSJ131" s="90"/>
      <c r="HSK131" s="89"/>
      <c r="HSL131" s="164"/>
      <c r="HSM131" s="164"/>
      <c r="HSN131" s="164"/>
      <c r="HSO131" s="164"/>
      <c r="HSP131" s="164"/>
      <c r="HSQ131" s="90"/>
      <c r="HSR131" s="90"/>
      <c r="HSS131" s="89"/>
      <c r="HST131" s="164"/>
      <c r="HSU131" s="164"/>
      <c r="HSV131" s="164"/>
      <c r="HSW131" s="164"/>
      <c r="HSX131" s="164"/>
      <c r="HSY131" s="90"/>
      <c r="HSZ131" s="90"/>
      <c r="HTA131" s="89"/>
      <c r="HTB131" s="164"/>
      <c r="HTC131" s="164"/>
      <c r="HTD131" s="164"/>
      <c r="HTE131" s="164"/>
      <c r="HTF131" s="164"/>
      <c r="HTG131" s="90"/>
      <c r="HTH131" s="90"/>
      <c r="HTI131" s="89"/>
      <c r="HTJ131" s="164"/>
      <c r="HTK131" s="164"/>
      <c r="HTL131" s="164"/>
      <c r="HTM131" s="164"/>
      <c r="HTN131" s="164"/>
      <c r="HTO131" s="90"/>
      <c r="HTP131" s="90"/>
      <c r="HTQ131" s="89"/>
      <c r="HTR131" s="164"/>
      <c r="HTS131" s="164"/>
      <c r="HTT131" s="164"/>
      <c r="HTU131" s="164"/>
      <c r="HTV131" s="164"/>
      <c r="HTW131" s="90"/>
      <c r="HTX131" s="90"/>
      <c r="HTY131" s="89"/>
      <c r="HTZ131" s="164"/>
      <c r="HUA131" s="164"/>
      <c r="HUB131" s="164"/>
      <c r="HUC131" s="164"/>
      <c r="HUD131" s="164"/>
      <c r="HUE131" s="90"/>
      <c r="HUF131" s="90"/>
      <c r="HUG131" s="89"/>
      <c r="HUH131" s="164"/>
      <c r="HUI131" s="164"/>
      <c r="HUJ131" s="164"/>
      <c r="HUK131" s="164"/>
      <c r="HUL131" s="164"/>
      <c r="HUM131" s="90"/>
      <c r="HUN131" s="90"/>
      <c r="HUO131" s="89"/>
      <c r="HUP131" s="164"/>
      <c r="HUQ131" s="164"/>
      <c r="HUR131" s="164"/>
      <c r="HUS131" s="164"/>
      <c r="HUT131" s="164"/>
      <c r="HUU131" s="90"/>
      <c r="HUV131" s="90"/>
      <c r="HUW131" s="89"/>
      <c r="HUX131" s="164"/>
      <c r="HUY131" s="164"/>
      <c r="HUZ131" s="164"/>
      <c r="HVA131" s="164"/>
      <c r="HVB131" s="164"/>
      <c r="HVC131" s="90"/>
      <c r="HVD131" s="90"/>
      <c r="HVE131" s="89"/>
      <c r="HVF131" s="164"/>
      <c r="HVG131" s="164"/>
      <c r="HVH131" s="164"/>
      <c r="HVI131" s="164"/>
      <c r="HVJ131" s="164"/>
      <c r="HVK131" s="90"/>
      <c r="HVL131" s="90"/>
      <c r="HVM131" s="89"/>
      <c r="HVN131" s="164"/>
      <c r="HVO131" s="164"/>
      <c r="HVP131" s="164"/>
      <c r="HVQ131" s="164"/>
      <c r="HVR131" s="164"/>
      <c r="HVS131" s="90"/>
      <c r="HVT131" s="90"/>
      <c r="HVU131" s="89"/>
      <c r="HVV131" s="164"/>
      <c r="HVW131" s="164"/>
      <c r="HVX131" s="164"/>
      <c r="HVY131" s="164"/>
      <c r="HVZ131" s="164"/>
      <c r="HWA131" s="90"/>
      <c r="HWB131" s="90"/>
      <c r="HWC131" s="89"/>
      <c r="HWD131" s="164"/>
      <c r="HWE131" s="164"/>
      <c r="HWF131" s="164"/>
      <c r="HWG131" s="164"/>
      <c r="HWH131" s="164"/>
      <c r="HWI131" s="90"/>
      <c r="HWJ131" s="90"/>
      <c r="HWK131" s="89"/>
      <c r="HWL131" s="164"/>
      <c r="HWM131" s="164"/>
      <c r="HWN131" s="164"/>
      <c r="HWO131" s="164"/>
      <c r="HWP131" s="164"/>
      <c r="HWQ131" s="90"/>
      <c r="HWR131" s="90"/>
      <c r="HWS131" s="89"/>
      <c r="HWT131" s="164"/>
      <c r="HWU131" s="164"/>
      <c r="HWV131" s="164"/>
      <c r="HWW131" s="164"/>
      <c r="HWX131" s="164"/>
      <c r="HWY131" s="90"/>
      <c r="HWZ131" s="90"/>
      <c r="HXA131" s="89"/>
      <c r="HXB131" s="164"/>
      <c r="HXC131" s="164"/>
      <c r="HXD131" s="164"/>
      <c r="HXE131" s="164"/>
      <c r="HXF131" s="164"/>
      <c r="HXG131" s="90"/>
      <c r="HXH131" s="90"/>
      <c r="HXI131" s="89"/>
      <c r="HXJ131" s="164"/>
      <c r="HXK131" s="164"/>
      <c r="HXL131" s="164"/>
      <c r="HXM131" s="164"/>
      <c r="HXN131" s="164"/>
      <c r="HXO131" s="90"/>
      <c r="HXP131" s="90"/>
      <c r="HXQ131" s="89"/>
      <c r="HXR131" s="164"/>
      <c r="HXS131" s="164"/>
      <c r="HXT131" s="164"/>
      <c r="HXU131" s="164"/>
      <c r="HXV131" s="164"/>
      <c r="HXW131" s="90"/>
      <c r="HXX131" s="90"/>
      <c r="HXY131" s="89"/>
      <c r="HXZ131" s="164"/>
      <c r="HYA131" s="164"/>
      <c r="HYB131" s="164"/>
      <c r="HYC131" s="164"/>
      <c r="HYD131" s="164"/>
      <c r="HYE131" s="90"/>
      <c r="HYF131" s="90"/>
      <c r="HYG131" s="89"/>
      <c r="HYH131" s="164"/>
      <c r="HYI131" s="164"/>
      <c r="HYJ131" s="164"/>
      <c r="HYK131" s="164"/>
      <c r="HYL131" s="164"/>
      <c r="HYM131" s="90"/>
      <c r="HYN131" s="90"/>
      <c r="HYO131" s="89"/>
      <c r="HYP131" s="164"/>
      <c r="HYQ131" s="164"/>
      <c r="HYR131" s="164"/>
      <c r="HYS131" s="164"/>
      <c r="HYT131" s="164"/>
      <c r="HYU131" s="90"/>
      <c r="HYV131" s="90"/>
      <c r="HYW131" s="89"/>
      <c r="HYX131" s="164"/>
      <c r="HYY131" s="164"/>
      <c r="HYZ131" s="164"/>
      <c r="HZA131" s="164"/>
      <c r="HZB131" s="164"/>
      <c r="HZC131" s="90"/>
      <c r="HZD131" s="90"/>
      <c r="HZE131" s="89"/>
      <c r="HZF131" s="164"/>
      <c r="HZG131" s="164"/>
      <c r="HZH131" s="164"/>
      <c r="HZI131" s="164"/>
      <c r="HZJ131" s="164"/>
      <c r="HZK131" s="90"/>
      <c r="HZL131" s="90"/>
      <c r="HZM131" s="89"/>
      <c r="HZN131" s="164"/>
      <c r="HZO131" s="164"/>
      <c r="HZP131" s="164"/>
      <c r="HZQ131" s="164"/>
      <c r="HZR131" s="164"/>
      <c r="HZS131" s="90"/>
      <c r="HZT131" s="90"/>
      <c r="HZU131" s="89"/>
      <c r="HZV131" s="164"/>
      <c r="HZW131" s="164"/>
      <c r="HZX131" s="164"/>
      <c r="HZY131" s="164"/>
      <c r="HZZ131" s="164"/>
      <c r="IAA131" s="90"/>
      <c r="IAB131" s="90"/>
      <c r="IAC131" s="89"/>
      <c r="IAD131" s="164"/>
      <c r="IAE131" s="164"/>
      <c r="IAF131" s="164"/>
      <c r="IAG131" s="164"/>
      <c r="IAH131" s="164"/>
      <c r="IAI131" s="90"/>
      <c r="IAJ131" s="90"/>
      <c r="IAK131" s="89"/>
      <c r="IAL131" s="164"/>
      <c r="IAM131" s="164"/>
      <c r="IAN131" s="164"/>
      <c r="IAO131" s="164"/>
      <c r="IAP131" s="164"/>
      <c r="IAQ131" s="90"/>
      <c r="IAR131" s="90"/>
      <c r="IAS131" s="89"/>
      <c r="IAT131" s="164"/>
      <c r="IAU131" s="164"/>
      <c r="IAV131" s="164"/>
      <c r="IAW131" s="164"/>
      <c r="IAX131" s="164"/>
      <c r="IAY131" s="90"/>
      <c r="IAZ131" s="90"/>
      <c r="IBA131" s="89"/>
      <c r="IBB131" s="164"/>
      <c r="IBC131" s="164"/>
      <c r="IBD131" s="164"/>
      <c r="IBE131" s="164"/>
      <c r="IBF131" s="164"/>
      <c r="IBG131" s="90"/>
      <c r="IBH131" s="90"/>
      <c r="IBI131" s="89"/>
      <c r="IBJ131" s="164"/>
      <c r="IBK131" s="164"/>
      <c r="IBL131" s="164"/>
      <c r="IBM131" s="164"/>
      <c r="IBN131" s="164"/>
      <c r="IBO131" s="90"/>
      <c r="IBP131" s="90"/>
      <c r="IBQ131" s="89"/>
      <c r="IBR131" s="164"/>
      <c r="IBS131" s="164"/>
      <c r="IBT131" s="164"/>
      <c r="IBU131" s="164"/>
      <c r="IBV131" s="164"/>
      <c r="IBW131" s="90"/>
      <c r="IBX131" s="90"/>
      <c r="IBY131" s="89"/>
      <c r="IBZ131" s="164"/>
      <c r="ICA131" s="164"/>
      <c r="ICB131" s="164"/>
      <c r="ICC131" s="164"/>
      <c r="ICD131" s="164"/>
      <c r="ICE131" s="90"/>
      <c r="ICF131" s="90"/>
      <c r="ICG131" s="89"/>
      <c r="ICH131" s="164"/>
      <c r="ICI131" s="164"/>
      <c r="ICJ131" s="164"/>
      <c r="ICK131" s="164"/>
      <c r="ICL131" s="164"/>
      <c r="ICM131" s="90"/>
      <c r="ICN131" s="90"/>
      <c r="ICO131" s="89"/>
      <c r="ICP131" s="164"/>
      <c r="ICQ131" s="164"/>
      <c r="ICR131" s="164"/>
      <c r="ICS131" s="164"/>
      <c r="ICT131" s="164"/>
      <c r="ICU131" s="90"/>
      <c r="ICV131" s="90"/>
      <c r="ICW131" s="89"/>
      <c r="ICX131" s="164"/>
      <c r="ICY131" s="164"/>
      <c r="ICZ131" s="164"/>
      <c r="IDA131" s="164"/>
      <c r="IDB131" s="164"/>
      <c r="IDC131" s="90"/>
      <c r="IDD131" s="90"/>
      <c r="IDE131" s="89"/>
      <c r="IDF131" s="164"/>
      <c r="IDG131" s="164"/>
      <c r="IDH131" s="164"/>
      <c r="IDI131" s="164"/>
      <c r="IDJ131" s="164"/>
      <c r="IDK131" s="90"/>
      <c r="IDL131" s="90"/>
      <c r="IDM131" s="89"/>
      <c r="IDN131" s="164"/>
      <c r="IDO131" s="164"/>
      <c r="IDP131" s="164"/>
      <c r="IDQ131" s="164"/>
      <c r="IDR131" s="164"/>
      <c r="IDS131" s="90"/>
      <c r="IDT131" s="90"/>
      <c r="IDU131" s="89"/>
      <c r="IDV131" s="164"/>
      <c r="IDW131" s="164"/>
      <c r="IDX131" s="164"/>
      <c r="IDY131" s="164"/>
      <c r="IDZ131" s="164"/>
      <c r="IEA131" s="90"/>
      <c r="IEB131" s="90"/>
      <c r="IEC131" s="89"/>
      <c r="IED131" s="164"/>
      <c r="IEE131" s="164"/>
      <c r="IEF131" s="164"/>
      <c r="IEG131" s="164"/>
      <c r="IEH131" s="164"/>
      <c r="IEI131" s="90"/>
      <c r="IEJ131" s="90"/>
      <c r="IEK131" s="89"/>
      <c r="IEL131" s="164"/>
      <c r="IEM131" s="164"/>
      <c r="IEN131" s="164"/>
      <c r="IEO131" s="164"/>
      <c r="IEP131" s="164"/>
      <c r="IEQ131" s="90"/>
      <c r="IER131" s="90"/>
      <c r="IES131" s="89"/>
      <c r="IET131" s="164"/>
      <c r="IEU131" s="164"/>
      <c r="IEV131" s="164"/>
      <c r="IEW131" s="164"/>
      <c r="IEX131" s="164"/>
      <c r="IEY131" s="90"/>
      <c r="IEZ131" s="90"/>
      <c r="IFA131" s="89"/>
      <c r="IFB131" s="164"/>
      <c r="IFC131" s="164"/>
      <c r="IFD131" s="164"/>
      <c r="IFE131" s="164"/>
      <c r="IFF131" s="164"/>
      <c r="IFG131" s="90"/>
      <c r="IFH131" s="90"/>
      <c r="IFI131" s="89"/>
      <c r="IFJ131" s="164"/>
      <c r="IFK131" s="164"/>
      <c r="IFL131" s="164"/>
      <c r="IFM131" s="164"/>
      <c r="IFN131" s="164"/>
      <c r="IFO131" s="90"/>
      <c r="IFP131" s="90"/>
      <c r="IFQ131" s="89"/>
      <c r="IFR131" s="164"/>
      <c r="IFS131" s="164"/>
      <c r="IFT131" s="164"/>
      <c r="IFU131" s="164"/>
      <c r="IFV131" s="164"/>
      <c r="IFW131" s="90"/>
      <c r="IFX131" s="90"/>
      <c r="IFY131" s="89"/>
      <c r="IFZ131" s="164"/>
      <c r="IGA131" s="164"/>
      <c r="IGB131" s="164"/>
      <c r="IGC131" s="164"/>
      <c r="IGD131" s="164"/>
      <c r="IGE131" s="90"/>
      <c r="IGF131" s="90"/>
      <c r="IGG131" s="89"/>
      <c r="IGH131" s="164"/>
      <c r="IGI131" s="164"/>
      <c r="IGJ131" s="164"/>
      <c r="IGK131" s="164"/>
      <c r="IGL131" s="164"/>
      <c r="IGM131" s="90"/>
      <c r="IGN131" s="90"/>
      <c r="IGO131" s="89"/>
      <c r="IGP131" s="164"/>
      <c r="IGQ131" s="164"/>
      <c r="IGR131" s="164"/>
      <c r="IGS131" s="164"/>
      <c r="IGT131" s="164"/>
      <c r="IGU131" s="90"/>
      <c r="IGV131" s="90"/>
      <c r="IGW131" s="89"/>
      <c r="IGX131" s="164"/>
      <c r="IGY131" s="164"/>
      <c r="IGZ131" s="164"/>
      <c r="IHA131" s="164"/>
      <c r="IHB131" s="164"/>
      <c r="IHC131" s="90"/>
      <c r="IHD131" s="90"/>
      <c r="IHE131" s="89"/>
      <c r="IHF131" s="164"/>
      <c r="IHG131" s="164"/>
      <c r="IHH131" s="164"/>
      <c r="IHI131" s="164"/>
      <c r="IHJ131" s="164"/>
      <c r="IHK131" s="90"/>
      <c r="IHL131" s="90"/>
      <c r="IHM131" s="89"/>
      <c r="IHN131" s="164"/>
      <c r="IHO131" s="164"/>
      <c r="IHP131" s="164"/>
      <c r="IHQ131" s="164"/>
      <c r="IHR131" s="164"/>
      <c r="IHS131" s="90"/>
      <c r="IHT131" s="90"/>
      <c r="IHU131" s="89"/>
      <c r="IHV131" s="164"/>
      <c r="IHW131" s="164"/>
      <c r="IHX131" s="164"/>
      <c r="IHY131" s="164"/>
      <c r="IHZ131" s="164"/>
      <c r="IIA131" s="90"/>
      <c r="IIB131" s="90"/>
      <c r="IIC131" s="89"/>
      <c r="IID131" s="164"/>
      <c r="IIE131" s="164"/>
      <c r="IIF131" s="164"/>
      <c r="IIG131" s="164"/>
      <c r="IIH131" s="164"/>
      <c r="III131" s="90"/>
      <c r="IIJ131" s="90"/>
      <c r="IIK131" s="89"/>
      <c r="IIL131" s="164"/>
      <c r="IIM131" s="164"/>
      <c r="IIN131" s="164"/>
      <c r="IIO131" s="164"/>
      <c r="IIP131" s="164"/>
      <c r="IIQ131" s="90"/>
      <c r="IIR131" s="90"/>
      <c r="IIS131" s="89"/>
      <c r="IIT131" s="164"/>
      <c r="IIU131" s="164"/>
      <c r="IIV131" s="164"/>
      <c r="IIW131" s="164"/>
      <c r="IIX131" s="164"/>
      <c r="IIY131" s="90"/>
      <c r="IIZ131" s="90"/>
      <c r="IJA131" s="89"/>
      <c r="IJB131" s="164"/>
      <c r="IJC131" s="164"/>
      <c r="IJD131" s="164"/>
      <c r="IJE131" s="164"/>
      <c r="IJF131" s="164"/>
      <c r="IJG131" s="90"/>
      <c r="IJH131" s="90"/>
      <c r="IJI131" s="89"/>
      <c r="IJJ131" s="164"/>
      <c r="IJK131" s="164"/>
      <c r="IJL131" s="164"/>
      <c r="IJM131" s="164"/>
      <c r="IJN131" s="164"/>
      <c r="IJO131" s="90"/>
      <c r="IJP131" s="90"/>
      <c r="IJQ131" s="89"/>
      <c r="IJR131" s="164"/>
      <c r="IJS131" s="164"/>
      <c r="IJT131" s="164"/>
      <c r="IJU131" s="164"/>
      <c r="IJV131" s="164"/>
      <c r="IJW131" s="90"/>
      <c r="IJX131" s="90"/>
      <c r="IJY131" s="89"/>
      <c r="IJZ131" s="164"/>
      <c r="IKA131" s="164"/>
      <c r="IKB131" s="164"/>
      <c r="IKC131" s="164"/>
      <c r="IKD131" s="164"/>
      <c r="IKE131" s="90"/>
      <c r="IKF131" s="90"/>
      <c r="IKG131" s="89"/>
      <c r="IKH131" s="164"/>
      <c r="IKI131" s="164"/>
      <c r="IKJ131" s="164"/>
      <c r="IKK131" s="164"/>
      <c r="IKL131" s="164"/>
      <c r="IKM131" s="90"/>
      <c r="IKN131" s="90"/>
      <c r="IKO131" s="89"/>
      <c r="IKP131" s="164"/>
      <c r="IKQ131" s="164"/>
      <c r="IKR131" s="164"/>
      <c r="IKS131" s="164"/>
      <c r="IKT131" s="164"/>
      <c r="IKU131" s="90"/>
      <c r="IKV131" s="90"/>
      <c r="IKW131" s="89"/>
      <c r="IKX131" s="164"/>
      <c r="IKY131" s="164"/>
      <c r="IKZ131" s="164"/>
      <c r="ILA131" s="164"/>
      <c r="ILB131" s="164"/>
      <c r="ILC131" s="90"/>
      <c r="ILD131" s="90"/>
      <c r="ILE131" s="89"/>
      <c r="ILF131" s="164"/>
      <c r="ILG131" s="164"/>
      <c r="ILH131" s="164"/>
      <c r="ILI131" s="164"/>
      <c r="ILJ131" s="164"/>
      <c r="ILK131" s="90"/>
      <c r="ILL131" s="90"/>
      <c r="ILM131" s="89"/>
      <c r="ILN131" s="164"/>
      <c r="ILO131" s="164"/>
      <c r="ILP131" s="164"/>
      <c r="ILQ131" s="164"/>
      <c r="ILR131" s="164"/>
      <c r="ILS131" s="90"/>
      <c r="ILT131" s="90"/>
      <c r="ILU131" s="89"/>
      <c r="ILV131" s="164"/>
      <c r="ILW131" s="164"/>
      <c r="ILX131" s="164"/>
      <c r="ILY131" s="164"/>
      <c r="ILZ131" s="164"/>
      <c r="IMA131" s="90"/>
      <c r="IMB131" s="90"/>
      <c r="IMC131" s="89"/>
      <c r="IMD131" s="164"/>
      <c r="IME131" s="164"/>
      <c r="IMF131" s="164"/>
      <c r="IMG131" s="164"/>
      <c r="IMH131" s="164"/>
      <c r="IMI131" s="90"/>
      <c r="IMJ131" s="90"/>
      <c r="IMK131" s="89"/>
      <c r="IML131" s="164"/>
      <c r="IMM131" s="164"/>
      <c r="IMN131" s="164"/>
      <c r="IMO131" s="164"/>
      <c r="IMP131" s="164"/>
      <c r="IMQ131" s="90"/>
      <c r="IMR131" s="90"/>
      <c r="IMS131" s="89"/>
      <c r="IMT131" s="164"/>
      <c r="IMU131" s="164"/>
      <c r="IMV131" s="164"/>
      <c r="IMW131" s="164"/>
      <c r="IMX131" s="164"/>
      <c r="IMY131" s="90"/>
      <c r="IMZ131" s="90"/>
      <c r="INA131" s="89"/>
      <c r="INB131" s="164"/>
      <c r="INC131" s="164"/>
      <c r="IND131" s="164"/>
      <c r="INE131" s="164"/>
      <c r="INF131" s="164"/>
      <c r="ING131" s="90"/>
      <c r="INH131" s="90"/>
      <c r="INI131" s="89"/>
      <c r="INJ131" s="164"/>
      <c r="INK131" s="164"/>
      <c r="INL131" s="164"/>
      <c r="INM131" s="164"/>
      <c r="INN131" s="164"/>
      <c r="INO131" s="90"/>
      <c r="INP131" s="90"/>
      <c r="INQ131" s="89"/>
      <c r="INR131" s="164"/>
      <c r="INS131" s="164"/>
      <c r="INT131" s="164"/>
      <c r="INU131" s="164"/>
      <c r="INV131" s="164"/>
      <c r="INW131" s="90"/>
      <c r="INX131" s="90"/>
      <c r="INY131" s="89"/>
      <c r="INZ131" s="164"/>
      <c r="IOA131" s="164"/>
      <c r="IOB131" s="164"/>
      <c r="IOC131" s="164"/>
      <c r="IOD131" s="164"/>
      <c r="IOE131" s="90"/>
      <c r="IOF131" s="90"/>
      <c r="IOG131" s="89"/>
      <c r="IOH131" s="164"/>
      <c r="IOI131" s="164"/>
      <c r="IOJ131" s="164"/>
      <c r="IOK131" s="164"/>
      <c r="IOL131" s="164"/>
      <c r="IOM131" s="90"/>
      <c r="ION131" s="90"/>
      <c r="IOO131" s="89"/>
      <c r="IOP131" s="164"/>
      <c r="IOQ131" s="164"/>
      <c r="IOR131" s="164"/>
      <c r="IOS131" s="164"/>
      <c r="IOT131" s="164"/>
      <c r="IOU131" s="90"/>
      <c r="IOV131" s="90"/>
      <c r="IOW131" s="89"/>
      <c r="IOX131" s="164"/>
      <c r="IOY131" s="164"/>
      <c r="IOZ131" s="164"/>
      <c r="IPA131" s="164"/>
      <c r="IPB131" s="164"/>
      <c r="IPC131" s="90"/>
      <c r="IPD131" s="90"/>
      <c r="IPE131" s="89"/>
      <c r="IPF131" s="164"/>
      <c r="IPG131" s="164"/>
      <c r="IPH131" s="164"/>
      <c r="IPI131" s="164"/>
      <c r="IPJ131" s="164"/>
      <c r="IPK131" s="90"/>
      <c r="IPL131" s="90"/>
      <c r="IPM131" s="89"/>
      <c r="IPN131" s="164"/>
      <c r="IPO131" s="164"/>
      <c r="IPP131" s="164"/>
      <c r="IPQ131" s="164"/>
      <c r="IPR131" s="164"/>
      <c r="IPS131" s="90"/>
      <c r="IPT131" s="90"/>
      <c r="IPU131" s="89"/>
      <c r="IPV131" s="164"/>
      <c r="IPW131" s="164"/>
      <c r="IPX131" s="164"/>
      <c r="IPY131" s="164"/>
      <c r="IPZ131" s="164"/>
      <c r="IQA131" s="90"/>
      <c r="IQB131" s="90"/>
      <c r="IQC131" s="89"/>
      <c r="IQD131" s="164"/>
      <c r="IQE131" s="164"/>
      <c r="IQF131" s="164"/>
      <c r="IQG131" s="164"/>
      <c r="IQH131" s="164"/>
      <c r="IQI131" s="90"/>
      <c r="IQJ131" s="90"/>
      <c r="IQK131" s="89"/>
      <c r="IQL131" s="164"/>
      <c r="IQM131" s="164"/>
      <c r="IQN131" s="164"/>
      <c r="IQO131" s="164"/>
      <c r="IQP131" s="164"/>
      <c r="IQQ131" s="90"/>
      <c r="IQR131" s="90"/>
      <c r="IQS131" s="89"/>
      <c r="IQT131" s="164"/>
      <c r="IQU131" s="164"/>
      <c r="IQV131" s="164"/>
      <c r="IQW131" s="164"/>
      <c r="IQX131" s="164"/>
      <c r="IQY131" s="90"/>
      <c r="IQZ131" s="90"/>
      <c r="IRA131" s="89"/>
      <c r="IRB131" s="164"/>
      <c r="IRC131" s="164"/>
      <c r="IRD131" s="164"/>
      <c r="IRE131" s="164"/>
      <c r="IRF131" s="164"/>
      <c r="IRG131" s="90"/>
      <c r="IRH131" s="90"/>
      <c r="IRI131" s="89"/>
      <c r="IRJ131" s="164"/>
      <c r="IRK131" s="164"/>
      <c r="IRL131" s="164"/>
      <c r="IRM131" s="164"/>
      <c r="IRN131" s="164"/>
      <c r="IRO131" s="90"/>
      <c r="IRP131" s="90"/>
      <c r="IRQ131" s="89"/>
      <c r="IRR131" s="164"/>
      <c r="IRS131" s="164"/>
      <c r="IRT131" s="164"/>
      <c r="IRU131" s="164"/>
      <c r="IRV131" s="164"/>
      <c r="IRW131" s="90"/>
      <c r="IRX131" s="90"/>
      <c r="IRY131" s="89"/>
      <c r="IRZ131" s="164"/>
      <c r="ISA131" s="164"/>
      <c r="ISB131" s="164"/>
      <c r="ISC131" s="164"/>
      <c r="ISD131" s="164"/>
      <c r="ISE131" s="90"/>
      <c r="ISF131" s="90"/>
      <c r="ISG131" s="89"/>
      <c r="ISH131" s="164"/>
      <c r="ISI131" s="164"/>
      <c r="ISJ131" s="164"/>
      <c r="ISK131" s="164"/>
      <c r="ISL131" s="164"/>
      <c r="ISM131" s="90"/>
      <c r="ISN131" s="90"/>
      <c r="ISO131" s="89"/>
      <c r="ISP131" s="164"/>
      <c r="ISQ131" s="164"/>
      <c r="ISR131" s="164"/>
      <c r="ISS131" s="164"/>
      <c r="IST131" s="164"/>
      <c r="ISU131" s="90"/>
      <c r="ISV131" s="90"/>
      <c r="ISW131" s="89"/>
      <c r="ISX131" s="164"/>
      <c r="ISY131" s="164"/>
      <c r="ISZ131" s="164"/>
      <c r="ITA131" s="164"/>
      <c r="ITB131" s="164"/>
      <c r="ITC131" s="90"/>
      <c r="ITD131" s="90"/>
      <c r="ITE131" s="89"/>
      <c r="ITF131" s="164"/>
      <c r="ITG131" s="164"/>
      <c r="ITH131" s="164"/>
      <c r="ITI131" s="164"/>
      <c r="ITJ131" s="164"/>
      <c r="ITK131" s="90"/>
      <c r="ITL131" s="90"/>
      <c r="ITM131" s="89"/>
      <c r="ITN131" s="164"/>
      <c r="ITO131" s="164"/>
      <c r="ITP131" s="164"/>
      <c r="ITQ131" s="164"/>
      <c r="ITR131" s="164"/>
      <c r="ITS131" s="90"/>
      <c r="ITT131" s="90"/>
      <c r="ITU131" s="89"/>
      <c r="ITV131" s="164"/>
      <c r="ITW131" s="164"/>
      <c r="ITX131" s="164"/>
      <c r="ITY131" s="164"/>
      <c r="ITZ131" s="164"/>
      <c r="IUA131" s="90"/>
      <c r="IUB131" s="90"/>
      <c r="IUC131" s="89"/>
      <c r="IUD131" s="164"/>
      <c r="IUE131" s="164"/>
      <c r="IUF131" s="164"/>
      <c r="IUG131" s="164"/>
      <c r="IUH131" s="164"/>
      <c r="IUI131" s="90"/>
      <c r="IUJ131" s="90"/>
      <c r="IUK131" s="89"/>
      <c r="IUL131" s="164"/>
      <c r="IUM131" s="164"/>
      <c r="IUN131" s="164"/>
      <c r="IUO131" s="164"/>
      <c r="IUP131" s="164"/>
      <c r="IUQ131" s="90"/>
      <c r="IUR131" s="90"/>
      <c r="IUS131" s="89"/>
      <c r="IUT131" s="164"/>
      <c r="IUU131" s="164"/>
      <c r="IUV131" s="164"/>
      <c r="IUW131" s="164"/>
      <c r="IUX131" s="164"/>
      <c r="IUY131" s="90"/>
      <c r="IUZ131" s="90"/>
      <c r="IVA131" s="89"/>
      <c r="IVB131" s="164"/>
      <c r="IVC131" s="164"/>
      <c r="IVD131" s="164"/>
      <c r="IVE131" s="164"/>
      <c r="IVF131" s="164"/>
      <c r="IVG131" s="90"/>
      <c r="IVH131" s="90"/>
      <c r="IVI131" s="89"/>
      <c r="IVJ131" s="164"/>
      <c r="IVK131" s="164"/>
      <c r="IVL131" s="164"/>
      <c r="IVM131" s="164"/>
      <c r="IVN131" s="164"/>
      <c r="IVO131" s="90"/>
      <c r="IVP131" s="90"/>
      <c r="IVQ131" s="89"/>
      <c r="IVR131" s="164"/>
      <c r="IVS131" s="164"/>
      <c r="IVT131" s="164"/>
      <c r="IVU131" s="164"/>
      <c r="IVV131" s="164"/>
      <c r="IVW131" s="90"/>
      <c r="IVX131" s="90"/>
      <c r="IVY131" s="89"/>
      <c r="IVZ131" s="164"/>
      <c r="IWA131" s="164"/>
      <c r="IWB131" s="164"/>
      <c r="IWC131" s="164"/>
      <c r="IWD131" s="164"/>
      <c r="IWE131" s="90"/>
      <c r="IWF131" s="90"/>
      <c r="IWG131" s="89"/>
      <c r="IWH131" s="164"/>
      <c r="IWI131" s="164"/>
      <c r="IWJ131" s="164"/>
      <c r="IWK131" s="164"/>
      <c r="IWL131" s="164"/>
      <c r="IWM131" s="90"/>
      <c r="IWN131" s="90"/>
      <c r="IWO131" s="89"/>
      <c r="IWP131" s="164"/>
      <c r="IWQ131" s="164"/>
      <c r="IWR131" s="164"/>
      <c r="IWS131" s="164"/>
      <c r="IWT131" s="164"/>
      <c r="IWU131" s="90"/>
      <c r="IWV131" s="90"/>
      <c r="IWW131" s="89"/>
      <c r="IWX131" s="164"/>
      <c r="IWY131" s="164"/>
      <c r="IWZ131" s="164"/>
      <c r="IXA131" s="164"/>
      <c r="IXB131" s="164"/>
      <c r="IXC131" s="90"/>
      <c r="IXD131" s="90"/>
      <c r="IXE131" s="89"/>
      <c r="IXF131" s="164"/>
      <c r="IXG131" s="164"/>
      <c r="IXH131" s="164"/>
      <c r="IXI131" s="164"/>
      <c r="IXJ131" s="164"/>
      <c r="IXK131" s="90"/>
      <c r="IXL131" s="90"/>
      <c r="IXM131" s="89"/>
      <c r="IXN131" s="164"/>
      <c r="IXO131" s="164"/>
      <c r="IXP131" s="164"/>
      <c r="IXQ131" s="164"/>
      <c r="IXR131" s="164"/>
      <c r="IXS131" s="90"/>
      <c r="IXT131" s="90"/>
      <c r="IXU131" s="89"/>
      <c r="IXV131" s="164"/>
      <c r="IXW131" s="164"/>
      <c r="IXX131" s="164"/>
      <c r="IXY131" s="164"/>
      <c r="IXZ131" s="164"/>
      <c r="IYA131" s="90"/>
      <c r="IYB131" s="90"/>
      <c r="IYC131" s="89"/>
      <c r="IYD131" s="164"/>
      <c r="IYE131" s="164"/>
      <c r="IYF131" s="164"/>
      <c r="IYG131" s="164"/>
      <c r="IYH131" s="164"/>
      <c r="IYI131" s="90"/>
      <c r="IYJ131" s="90"/>
      <c r="IYK131" s="89"/>
      <c r="IYL131" s="164"/>
      <c r="IYM131" s="164"/>
      <c r="IYN131" s="164"/>
      <c r="IYO131" s="164"/>
      <c r="IYP131" s="164"/>
      <c r="IYQ131" s="90"/>
      <c r="IYR131" s="90"/>
      <c r="IYS131" s="89"/>
      <c r="IYT131" s="164"/>
      <c r="IYU131" s="164"/>
      <c r="IYV131" s="164"/>
      <c r="IYW131" s="164"/>
      <c r="IYX131" s="164"/>
      <c r="IYY131" s="90"/>
      <c r="IYZ131" s="90"/>
      <c r="IZA131" s="89"/>
      <c r="IZB131" s="164"/>
      <c r="IZC131" s="164"/>
      <c r="IZD131" s="164"/>
      <c r="IZE131" s="164"/>
      <c r="IZF131" s="164"/>
      <c r="IZG131" s="90"/>
      <c r="IZH131" s="90"/>
      <c r="IZI131" s="89"/>
      <c r="IZJ131" s="164"/>
      <c r="IZK131" s="164"/>
      <c r="IZL131" s="164"/>
      <c r="IZM131" s="164"/>
      <c r="IZN131" s="164"/>
      <c r="IZO131" s="90"/>
      <c r="IZP131" s="90"/>
      <c r="IZQ131" s="89"/>
      <c r="IZR131" s="164"/>
      <c r="IZS131" s="164"/>
      <c r="IZT131" s="164"/>
      <c r="IZU131" s="164"/>
      <c r="IZV131" s="164"/>
      <c r="IZW131" s="90"/>
      <c r="IZX131" s="90"/>
      <c r="IZY131" s="89"/>
      <c r="IZZ131" s="164"/>
      <c r="JAA131" s="164"/>
      <c r="JAB131" s="164"/>
      <c r="JAC131" s="164"/>
      <c r="JAD131" s="164"/>
      <c r="JAE131" s="90"/>
      <c r="JAF131" s="90"/>
      <c r="JAG131" s="89"/>
      <c r="JAH131" s="164"/>
      <c r="JAI131" s="164"/>
      <c r="JAJ131" s="164"/>
      <c r="JAK131" s="164"/>
      <c r="JAL131" s="164"/>
      <c r="JAM131" s="90"/>
      <c r="JAN131" s="90"/>
      <c r="JAO131" s="89"/>
      <c r="JAP131" s="164"/>
      <c r="JAQ131" s="164"/>
      <c r="JAR131" s="164"/>
      <c r="JAS131" s="164"/>
      <c r="JAT131" s="164"/>
      <c r="JAU131" s="90"/>
      <c r="JAV131" s="90"/>
      <c r="JAW131" s="89"/>
      <c r="JAX131" s="164"/>
      <c r="JAY131" s="164"/>
      <c r="JAZ131" s="164"/>
      <c r="JBA131" s="164"/>
      <c r="JBB131" s="164"/>
      <c r="JBC131" s="90"/>
      <c r="JBD131" s="90"/>
      <c r="JBE131" s="89"/>
      <c r="JBF131" s="164"/>
      <c r="JBG131" s="164"/>
      <c r="JBH131" s="164"/>
      <c r="JBI131" s="164"/>
      <c r="JBJ131" s="164"/>
      <c r="JBK131" s="90"/>
      <c r="JBL131" s="90"/>
      <c r="JBM131" s="89"/>
      <c r="JBN131" s="164"/>
      <c r="JBO131" s="164"/>
      <c r="JBP131" s="164"/>
      <c r="JBQ131" s="164"/>
      <c r="JBR131" s="164"/>
      <c r="JBS131" s="90"/>
      <c r="JBT131" s="90"/>
      <c r="JBU131" s="89"/>
      <c r="JBV131" s="164"/>
      <c r="JBW131" s="164"/>
      <c r="JBX131" s="164"/>
      <c r="JBY131" s="164"/>
      <c r="JBZ131" s="164"/>
      <c r="JCA131" s="90"/>
      <c r="JCB131" s="90"/>
      <c r="JCC131" s="89"/>
      <c r="JCD131" s="164"/>
      <c r="JCE131" s="164"/>
      <c r="JCF131" s="164"/>
      <c r="JCG131" s="164"/>
      <c r="JCH131" s="164"/>
      <c r="JCI131" s="90"/>
      <c r="JCJ131" s="90"/>
      <c r="JCK131" s="89"/>
      <c r="JCL131" s="164"/>
      <c r="JCM131" s="164"/>
      <c r="JCN131" s="164"/>
      <c r="JCO131" s="164"/>
      <c r="JCP131" s="164"/>
      <c r="JCQ131" s="90"/>
      <c r="JCR131" s="90"/>
      <c r="JCS131" s="89"/>
      <c r="JCT131" s="164"/>
      <c r="JCU131" s="164"/>
      <c r="JCV131" s="164"/>
      <c r="JCW131" s="164"/>
      <c r="JCX131" s="164"/>
      <c r="JCY131" s="90"/>
      <c r="JCZ131" s="90"/>
      <c r="JDA131" s="89"/>
      <c r="JDB131" s="164"/>
      <c r="JDC131" s="164"/>
      <c r="JDD131" s="164"/>
      <c r="JDE131" s="164"/>
      <c r="JDF131" s="164"/>
      <c r="JDG131" s="90"/>
      <c r="JDH131" s="90"/>
      <c r="JDI131" s="89"/>
      <c r="JDJ131" s="164"/>
      <c r="JDK131" s="164"/>
      <c r="JDL131" s="164"/>
      <c r="JDM131" s="164"/>
      <c r="JDN131" s="164"/>
      <c r="JDO131" s="90"/>
      <c r="JDP131" s="90"/>
      <c r="JDQ131" s="89"/>
      <c r="JDR131" s="164"/>
      <c r="JDS131" s="164"/>
      <c r="JDT131" s="164"/>
      <c r="JDU131" s="164"/>
      <c r="JDV131" s="164"/>
      <c r="JDW131" s="90"/>
      <c r="JDX131" s="90"/>
      <c r="JDY131" s="89"/>
      <c r="JDZ131" s="164"/>
      <c r="JEA131" s="164"/>
      <c r="JEB131" s="164"/>
      <c r="JEC131" s="164"/>
      <c r="JED131" s="164"/>
      <c r="JEE131" s="90"/>
      <c r="JEF131" s="90"/>
      <c r="JEG131" s="89"/>
      <c r="JEH131" s="164"/>
      <c r="JEI131" s="164"/>
      <c r="JEJ131" s="164"/>
      <c r="JEK131" s="164"/>
      <c r="JEL131" s="164"/>
      <c r="JEM131" s="90"/>
      <c r="JEN131" s="90"/>
      <c r="JEO131" s="89"/>
      <c r="JEP131" s="164"/>
      <c r="JEQ131" s="164"/>
      <c r="JER131" s="164"/>
      <c r="JES131" s="164"/>
      <c r="JET131" s="164"/>
      <c r="JEU131" s="90"/>
      <c r="JEV131" s="90"/>
      <c r="JEW131" s="89"/>
      <c r="JEX131" s="164"/>
      <c r="JEY131" s="164"/>
      <c r="JEZ131" s="164"/>
      <c r="JFA131" s="164"/>
      <c r="JFB131" s="164"/>
      <c r="JFC131" s="90"/>
      <c r="JFD131" s="90"/>
      <c r="JFE131" s="89"/>
      <c r="JFF131" s="164"/>
      <c r="JFG131" s="164"/>
      <c r="JFH131" s="164"/>
      <c r="JFI131" s="164"/>
      <c r="JFJ131" s="164"/>
      <c r="JFK131" s="90"/>
      <c r="JFL131" s="90"/>
      <c r="JFM131" s="89"/>
      <c r="JFN131" s="164"/>
      <c r="JFO131" s="164"/>
      <c r="JFP131" s="164"/>
      <c r="JFQ131" s="164"/>
      <c r="JFR131" s="164"/>
      <c r="JFS131" s="90"/>
      <c r="JFT131" s="90"/>
      <c r="JFU131" s="89"/>
      <c r="JFV131" s="164"/>
      <c r="JFW131" s="164"/>
      <c r="JFX131" s="164"/>
      <c r="JFY131" s="164"/>
      <c r="JFZ131" s="164"/>
      <c r="JGA131" s="90"/>
      <c r="JGB131" s="90"/>
      <c r="JGC131" s="89"/>
      <c r="JGD131" s="164"/>
      <c r="JGE131" s="164"/>
      <c r="JGF131" s="164"/>
      <c r="JGG131" s="164"/>
      <c r="JGH131" s="164"/>
      <c r="JGI131" s="90"/>
      <c r="JGJ131" s="90"/>
      <c r="JGK131" s="89"/>
      <c r="JGL131" s="164"/>
      <c r="JGM131" s="164"/>
      <c r="JGN131" s="164"/>
      <c r="JGO131" s="164"/>
      <c r="JGP131" s="164"/>
      <c r="JGQ131" s="90"/>
      <c r="JGR131" s="90"/>
      <c r="JGS131" s="89"/>
      <c r="JGT131" s="164"/>
      <c r="JGU131" s="164"/>
      <c r="JGV131" s="164"/>
      <c r="JGW131" s="164"/>
      <c r="JGX131" s="164"/>
      <c r="JGY131" s="90"/>
      <c r="JGZ131" s="90"/>
      <c r="JHA131" s="89"/>
      <c r="JHB131" s="164"/>
      <c r="JHC131" s="164"/>
      <c r="JHD131" s="164"/>
      <c r="JHE131" s="164"/>
      <c r="JHF131" s="164"/>
      <c r="JHG131" s="90"/>
      <c r="JHH131" s="90"/>
      <c r="JHI131" s="89"/>
      <c r="JHJ131" s="164"/>
      <c r="JHK131" s="164"/>
      <c r="JHL131" s="164"/>
      <c r="JHM131" s="164"/>
      <c r="JHN131" s="164"/>
      <c r="JHO131" s="90"/>
      <c r="JHP131" s="90"/>
      <c r="JHQ131" s="89"/>
      <c r="JHR131" s="164"/>
      <c r="JHS131" s="164"/>
      <c r="JHT131" s="164"/>
      <c r="JHU131" s="164"/>
      <c r="JHV131" s="164"/>
      <c r="JHW131" s="90"/>
      <c r="JHX131" s="90"/>
      <c r="JHY131" s="89"/>
      <c r="JHZ131" s="164"/>
      <c r="JIA131" s="164"/>
      <c r="JIB131" s="164"/>
      <c r="JIC131" s="164"/>
      <c r="JID131" s="164"/>
      <c r="JIE131" s="90"/>
      <c r="JIF131" s="90"/>
      <c r="JIG131" s="89"/>
      <c r="JIH131" s="164"/>
      <c r="JII131" s="164"/>
      <c r="JIJ131" s="164"/>
      <c r="JIK131" s="164"/>
      <c r="JIL131" s="164"/>
      <c r="JIM131" s="90"/>
      <c r="JIN131" s="90"/>
      <c r="JIO131" s="89"/>
      <c r="JIP131" s="164"/>
      <c r="JIQ131" s="164"/>
      <c r="JIR131" s="164"/>
      <c r="JIS131" s="164"/>
      <c r="JIT131" s="164"/>
      <c r="JIU131" s="90"/>
      <c r="JIV131" s="90"/>
      <c r="JIW131" s="89"/>
      <c r="JIX131" s="164"/>
      <c r="JIY131" s="164"/>
      <c r="JIZ131" s="164"/>
      <c r="JJA131" s="164"/>
      <c r="JJB131" s="164"/>
      <c r="JJC131" s="90"/>
      <c r="JJD131" s="90"/>
      <c r="JJE131" s="89"/>
      <c r="JJF131" s="164"/>
      <c r="JJG131" s="164"/>
      <c r="JJH131" s="164"/>
      <c r="JJI131" s="164"/>
      <c r="JJJ131" s="164"/>
      <c r="JJK131" s="90"/>
      <c r="JJL131" s="90"/>
      <c r="JJM131" s="89"/>
      <c r="JJN131" s="164"/>
      <c r="JJO131" s="164"/>
      <c r="JJP131" s="164"/>
      <c r="JJQ131" s="164"/>
      <c r="JJR131" s="164"/>
      <c r="JJS131" s="90"/>
      <c r="JJT131" s="90"/>
      <c r="JJU131" s="89"/>
      <c r="JJV131" s="164"/>
      <c r="JJW131" s="164"/>
      <c r="JJX131" s="164"/>
      <c r="JJY131" s="164"/>
      <c r="JJZ131" s="164"/>
      <c r="JKA131" s="90"/>
      <c r="JKB131" s="90"/>
      <c r="JKC131" s="89"/>
      <c r="JKD131" s="164"/>
      <c r="JKE131" s="164"/>
      <c r="JKF131" s="164"/>
      <c r="JKG131" s="164"/>
      <c r="JKH131" s="164"/>
      <c r="JKI131" s="90"/>
      <c r="JKJ131" s="90"/>
      <c r="JKK131" s="89"/>
      <c r="JKL131" s="164"/>
      <c r="JKM131" s="164"/>
      <c r="JKN131" s="164"/>
      <c r="JKO131" s="164"/>
      <c r="JKP131" s="164"/>
      <c r="JKQ131" s="90"/>
      <c r="JKR131" s="90"/>
      <c r="JKS131" s="89"/>
      <c r="JKT131" s="164"/>
      <c r="JKU131" s="164"/>
      <c r="JKV131" s="164"/>
      <c r="JKW131" s="164"/>
      <c r="JKX131" s="164"/>
      <c r="JKY131" s="90"/>
      <c r="JKZ131" s="90"/>
      <c r="JLA131" s="89"/>
      <c r="JLB131" s="164"/>
      <c r="JLC131" s="164"/>
      <c r="JLD131" s="164"/>
      <c r="JLE131" s="164"/>
      <c r="JLF131" s="164"/>
      <c r="JLG131" s="90"/>
      <c r="JLH131" s="90"/>
      <c r="JLI131" s="89"/>
      <c r="JLJ131" s="164"/>
      <c r="JLK131" s="164"/>
      <c r="JLL131" s="164"/>
      <c r="JLM131" s="164"/>
      <c r="JLN131" s="164"/>
      <c r="JLO131" s="90"/>
      <c r="JLP131" s="90"/>
      <c r="JLQ131" s="89"/>
      <c r="JLR131" s="164"/>
      <c r="JLS131" s="164"/>
      <c r="JLT131" s="164"/>
      <c r="JLU131" s="164"/>
      <c r="JLV131" s="164"/>
      <c r="JLW131" s="90"/>
      <c r="JLX131" s="90"/>
      <c r="JLY131" s="89"/>
      <c r="JLZ131" s="164"/>
      <c r="JMA131" s="164"/>
      <c r="JMB131" s="164"/>
      <c r="JMC131" s="164"/>
      <c r="JMD131" s="164"/>
      <c r="JME131" s="90"/>
      <c r="JMF131" s="90"/>
      <c r="JMG131" s="89"/>
      <c r="JMH131" s="164"/>
      <c r="JMI131" s="164"/>
      <c r="JMJ131" s="164"/>
      <c r="JMK131" s="164"/>
      <c r="JML131" s="164"/>
      <c r="JMM131" s="90"/>
      <c r="JMN131" s="90"/>
      <c r="JMO131" s="89"/>
      <c r="JMP131" s="164"/>
      <c r="JMQ131" s="164"/>
      <c r="JMR131" s="164"/>
      <c r="JMS131" s="164"/>
      <c r="JMT131" s="164"/>
      <c r="JMU131" s="90"/>
      <c r="JMV131" s="90"/>
      <c r="JMW131" s="89"/>
      <c r="JMX131" s="164"/>
      <c r="JMY131" s="164"/>
      <c r="JMZ131" s="164"/>
      <c r="JNA131" s="164"/>
      <c r="JNB131" s="164"/>
      <c r="JNC131" s="90"/>
      <c r="JND131" s="90"/>
      <c r="JNE131" s="89"/>
      <c r="JNF131" s="164"/>
      <c r="JNG131" s="164"/>
      <c r="JNH131" s="164"/>
      <c r="JNI131" s="164"/>
      <c r="JNJ131" s="164"/>
      <c r="JNK131" s="90"/>
      <c r="JNL131" s="90"/>
      <c r="JNM131" s="89"/>
      <c r="JNN131" s="164"/>
      <c r="JNO131" s="164"/>
      <c r="JNP131" s="164"/>
      <c r="JNQ131" s="164"/>
      <c r="JNR131" s="164"/>
      <c r="JNS131" s="90"/>
      <c r="JNT131" s="90"/>
      <c r="JNU131" s="89"/>
      <c r="JNV131" s="164"/>
      <c r="JNW131" s="164"/>
      <c r="JNX131" s="164"/>
      <c r="JNY131" s="164"/>
      <c r="JNZ131" s="164"/>
      <c r="JOA131" s="90"/>
      <c r="JOB131" s="90"/>
      <c r="JOC131" s="89"/>
      <c r="JOD131" s="164"/>
      <c r="JOE131" s="164"/>
      <c r="JOF131" s="164"/>
      <c r="JOG131" s="164"/>
      <c r="JOH131" s="164"/>
      <c r="JOI131" s="90"/>
      <c r="JOJ131" s="90"/>
      <c r="JOK131" s="89"/>
      <c r="JOL131" s="164"/>
      <c r="JOM131" s="164"/>
      <c r="JON131" s="164"/>
      <c r="JOO131" s="164"/>
      <c r="JOP131" s="164"/>
      <c r="JOQ131" s="90"/>
      <c r="JOR131" s="90"/>
      <c r="JOS131" s="89"/>
      <c r="JOT131" s="164"/>
      <c r="JOU131" s="164"/>
      <c r="JOV131" s="164"/>
      <c r="JOW131" s="164"/>
      <c r="JOX131" s="164"/>
      <c r="JOY131" s="90"/>
      <c r="JOZ131" s="90"/>
      <c r="JPA131" s="89"/>
      <c r="JPB131" s="164"/>
      <c r="JPC131" s="164"/>
      <c r="JPD131" s="164"/>
      <c r="JPE131" s="164"/>
      <c r="JPF131" s="164"/>
      <c r="JPG131" s="90"/>
      <c r="JPH131" s="90"/>
      <c r="JPI131" s="89"/>
      <c r="JPJ131" s="164"/>
      <c r="JPK131" s="164"/>
      <c r="JPL131" s="164"/>
      <c r="JPM131" s="164"/>
      <c r="JPN131" s="164"/>
      <c r="JPO131" s="90"/>
      <c r="JPP131" s="90"/>
      <c r="JPQ131" s="89"/>
      <c r="JPR131" s="164"/>
      <c r="JPS131" s="164"/>
      <c r="JPT131" s="164"/>
      <c r="JPU131" s="164"/>
      <c r="JPV131" s="164"/>
      <c r="JPW131" s="90"/>
      <c r="JPX131" s="90"/>
      <c r="JPY131" s="89"/>
      <c r="JPZ131" s="164"/>
      <c r="JQA131" s="164"/>
      <c r="JQB131" s="164"/>
      <c r="JQC131" s="164"/>
      <c r="JQD131" s="164"/>
      <c r="JQE131" s="90"/>
      <c r="JQF131" s="90"/>
      <c r="JQG131" s="89"/>
      <c r="JQH131" s="164"/>
      <c r="JQI131" s="164"/>
      <c r="JQJ131" s="164"/>
      <c r="JQK131" s="164"/>
      <c r="JQL131" s="164"/>
      <c r="JQM131" s="90"/>
      <c r="JQN131" s="90"/>
      <c r="JQO131" s="89"/>
      <c r="JQP131" s="164"/>
      <c r="JQQ131" s="164"/>
      <c r="JQR131" s="164"/>
      <c r="JQS131" s="164"/>
      <c r="JQT131" s="164"/>
      <c r="JQU131" s="90"/>
      <c r="JQV131" s="90"/>
      <c r="JQW131" s="89"/>
      <c r="JQX131" s="164"/>
      <c r="JQY131" s="164"/>
      <c r="JQZ131" s="164"/>
      <c r="JRA131" s="164"/>
      <c r="JRB131" s="164"/>
      <c r="JRC131" s="90"/>
      <c r="JRD131" s="90"/>
      <c r="JRE131" s="89"/>
      <c r="JRF131" s="164"/>
      <c r="JRG131" s="164"/>
      <c r="JRH131" s="164"/>
      <c r="JRI131" s="164"/>
      <c r="JRJ131" s="164"/>
      <c r="JRK131" s="90"/>
      <c r="JRL131" s="90"/>
      <c r="JRM131" s="89"/>
      <c r="JRN131" s="164"/>
      <c r="JRO131" s="164"/>
      <c r="JRP131" s="164"/>
      <c r="JRQ131" s="164"/>
      <c r="JRR131" s="164"/>
      <c r="JRS131" s="90"/>
      <c r="JRT131" s="90"/>
      <c r="JRU131" s="89"/>
      <c r="JRV131" s="164"/>
      <c r="JRW131" s="164"/>
      <c r="JRX131" s="164"/>
      <c r="JRY131" s="164"/>
      <c r="JRZ131" s="164"/>
      <c r="JSA131" s="90"/>
      <c r="JSB131" s="90"/>
      <c r="JSC131" s="89"/>
      <c r="JSD131" s="164"/>
      <c r="JSE131" s="164"/>
      <c r="JSF131" s="164"/>
      <c r="JSG131" s="164"/>
      <c r="JSH131" s="164"/>
      <c r="JSI131" s="90"/>
      <c r="JSJ131" s="90"/>
      <c r="JSK131" s="89"/>
      <c r="JSL131" s="164"/>
      <c r="JSM131" s="164"/>
      <c r="JSN131" s="164"/>
      <c r="JSO131" s="164"/>
      <c r="JSP131" s="164"/>
      <c r="JSQ131" s="90"/>
      <c r="JSR131" s="90"/>
      <c r="JSS131" s="89"/>
      <c r="JST131" s="164"/>
      <c r="JSU131" s="164"/>
      <c r="JSV131" s="164"/>
      <c r="JSW131" s="164"/>
      <c r="JSX131" s="164"/>
      <c r="JSY131" s="90"/>
      <c r="JSZ131" s="90"/>
      <c r="JTA131" s="89"/>
      <c r="JTB131" s="164"/>
      <c r="JTC131" s="164"/>
      <c r="JTD131" s="164"/>
      <c r="JTE131" s="164"/>
      <c r="JTF131" s="164"/>
      <c r="JTG131" s="90"/>
      <c r="JTH131" s="90"/>
      <c r="JTI131" s="89"/>
      <c r="JTJ131" s="164"/>
      <c r="JTK131" s="164"/>
      <c r="JTL131" s="164"/>
      <c r="JTM131" s="164"/>
      <c r="JTN131" s="164"/>
      <c r="JTO131" s="90"/>
      <c r="JTP131" s="90"/>
      <c r="JTQ131" s="89"/>
      <c r="JTR131" s="164"/>
      <c r="JTS131" s="164"/>
      <c r="JTT131" s="164"/>
      <c r="JTU131" s="164"/>
      <c r="JTV131" s="164"/>
      <c r="JTW131" s="90"/>
      <c r="JTX131" s="90"/>
      <c r="JTY131" s="89"/>
      <c r="JTZ131" s="164"/>
      <c r="JUA131" s="164"/>
      <c r="JUB131" s="164"/>
      <c r="JUC131" s="164"/>
      <c r="JUD131" s="164"/>
      <c r="JUE131" s="90"/>
      <c r="JUF131" s="90"/>
      <c r="JUG131" s="89"/>
      <c r="JUH131" s="164"/>
      <c r="JUI131" s="164"/>
      <c r="JUJ131" s="164"/>
      <c r="JUK131" s="164"/>
      <c r="JUL131" s="164"/>
      <c r="JUM131" s="90"/>
      <c r="JUN131" s="90"/>
      <c r="JUO131" s="89"/>
      <c r="JUP131" s="164"/>
      <c r="JUQ131" s="164"/>
      <c r="JUR131" s="164"/>
      <c r="JUS131" s="164"/>
      <c r="JUT131" s="164"/>
      <c r="JUU131" s="90"/>
      <c r="JUV131" s="90"/>
      <c r="JUW131" s="89"/>
      <c r="JUX131" s="164"/>
      <c r="JUY131" s="164"/>
      <c r="JUZ131" s="164"/>
      <c r="JVA131" s="164"/>
      <c r="JVB131" s="164"/>
      <c r="JVC131" s="90"/>
      <c r="JVD131" s="90"/>
      <c r="JVE131" s="89"/>
      <c r="JVF131" s="164"/>
      <c r="JVG131" s="164"/>
      <c r="JVH131" s="164"/>
      <c r="JVI131" s="164"/>
      <c r="JVJ131" s="164"/>
      <c r="JVK131" s="90"/>
      <c r="JVL131" s="90"/>
      <c r="JVM131" s="89"/>
      <c r="JVN131" s="164"/>
      <c r="JVO131" s="164"/>
      <c r="JVP131" s="164"/>
      <c r="JVQ131" s="164"/>
      <c r="JVR131" s="164"/>
      <c r="JVS131" s="90"/>
      <c r="JVT131" s="90"/>
      <c r="JVU131" s="89"/>
      <c r="JVV131" s="164"/>
      <c r="JVW131" s="164"/>
      <c r="JVX131" s="164"/>
      <c r="JVY131" s="164"/>
      <c r="JVZ131" s="164"/>
      <c r="JWA131" s="90"/>
      <c r="JWB131" s="90"/>
      <c r="JWC131" s="89"/>
      <c r="JWD131" s="164"/>
      <c r="JWE131" s="164"/>
      <c r="JWF131" s="164"/>
      <c r="JWG131" s="164"/>
      <c r="JWH131" s="164"/>
      <c r="JWI131" s="90"/>
      <c r="JWJ131" s="90"/>
      <c r="JWK131" s="89"/>
      <c r="JWL131" s="164"/>
      <c r="JWM131" s="164"/>
      <c r="JWN131" s="164"/>
      <c r="JWO131" s="164"/>
      <c r="JWP131" s="164"/>
      <c r="JWQ131" s="90"/>
      <c r="JWR131" s="90"/>
      <c r="JWS131" s="89"/>
      <c r="JWT131" s="164"/>
      <c r="JWU131" s="164"/>
      <c r="JWV131" s="164"/>
      <c r="JWW131" s="164"/>
      <c r="JWX131" s="164"/>
      <c r="JWY131" s="90"/>
      <c r="JWZ131" s="90"/>
      <c r="JXA131" s="89"/>
      <c r="JXB131" s="164"/>
      <c r="JXC131" s="164"/>
      <c r="JXD131" s="164"/>
      <c r="JXE131" s="164"/>
      <c r="JXF131" s="164"/>
      <c r="JXG131" s="90"/>
      <c r="JXH131" s="90"/>
      <c r="JXI131" s="89"/>
      <c r="JXJ131" s="164"/>
      <c r="JXK131" s="164"/>
      <c r="JXL131" s="164"/>
      <c r="JXM131" s="164"/>
      <c r="JXN131" s="164"/>
      <c r="JXO131" s="90"/>
      <c r="JXP131" s="90"/>
      <c r="JXQ131" s="89"/>
      <c r="JXR131" s="164"/>
      <c r="JXS131" s="164"/>
      <c r="JXT131" s="164"/>
      <c r="JXU131" s="164"/>
      <c r="JXV131" s="164"/>
      <c r="JXW131" s="90"/>
      <c r="JXX131" s="90"/>
      <c r="JXY131" s="89"/>
      <c r="JXZ131" s="164"/>
      <c r="JYA131" s="164"/>
      <c r="JYB131" s="164"/>
      <c r="JYC131" s="164"/>
      <c r="JYD131" s="164"/>
      <c r="JYE131" s="90"/>
      <c r="JYF131" s="90"/>
      <c r="JYG131" s="89"/>
      <c r="JYH131" s="164"/>
      <c r="JYI131" s="164"/>
      <c r="JYJ131" s="164"/>
      <c r="JYK131" s="164"/>
      <c r="JYL131" s="164"/>
      <c r="JYM131" s="90"/>
      <c r="JYN131" s="90"/>
      <c r="JYO131" s="89"/>
      <c r="JYP131" s="164"/>
      <c r="JYQ131" s="164"/>
      <c r="JYR131" s="164"/>
      <c r="JYS131" s="164"/>
      <c r="JYT131" s="164"/>
      <c r="JYU131" s="90"/>
      <c r="JYV131" s="90"/>
      <c r="JYW131" s="89"/>
      <c r="JYX131" s="164"/>
      <c r="JYY131" s="164"/>
      <c r="JYZ131" s="164"/>
      <c r="JZA131" s="164"/>
      <c r="JZB131" s="164"/>
      <c r="JZC131" s="90"/>
      <c r="JZD131" s="90"/>
      <c r="JZE131" s="89"/>
      <c r="JZF131" s="164"/>
      <c r="JZG131" s="164"/>
      <c r="JZH131" s="164"/>
      <c r="JZI131" s="164"/>
      <c r="JZJ131" s="164"/>
      <c r="JZK131" s="90"/>
      <c r="JZL131" s="90"/>
      <c r="JZM131" s="89"/>
      <c r="JZN131" s="164"/>
      <c r="JZO131" s="164"/>
      <c r="JZP131" s="164"/>
      <c r="JZQ131" s="164"/>
      <c r="JZR131" s="164"/>
      <c r="JZS131" s="90"/>
      <c r="JZT131" s="90"/>
      <c r="JZU131" s="89"/>
      <c r="JZV131" s="164"/>
      <c r="JZW131" s="164"/>
      <c r="JZX131" s="164"/>
      <c r="JZY131" s="164"/>
      <c r="JZZ131" s="164"/>
      <c r="KAA131" s="90"/>
      <c r="KAB131" s="90"/>
      <c r="KAC131" s="89"/>
      <c r="KAD131" s="164"/>
      <c r="KAE131" s="164"/>
      <c r="KAF131" s="164"/>
      <c r="KAG131" s="164"/>
      <c r="KAH131" s="164"/>
      <c r="KAI131" s="90"/>
      <c r="KAJ131" s="90"/>
      <c r="KAK131" s="89"/>
      <c r="KAL131" s="164"/>
      <c r="KAM131" s="164"/>
      <c r="KAN131" s="164"/>
      <c r="KAO131" s="164"/>
      <c r="KAP131" s="164"/>
      <c r="KAQ131" s="90"/>
      <c r="KAR131" s="90"/>
      <c r="KAS131" s="89"/>
      <c r="KAT131" s="164"/>
      <c r="KAU131" s="164"/>
      <c r="KAV131" s="164"/>
      <c r="KAW131" s="164"/>
      <c r="KAX131" s="164"/>
      <c r="KAY131" s="90"/>
      <c r="KAZ131" s="90"/>
      <c r="KBA131" s="89"/>
      <c r="KBB131" s="164"/>
      <c r="KBC131" s="164"/>
      <c r="KBD131" s="164"/>
      <c r="KBE131" s="164"/>
      <c r="KBF131" s="164"/>
      <c r="KBG131" s="90"/>
      <c r="KBH131" s="90"/>
      <c r="KBI131" s="89"/>
      <c r="KBJ131" s="164"/>
      <c r="KBK131" s="164"/>
      <c r="KBL131" s="164"/>
      <c r="KBM131" s="164"/>
      <c r="KBN131" s="164"/>
      <c r="KBO131" s="90"/>
      <c r="KBP131" s="90"/>
      <c r="KBQ131" s="89"/>
      <c r="KBR131" s="164"/>
      <c r="KBS131" s="164"/>
      <c r="KBT131" s="164"/>
      <c r="KBU131" s="164"/>
      <c r="KBV131" s="164"/>
      <c r="KBW131" s="90"/>
      <c r="KBX131" s="90"/>
      <c r="KBY131" s="89"/>
      <c r="KBZ131" s="164"/>
      <c r="KCA131" s="164"/>
      <c r="KCB131" s="164"/>
      <c r="KCC131" s="164"/>
      <c r="KCD131" s="164"/>
      <c r="KCE131" s="90"/>
      <c r="KCF131" s="90"/>
      <c r="KCG131" s="89"/>
      <c r="KCH131" s="164"/>
      <c r="KCI131" s="164"/>
      <c r="KCJ131" s="164"/>
      <c r="KCK131" s="164"/>
      <c r="KCL131" s="164"/>
      <c r="KCM131" s="90"/>
      <c r="KCN131" s="90"/>
      <c r="KCO131" s="89"/>
      <c r="KCP131" s="164"/>
      <c r="KCQ131" s="164"/>
      <c r="KCR131" s="164"/>
      <c r="KCS131" s="164"/>
      <c r="KCT131" s="164"/>
      <c r="KCU131" s="90"/>
      <c r="KCV131" s="90"/>
      <c r="KCW131" s="89"/>
      <c r="KCX131" s="164"/>
      <c r="KCY131" s="164"/>
      <c r="KCZ131" s="164"/>
      <c r="KDA131" s="164"/>
      <c r="KDB131" s="164"/>
      <c r="KDC131" s="90"/>
      <c r="KDD131" s="90"/>
      <c r="KDE131" s="89"/>
      <c r="KDF131" s="164"/>
      <c r="KDG131" s="164"/>
      <c r="KDH131" s="164"/>
      <c r="KDI131" s="164"/>
      <c r="KDJ131" s="164"/>
      <c r="KDK131" s="90"/>
      <c r="KDL131" s="90"/>
      <c r="KDM131" s="89"/>
      <c r="KDN131" s="164"/>
      <c r="KDO131" s="164"/>
      <c r="KDP131" s="164"/>
      <c r="KDQ131" s="164"/>
      <c r="KDR131" s="164"/>
      <c r="KDS131" s="90"/>
      <c r="KDT131" s="90"/>
      <c r="KDU131" s="89"/>
      <c r="KDV131" s="164"/>
      <c r="KDW131" s="164"/>
      <c r="KDX131" s="164"/>
      <c r="KDY131" s="164"/>
      <c r="KDZ131" s="164"/>
      <c r="KEA131" s="90"/>
      <c r="KEB131" s="90"/>
      <c r="KEC131" s="89"/>
      <c r="KED131" s="164"/>
      <c r="KEE131" s="164"/>
      <c r="KEF131" s="164"/>
      <c r="KEG131" s="164"/>
      <c r="KEH131" s="164"/>
      <c r="KEI131" s="90"/>
      <c r="KEJ131" s="90"/>
      <c r="KEK131" s="89"/>
      <c r="KEL131" s="164"/>
      <c r="KEM131" s="164"/>
      <c r="KEN131" s="164"/>
      <c r="KEO131" s="164"/>
      <c r="KEP131" s="164"/>
      <c r="KEQ131" s="90"/>
      <c r="KER131" s="90"/>
      <c r="KES131" s="89"/>
      <c r="KET131" s="164"/>
      <c r="KEU131" s="164"/>
      <c r="KEV131" s="164"/>
      <c r="KEW131" s="164"/>
      <c r="KEX131" s="164"/>
      <c r="KEY131" s="90"/>
      <c r="KEZ131" s="90"/>
      <c r="KFA131" s="89"/>
      <c r="KFB131" s="164"/>
      <c r="KFC131" s="164"/>
      <c r="KFD131" s="164"/>
      <c r="KFE131" s="164"/>
      <c r="KFF131" s="164"/>
      <c r="KFG131" s="90"/>
      <c r="KFH131" s="90"/>
      <c r="KFI131" s="89"/>
      <c r="KFJ131" s="164"/>
      <c r="KFK131" s="164"/>
      <c r="KFL131" s="164"/>
      <c r="KFM131" s="164"/>
      <c r="KFN131" s="164"/>
      <c r="KFO131" s="90"/>
      <c r="KFP131" s="90"/>
      <c r="KFQ131" s="89"/>
      <c r="KFR131" s="164"/>
      <c r="KFS131" s="164"/>
      <c r="KFT131" s="164"/>
      <c r="KFU131" s="164"/>
      <c r="KFV131" s="164"/>
      <c r="KFW131" s="90"/>
      <c r="KFX131" s="90"/>
      <c r="KFY131" s="89"/>
      <c r="KFZ131" s="164"/>
      <c r="KGA131" s="164"/>
      <c r="KGB131" s="164"/>
      <c r="KGC131" s="164"/>
      <c r="KGD131" s="164"/>
      <c r="KGE131" s="90"/>
      <c r="KGF131" s="90"/>
      <c r="KGG131" s="89"/>
      <c r="KGH131" s="164"/>
      <c r="KGI131" s="164"/>
      <c r="KGJ131" s="164"/>
      <c r="KGK131" s="164"/>
      <c r="KGL131" s="164"/>
      <c r="KGM131" s="90"/>
      <c r="KGN131" s="90"/>
      <c r="KGO131" s="89"/>
      <c r="KGP131" s="164"/>
      <c r="KGQ131" s="164"/>
      <c r="KGR131" s="164"/>
      <c r="KGS131" s="164"/>
      <c r="KGT131" s="164"/>
      <c r="KGU131" s="90"/>
      <c r="KGV131" s="90"/>
      <c r="KGW131" s="89"/>
      <c r="KGX131" s="164"/>
      <c r="KGY131" s="164"/>
      <c r="KGZ131" s="164"/>
      <c r="KHA131" s="164"/>
      <c r="KHB131" s="164"/>
      <c r="KHC131" s="90"/>
      <c r="KHD131" s="90"/>
      <c r="KHE131" s="89"/>
      <c r="KHF131" s="164"/>
      <c r="KHG131" s="164"/>
      <c r="KHH131" s="164"/>
      <c r="KHI131" s="164"/>
      <c r="KHJ131" s="164"/>
      <c r="KHK131" s="90"/>
      <c r="KHL131" s="90"/>
      <c r="KHM131" s="89"/>
      <c r="KHN131" s="164"/>
      <c r="KHO131" s="164"/>
      <c r="KHP131" s="164"/>
      <c r="KHQ131" s="164"/>
      <c r="KHR131" s="164"/>
      <c r="KHS131" s="90"/>
      <c r="KHT131" s="90"/>
      <c r="KHU131" s="89"/>
      <c r="KHV131" s="164"/>
      <c r="KHW131" s="164"/>
      <c r="KHX131" s="164"/>
      <c r="KHY131" s="164"/>
      <c r="KHZ131" s="164"/>
      <c r="KIA131" s="90"/>
      <c r="KIB131" s="90"/>
      <c r="KIC131" s="89"/>
      <c r="KID131" s="164"/>
      <c r="KIE131" s="164"/>
      <c r="KIF131" s="164"/>
      <c r="KIG131" s="164"/>
      <c r="KIH131" s="164"/>
      <c r="KII131" s="90"/>
      <c r="KIJ131" s="90"/>
      <c r="KIK131" s="89"/>
      <c r="KIL131" s="164"/>
      <c r="KIM131" s="164"/>
      <c r="KIN131" s="164"/>
      <c r="KIO131" s="164"/>
      <c r="KIP131" s="164"/>
      <c r="KIQ131" s="90"/>
      <c r="KIR131" s="90"/>
      <c r="KIS131" s="89"/>
      <c r="KIT131" s="164"/>
      <c r="KIU131" s="164"/>
      <c r="KIV131" s="164"/>
      <c r="KIW131" s="164"/>
      <c r="KIX131" s="164"/>
      <c r="KIY131" s="90"/>
      <c r="KIZ131" s="90"/>
      <c r="KJA131" s="89"/>
      <c r="KJB131" s="164"/>
      <c r="KJC131" s="164"/>
      <c r="KJD131" s="164"/>
      <c r="KJE131" s="164"/>
      <c r="KJF131" s="164"/>
      <c r="KJG131" s="90"/>
      <c r="KJH131" s="90"/>
      <c r="KJI131" s="89"/>
      <c r="KJJ131" s="164"/>
      <c r="KJK131" s="164"/>
      <c r="KJL131" s="164"/>
      <c r="KJM131" s="164"/>
      <c r="KJN131" s="164"/>
      <c r="KJO131" s="90"/>
      <c r="KJP131" s="90"/>
      <c r="KJQ131" s="89"/>
      <c r="KJR131" s="164"/>
      <c r="KJS131" s="164"/>
      <c r="KJT131" s="164"/>
      <c r="KJU131" s="164"/>
      <c r="KJV131" s="164"/>
      <c r="KJW131" s="90"/>
      <c r="KJX131" s="90"/>
      <c r="KJY131" s="89"/>
      <c r="KJZ131" s="164"/>
      <c r="KKA131" s="164"/>
      <c r="KKB131" s="164"/>
      <c r="KKC131" s="164"/>
      <c r="KKD131" s="164"/>
      <c r="KKE131" s="90"/>
      <c r="KKF131" s="90"/>
      <c r="KKG131" s="89"/>
      <c r="KKH131" s="164"/>
      <c r="KKI131" s="164"/>
      <c r="KKJ131" s="164"/>
      <c r="KKK131" s="164"/>
      <c r="KKL131" s="164"/>
      <c r="KKM131" s="90"/>
      <c r="KKN131" s="90"/>
      <c r="KKO131" s="89"/>
      <c r="KKP131" s="164"/>
      <c r="KKQ131" s="164"/>
      <c r="KKR131" s="164"/>
      <c r="KKS131" s="164"/>
      <c r="KKT131" s="164"/>
      <c r="KKU131" s="90"/>
      <c r="KKV131" s="90"/>
      <c r="KKW131" s="89"/>
      <c r="KKX131" s="164"/>
      <c r="KKY131" s="164"/>
      <c r="KKZ131" s="164"/>
      <c r="KLA131" s="164"/>
      <c r="KLB131" s="164"/>
      <c r="KLC131" s="90"/>
      <c r="KLD131" s="90"/>
      <c r="KLE131" s="89"/>
      <c r="KLF131" s="164"/>
      <c r="KLG131" s="164"/>
      <c r="KLH131" s="164"/>
      <c r="KLI131" s="164"/>
      <c r="KLJ131" s="164"/>
      <c r="KLK131" s="90"/>
      <c r="KLL131" s="90"/>
      <c r="KLM131" s="89"/>
      <c r="KLN131" s="164"/>
      <c r="KLO131" s="164"/>
      <c r="KLP131" s="164"/>
      <c r="KLQ131" s="164"/>
      <c r="KLR131" s="164"/>
      <c r="KLS131" s="90"/>
      <c r="KLT131" s="90"/>
      <c r="KLU131" s="89"/>
      <c r="KLV131" s="164"/>
      <c r="KLW131" s="164"/>
      <c r="KLX131" s="164"/>
      <c r="KLY131" s="164"/>
      <c r="KLZ131" s="164"/>
      <c r="KMA131" s="90"/>
      <c r="KMB131" s="90"/>
      <c r="KMC131" s="89"/>
      <c r="KMD131" s="164"/>
      <c r="KME131" s="164"/>
      <c r="KMF131" s="164"/>
      <c r="KMG131" s="164"/>
      <c r="KMH131" s="164"/>
      <c r="KMI131" s="90"/>
      <c r="KMJ131" s="90"/>
      <c r="KMK131" s="89"/>
      <c r="KML131" s="164"/>
      <c r="KMM131" s="164"/>
      <c r="KMN131" s="164"/>
      <c r="KMO131" s="164"/>
      <c r="KMP131" s="164"/>
      <c r="KMQ131" s="90"/>
      <c r="KMR131" s="90"/>
      <c r="KMS131" s="89"/>
      <c r="KMT131" s="164"/>
      <c r="KMU131" s="164"/>
      <c r="KMV131" s="164"/>
      <c r="KMW131" s="164"/>
      <c r="KMX131" s="164"/>
      <c r="KMY131" s="90"/>
      <c r="KMZ131" s="90"/>
      <c r="KNA131" s="89"/>
      <c r="KNB131" s="164"/>
      <c r="KNC131" s="164"/>
      <c r="KND131" s="164"/>
      <c r="KNE131" s="164"/>
      <c r="KNF131" s="164"/>
      <c r="KNG131" s="90"/>
      <c r="KNH131" s="90"/>
      <c r="KNI131" s="89"/>
      <c r="KNJ131" s="164"/>
      <c r="KNK131" s="164"/>
      <c r="KNL131" s="164"/>
      <c r="KNM131" s="164"/>
      <c r="KNN131" s="164"/>
      <c r="KNO131" s="90"/>
      <c r="KNP131" s="90"/>
      <c r="KNQ131" s="89"/>
      <c r="KNR131" s="164"/>
      <c r="KNS131" s="164"/>
      <c r="KNT131" s="164"/>
      <c r="KNU131" s="164"/>
      <c r="KNV131" s="164"/>
      <c r="KNW131" s="90"/>
      <c r="KNX131" s="90"/>
      <c r="KNY131" s="89"/>
      <c r="KNZ131" s="164"/>
      <c r="KOA131" s="164"/>
      <c r="KOB131" s="164"/>
      <c r="KOC131" s="164"/>
      <c r="KOD131" s="164"/>
      <c r="KOE131" s="90"/>
      <c r="KOF131" s="90"/>
      <c r="KOG131" s="89"/>
      <c r="KOH131" s="164"/>
      <c r="KOI131" s="164"/>
      <c r="KOJ131" s="164"/>
      <c r="KOK131" s="164"/>
      <c r="KOL131" s="164"/>
      <c r="KOM131" s="90"/>
      <c r="KON131" s="90"/>
      <c r="KOO131" s="89"/>
      <c r="KOP131" s="164"/>
      <c r="KOQ131" s="164"/>
      <c r="KOR131" s="164"/>
      <c r="KOS131" s="164"/>
      <c r="KOT131" s="164"/>
      <c r="KOU131" s="90"/>
      <c r="KOV131" s="90"/>
      <c r="KOW131" s="89"/>
      <c r="KOX131" s="164"/>
      <c r="KOY131" s="164"/>
      <c r="KOZ131" s="164"/>
      <c r="KPA131" s="164"/>
      <c r="KPB131" s="164"/>
      <c r="KPC131" s="90"/>
      <c r="KPD131" s="90"/>
      <c r="KPE131" s="89"/>
      <c r="KPF131" s="164"/>
      <c r="KPG131" s="164"/>
      <c r="KPH131" s="164"/>
      <c r="KPI131" s="164"/>
      <c r="KPJ131" s="164"/>
      <c r="KPK131" s="90"/>
      <c r="KPL131" s="90"/>
      <c r="KPM131" s="89"/>
      <c r="KPN131" s="164"/>
      <c r="KPO131" s="164"/>
      <c r="KPP131" s="164"/>
      <c r="KPQ131" s="164"/>
      <c r="KPR131" s="164"/>
      <c r="KPS131" s="90"/>
      <c r="KPT131" s="90"/>
      <c r="KPU131" s="89"/>
      <c r="KPV131" s="164"/>
      <c r="KPW131" s="164"/>
      <c r="KPX131" s="164"/>
      <c r="KPY131" s="164"/>
      <c r="KPZ131" s="164"/>
      <c r="KQA131" s="90"/>
      <c r="KQB131" s="90"/>
      <c r="KQC131" s="89"/>
      <c r="KQD131" s="164"/>
      <c r="KQE131" s="164"/>
      <c r="KQF131" s="164"/>
      <c r="KQG131" s="164"/>
      <c r="KQH131" s="164"/>
      <c r="KQI131" s="90"/>
      <c r="KQJ131" s="90"/>
      <c r="KQK131" s="89"/>
      <c r="KQL131" s="164"/>
      <c r="KQM131" s="164"/>
      <c r="KQN131" s="164"/>
      <c r="KQO131" s="164"/>
      <c r="KQP131" s="164"/>
      <c r="KQQ131" s="90"/>
      <c r="KQR131" s="90"/>
      <c r="KQS131" s="89"/>
      <c r="KQT131" s="164"/>
      <c r="KQU131" s="164"/>
      <c r="KQV131" s="164"/>
      <c r="KQW131" s="164"/>
      <c r="KQX131" s="164"/>
      <c r="KQY131" s="90"/>
      <c r="KQZ131" s="90"/>
      <c r="KRA131" s="89"/>
      <c r="KRB131" s="164"/>
      <c r="KRC131" s="164"/>
      <c r="KRD131" s="164"/>
      <c r="KRE131" s="164"/>
      <c r="KRF131" s="164"/>
      <c r="KRG131" s="90"/>
      <c r="KRH131" s="90"/>
      <c r="KRI131" s="89"/>
      <c r="KRJ131" s="164"/>
      <c r="KRK131" s="164"/>
      <c r="KRL131" s="164"/>
      <c r="KRM131" s="164"/>
      <c r="KRN131" s="164"/>
      <c r="KRO131" s="90"/>
      <c r="KRP131" s="90"/>
      <c r="KRQ131" s="89"/>
      <c r="KRR131" s="164"/>
      <c r="KRS131" s="164"/>
      <c r="KRT131" s="164"/>
      <c r="KRU131" s="164"/>
      <c r="KRV131" s="164"/>
      <c r="KRW131" s="90"/>
      <c r="KRX131" s="90"/>
      <c r="KRY131" s="89"/>
      <c r="KRZ131" s="164"/>
      <c r="KSA131" s="164"/>
      <c r="KSB131" s="164"/>
      <c r="KSC131" s="164"/>
      <c r="KSD131" s="164"/>
      <c r="KSE131" s="90"/>
      <c r="KSF131" s="90"/>
      <c r="KSG131" s="89"/>
      <c r="KSH131" s="164"/>
      <c r="KSI131" s="164"/>
      <c r="KSJ131" s="164"/>
      <c r="KSK131" s="164"/>
      <c r="KSL131" s="164"/>
      <c r="KSM131" s="90"/>
      <c r="KSN131" s="90"/>
      <c r="KSO131" s="89"/>
      <c r="KSP131" s="164"/>
      <c r="KSQ131" s="164"/>
      <c r="KSR131" s="164"/>
      <c r="KSS131" s="164"/>
      <c r="KST131" s="164"/>
      <c r="KSU131" s="90"/>
      <c r="KSV131" s="90"/>
      <c r="KSW131" s="89"/>
      <c r="KSX131" s="164"/>
      <c r="KSY131" s="164"/>
      <c r="KSZ131" s="164"/>
      <c r="KTA131" s="164"/>
      <c r="KTB131" s="164"/>
      <c r="KTC131" s="90"/>
      <c r="KTD131" s="90"/>
      <c r="KTE131" s="89"/>
      <c r="KTF131" s="164"/>
      <c r="KTG131" s="164"/>
      <c r="KTH131" s="164"/>
      <c r="KTI131" s="164"/>
      <c r="KTJ131" s="164"/>
      <c r="KTK131" s="90"/>
      <c r="KTL131" s="90"/>
      <c r="KTM131" s="89"/>
      <c r="KTN131" s="164"/>
      <c r="KTO131" s="164"/>
      <c r="KTP131" s="164"/>
      <c r="KTQ131" s="164"/>
      <c r="KTR131" s="164"/>
      <c r="KTS131" s="90"/>
      <c r="KTT131" s="90"/>
      <c r="KTU131" s="89"/>
      <c r="KTV131" s="164"/>
      <c r="KTW131" s="164"/>
      <c r="KTX131" s="164"/>
      <c r="KTY131" s="164"/>
      <c r="KTZ131" s="164"/>
      <c r="KUA131" s="90"/>
      <c r="KUB131" s="90"/>
      <c r="KUC131" s="89"/>
      <c r="KUD131" s="164"/>
      <c r="KUE131" s="164"/>
      <c r="KUF131" s="164"/>
      <c r="KUG131" s="164"/>
      <c r="KUH131" s="164"/>
      <c r="KUI131" s="90"/>
      <c r="KUJ131" s="90"/>
      <c r="KUK131" s="89"/>
      <c r="KUL131" s="164"/>
      <c r="KUM131" s="164"/>
      <c r="KUN131" s="164"/>
      <c r="KUO131" s="164"/>
      <c r="KUP131" s="164"/>
      <c r="KUQ131" s="90"/>
      <c r="KUR131" s="90"/>
      <c r="KUS131" s="89"/>
      <c r="KUT131" s="164"/>
      <c r="KUU131" s="164"/>
      <c r="KUV131" s="164"/>
      <c r="KUW131" s="164"/>
      <c r="KUX131" s="164"/>
      <c r="KUY131" s="90"/>
      <c r="KUZ131" s="90"/>
      <c r="KVA131" s="89"/>
      <c r="KVB131" s="164"/>
      <c r="KVC131" s="164"/>
      <c r="KVD131" s="164"/>
      <c r="KVE131" s="164"/>
      <c r="KVF131" s="164"/>
      <c r="KVG131" s="90"/>
      <c r="KVH131" s="90"/>
      <c r="KVI131" s="89"/>
      <c r="KVJ131" s="164"/>
      <c r="KVK131" s="164"/>
      <c r="KVL131" s="164"/>
      <c r="KVM131" s="164"/>
      <c r="KVN131" s="164"/>
      <c r="KVO131" s="90"/>
      <c r="KVP131" s="90"/>
      <c r="KVQ131" s="89"/>
      <c r="KVR131" s="164"/>
      <c r="KVS131" s="164"/>
      <c r="KVT131" s="164"/>
      <c r="KVU131" s="164"/>
      <c r="KVV131" s="164"/>
      <c r="KVW131" s="90"/>
      <c r="KVX131" s="90"/>
      <c r="KVY131" s="89"/>
      <c r="KVZ131" s="164"/>
      <c r="KWA131" s="164"/>
      <c r="KWB131" s="164"/>
      <c r="KWC131" s="164"/>
      <c r="KWD131" s="164"/>
      <c r="KWE131" s="90"/>
      <c r="KWF131" s="90"/>
      <c r="KWG131" s="89"/>
      <c r="KWH131" s="164"/>
      <c r="KWI131" s="164"/>
      <c r="KWJ131" s="164"/>
      <c r="KWK131" s="164"/>
      <c r="KWL131" s="164"/>
      <c r="KWM131" s="90"/>
      <c r="KWN131" s="90"/>
      <c r="KWO131" s="89"/>
      <c r="KWP131" s="164"/>
      <c r="KWQ131" s="164"/>
      <c r="KWR131" s="164"/>
      <c r="KWS131" s="164"/>
      <c r="KWT131" s="164"/>
      <c r="KWU131" s="90"/>
      <c r="KWV131" s="90"/>
      <c r="KWW131" s="89"/>
      <c r="KWX131" s="164"/>
      <c r="KWY131" s="164"/>
      <c r="KWZ131" s="164"/>
      <c r="KXA131" s="164"/>
      <c r="KXB131" s="164"/>
      <c r="KXC131" s="90"/>
      <c r="KXD131" s="90"/>
      <c r="KXE131" s="89"/>
      <c r="KXF131" s="164"/>
      <c r="KXG131" s="164"/>
      <c r="KXH131" s="164"/>
      <c r="KXI131" s="164"/>
      <c r="KXJ131" s="164"/>
      <c r="KXK131" s="90"/>
      <c r="KXL131" s="90"/>
      <c r="KXM131" s="89"/>
      <c r="KXN131" s="164"/>
      <c r="KXO131" s="164"/>
      <c r="KXP131" s="164"/>
      <c r="KXQ131" s="164"/>
      <c r="KXR131" s="164"/>
      <c r="KXS131" s="90"/>
      <c r="KXT131" s="90"/>
      <c r="KXU131" s="89"/>
      <c r="KXV131" s="164"/>
      <c r="KXW131" s="164"/>
      <c r="KXX131" s="164"/>
      <c r="KXY131" s="164"/>
      <c r="KXZ131" s="164"/>
      <c r="KYA131" s="90"/>
      <c r="KYB131" s="90"/>
      <c r="KYC131" s="89"/>
      <c r="KYD131" s="164"/>
      <c r="KYE131" s="164"/>
      <c r="KYF131" s="164"/>
      <c r="KYG131" s="164"/>
      <c r="KYH131" s="164"/>
      <c r="KYI131" s="90"/>
      <c r="KYJ131" s="90"/>
      <c r="KYK131" s="89"/>
      <c r="KYL131" s="164"/>
      <c r="KYM131" s="164"/>
      <c r="KYN131" s="164"/>
      <c r="KYO131" s="164"/>
      <c r="KYP131" s="164"/>
      <c r="KYQ131" s="90"/>
      <c r="KYR131" s="90"/>
      <c r="KYS131" s="89"/>
      <c r="KYT131" s="164"/>
      <c r="KYU131" s="164"/>
      <c r="KYV131" s="164"/>
      <c r="KYW131" s="164"/>
      <c r="KYX131" s="164"/>
      <c r="KYY131" s="90"/>
      <c r="KYZ131" s="90"/>
      <c r="KZA131" s="89"/>
      <c r="KZB131" s="164"/>
      <c r="KZC131" s="164"/>
      <c r="KZD131" s="164"/>
      <c r="KZE131" s="164"/>
      <c r="KZF131" s="164"/>
      <c r="KZG131" s="90"/>
      <c r="KZH131" s="90"/>
      <c r="KZI131" s="89"/>
      <c r="KZJ131" s="164"/>
      <c r="KZK131" s="164"/>
      <c r="KZL131" s="164"/>
      <c r="KZM131" s="164"/>
      <c r="KZN131" s="164"/>
      <c r="KZO131" s="90"/>
      <c r="KZP131" s="90"/>
      <c r="KZQ131" s="89"/>
      <c r="KZR131" s="164"/>
      <c r="KZS131" s="164"/>
      <c r="KZT131" s="164"/>
      <c r="KZU131" s="164"/>
      <c r="KZV131" s="164"/>
      <c r="KZW131" s="90"/>
      <c r="KZX131" s="90"/>
      <c r="KZY131" s="89"/>
      <c r="KZZ131" s="164"/>
      <c r="LAA131" s="164"/>
      <c r="LAB131" s="164"/>
      <c r="LAC131" s="164"/>
      <c r="LAD131" s="164"/>
      <c r="LAE131" s="90"/>
      <c r="LAF131" s="90"/>
      <c r="LAG131" s="89"/>
      <c r="LAH131" s="164"/>
      <c r="LAI131" s="164"/>
      <c r="LAJ131" s="164"/>
      <c r="LAK131" s="164"/>
      <c r="LAL131" s="164"/>
      <c r="LAM131" s="90"/>
      <c r="LAN131" s="90"/>
      <c r="LAO131" s="89"/>
      <c r="LAP131" s="164"/>
      <c r="LAQ131" s="164"/>
      <c r="LAR131" s="164"/>
      <c r="LAS131" s="164"/>
      <c r="LAT131" s="164"/>
      <c r="LAU131" s="90"/>
      <c r="LAV131" s="90"/>
      <c r="LAW131" s="89"/>
      <c r="LAX131" s="164"/>
      <c r="LAY131" s="164"/>
      <c r="LAZ131" s="164"/>
      <c r="LBA131" s="164"/>
      <c r="LBB131" s="164"/>
      <c r="LBC131" s="90"/>
      <c r="LBD131" s="90"/>
      <c r="LBE131" s="89"/>
      <c r="LBF131" s="164"/>
      <c r="LBG131" s="164"/>
      <c r="LBH131" s="164"/>
      <c r="LBI131" s="164"/>
      <c r="LBJ131" s="164"/>
      <c r="LBK131" s="90"/>
      <c r="LBL131" s="90"/>
      <c r="LBM131" s="89"/>
      <c r="LBN131" s="164"/>
      <c r="LBO131" s="164"/>
      <c r="LBP131" s="164"/>
      <c r="LBQ131" s="164"/>
      <c r="LBR131" s="164"/>
      <c r="LBS131" s="90"/>
      <c r="LBT131" s="90"/>
      <c r="LBU131" s="89"/>
      <c r="LBV131" s="164"/>
      <c r="LBW131" s="164"/>
      <c r="LBX131" s="164"/>
      <c r="LBY131" s="164"/>
      <c r="LBZ131" s="164"/>
      <c r="LCA131" s="90"/>
      <c r="LCB131" s="90"/>
      <c r="LCC131" s="89"/>
      <c r="LCD131" s="164"/>
      <c r="LCE131" s="164"/>
      <c r="LCF131" s="164"/>
      <c r="LCG131" s="164"/>
      <c r="LCH131" s="164"/>
      <c r="LCI131" s="90"/>
      <c r="LCJ131" s="90"/>
      <c r="LCK131" s="89"/>
      <c r="LCL131" s="164"/>
      <c r="LCM131" s="164"/>
      <c r="LCN131" s="164"/>
      <c r="LCO131" s="164"/>
      <c r="LCP131" s="164"/>
      <c r="LCQ131" s="90"/>
      <c r="LCR131" s="90"/>
      <c r="LCS131" s="89"/>
      <c r="LCT131" s="164"/>
      <c r="LCU131" s="164"/>
      <c r="LCV131" s="164"/>
      <c r="LCW131" s="164"/>
      <c r="LCX131" s="164"/>
      <c r="LCY131" s="90"/>
      <c r="LCZ131" s="90"/>
      <c r="LDA131" s="89"/>
      <c r="LDB131" s="164"/>
      <c r="LDC131" s="164"/>
      <c r="LDD131" s="164"/>
      <c r="LDE131" s="164"/>
      <c r="LDF131" s="164"/>
      <c r="LDG131" s="90"/>
      <c r="LDH131" s="90"/>
      <c r="LDI131" s="89"/>
      <c r="LDJ131" s="164"/>
      <c r="LDK131" s="164"/>
      <c r="LDL131" s="164"/>
      <c r="LDM131" s="164"/>
      <c r="LDN131" s="164"/>
      <c r="LDO131" s="90"/>
      <c r="LDP131" s="90"/>
      <c r="LDQ131" s="89"/>
      <c r="LDR131" s="164"/>
      <c r="LDS131" s="164"/>
      <c r="LDT131" s="164"/>
      <c r="LDU131" s="164"/>
      <c r="LDV131" s="164"/>
      <c r="LDW131" s="90"/>
      <c r="LDX131" s="90"/>
      <c r="LDY131" s="89"/>
      <c r="LDZ131" s="164"/>
      <c r="LEA131" s="164"/>
      <c r="LEB131" s="164"/>
      <c r="LEC131" s="164"/>
      <c r="LED131" s="164"/>
      <c r="LEE131" s="90"/>
      <c r="LEF131" s="90"/>
      <c r="LEG131" s="89"/>
      <c r="LEH131" s="164"/>
      <c r="LEI131" s="164"/>
      <c r="LEJ131" s="164"/>
      <c r="LEK131" s="164"/>
      <c r="LEL131" s="164"/>
      <c r="LEM131" s="90"/>
      <c r="LEN131" s="90"/>
      <c r="LEO131" s="89"/>
      <c r="LEP131" s="164"/>
      <c r="LEQ131" s="164"/>
      <c r="LER131" s="164"/>
      <c r="LES131" s="164"/>
      <c r="LET131" s="164"/>
      <c r="LEU131" s="90"/>
      <c r="LEV131" s="90"/>
      <c r="LEW131" s="89"/>
      <c r="LEX131" s="164"/>
      <c r="LEY131" s="164"/>
      <c r="LEZ131" s="164"/>
      <c r="LFA131" s="164"/>
      <c r="LFB131" s="164"/>
      <c r="LFC131" s="90"/>
      <c r="LFD131" s="90"/>
      <c r="LFE131" s="89"/>
      <c r="LFF131" s="164"/>
      <c r="LFG131" s="164"/>
      <c r="LFH131" s="164"/>
      <c r="LFI131" s="164"/>
      <c r="LFJ131" s="164"/>
      <c r="LFK131" s="90"/>
      <c r="LFL131" s="90"/>
      <c r="LFM131" s="89"/>
      <c r="LFN131" s="164"/>
      <c r="LFO131" s="164"/>
      <c r="LFP131" s="164"/>
      <c r="LFQ131" s="164"/>
      <c r="LFR131" s="164"/>
      <c r="LFS131" s="90"/>
      <c r="LFT131" s="90"/>
      <c r="LFU131" s="89"/>
      <c r="LFV131" s="164"/>
      <c r="LFW131" s="164"/>
      <c r="LFX131" s="164"/>
      <c r="LFY131" s="164"/>
      <c r="LFZ131" s="164"/>
      <c r="LGA131" s="90"/>
      <c r="LGB131" s="90"/>
      <c r="LGC131" s="89"/>
      <c r="LGD131" s="164"/>
      <c r="LGE131" s="164"/>
      <c r="LGF131" s="164"/>
      <c r="LGG131" s="164"/>
      <c r="LGH131" s="164"/>
      <c r="LGI131" s="90"/>
      <c r="LGJ131" s="90"/>
      <c r="LGK131" s="89"/>
      <c r="LGL131" s="164"/>
      <c r="LGM131" s="164"/>
      <c r="LGN131" s="164"/>
      <c r="LGO131" s="164"/>
      <c r="LGP131" s="164"/>
      <c r="LGQ131" s="90"/>
      <c r="LGR131" s="90"/>
      <c r="LGS131" s="89"/>
      <c r="LGT131" s="164"/>
      <c r="LGU131" s="164"/>
      <c r="LGV131" s="164"/>
      <c r="LGW131" s="164"/>
      <c r="LGX131" s="164"/>
      <c r="LGY131" s="90"/>
      <c r="LGZ131" s="90"/>
      <c r="LHA131" s="89"/>
      <c r="LHB131" s="164"/>
      <c r="LHC131" s="164"/>
      <c r="LHD131" s="164"/>
      <c r="LHE131" s="164"/>
      <c r="LHF131" s="164"/>
      <c r="LHG131" s="90"/>
      <c r="LHH131" s="90"/>
      <c r="LHI131" s="89"/>
      <c r="LHJ131" s="164"/>
      <c r="LHK131" s="164"/>
      <c r="LHL131" s="164"/>
      <c r="LHM131" s="164"/>
      <c r="LHN131" s="164"/>
      <c r="LHO131" s="90"/>
      <c r="LHP131" s="90"/>
      <c r="LHQ131" s="89"/>
      <c r="LHR131" s="164"/>
      <c r="LHS131" s="164"/>
      <c r="LHT131" s="164"/>
      <c r="LHU131" s="164"/>
      <c r="LHV131" s="164"/>
      <c r="LHW131" s="90"/>
      <c r="LHX131" s="90"/>
      <c r="LHY131" s="89"/>
      <c r="LHZ131" s="164"/>
      <c r="LIA131" s="164"/>
      <c r="LIB131" s="164"/>
      <c r="LIC131" s="164"/>
      <c r="LID131" s="164"/>
      <c r="LIE131" s="90"/>
      <c r="LIF131" s="90"/>
      <c r="LIG131" s="89"/>
      <c r="LIH131" s="164"/>
      <c r="LII131" s="164"/>
      <c r="LIJ131" s="164"/>
      <c r="LIK131" s="164"/>
      <c r="LIL131" s="164"/>
      <c r="LIM131" s="90"/>
      <c r="LIN131" s="90"/>
      <c r="LIO131" s="89"/>
      <c r="LIP131" s="164"/>
      <c r="LIQ131" s="164"/>
      <c r="LIR131" s="164"/>
      <c r="LIS131" s="164"/>
      <c r="LIT131" s="164"/>
      <c r="LIU131" s="90"/>
      <c r="LIV131" s="90"/>
      <c r="LIW131" s="89"/>
      <c r="LIX131" s="164"/>
      <c r="LIY131" s="164"/>
      <c r="LIZ131" s="164"/>
      <c r="LJA131" s="164"/>
      <c r="LJB131" s="164"/>
      <c r="LJC131" s="90"/>
      <c r="LJD131" s="90"/>
      <c r="LJE131" s="89"/>
      <c r="LJF131" s="164"/>
      <c r="LJG131" s="164"/>
      <c r="LJH131" s="164"/>
      <c r="LJI131" s="164"/>
      <c r="LJJ131" s="164"/>
      <c r="LJK131" s="90"/>
      <c r="LJL131" s="90"/>
      <c r="LJM131" s="89"/>
      <c r="LJN131" s="164"/>
      <c r="LJO131" s="164"/>
      <c r="LJP131" s="164"/>
      <c r="LJQ131" s="164"/>
      <c r="LJR131" s="164"/>
      <c r="LJS131" s="90"/>
      <c r="LJT131" s="90"/>
      <c r="LJU131" s="89"/>
      <c r="LJV131" s="164"/>
      <c r="LJW131" s="164"/>
      <c r="LJX131" s="164"/>
      <c r="LJY131" s="164"/>
      <c r="LJZ131" s="164"/>
      <c r="LKA131" s="90"/>
      <c r="LKB131" s="90"/>
      <c r="LKC131" s="89"/>
      <c r="LKD131" s="164"/>
      <c r="LKE131" s="164"/>
      <c r="LKF131" s="164"/>
      <c r="LKG131" s="164"/>
      <c r="LKH131" s="164"/>
      <c r="LKI131" s="90"/>
      <c r="LKJ131" s="90"/>
      <c r="LKK131" s="89"/>
      <c r="LKL131" s="164"/>
      <c r="LKM131" s="164"/>
      <c r="LKN131" s="164"/>
      <c r="LKO131" s="164"/>
      <c r="LKP131" s="164"/>
      <c r="LKQ131" s="90"/>
      <c r="LKR131" s="90"/>
      <c r="LKS131" s="89"/>
      <c r="LKT131" s="164"/>
      <c r="LKU131" s="164"/>
      <c r="LKV131" s="164"/>
      <c r="LKW131" s="164"/>
      <c r="LKX131" s="164"/>
      <c r="LKY131" s="90"/>
      <c r="LKZ131" s="90"/>
      <c r="LLA131" s="89"/>
      <c r="LLB131" s="164"/>
      <c r="LLC131" s="164"/>
      <c r="LLD131" s="164"/>
      <c r="LLE131" s="164"/>
      <c r="LLF131" s="164"/>
      <c r="LLG131" s="90"/>
      <c r="LLH131" s="90"/>
      <c r="LLI131" s="89"/>
      <c r="LLJ131" s="164"/>
      <c r="LLK131" s="164"/>
      <c r="LLL131" s="164"/>
      <c r="LLM131" s="164"/>
      <c r="LLN131" s="164"/>
      <c r="LLO131" s="90"/>
      <c r="LLP131" s="90"/>
      <c r="LLQ131" s="89"/>
      <c r="LLR131" s="164"/>
      <c r="LLS131" s="164"/>
      <c r="LLT131" s="164"/>
      <c r="LLU131" s="164"/>
      <c r="LLV131" s="164"/>
      <c r="LLW131" s="90"/>
      <c r="LLX131" s="90"/>
      <c r="LLY131" s="89"/>
      <c r="LLZ131" s="164"/>
      <c r="LMA131" s="164"/>
      <c r="LMB131" s="164"/>
      <c r="LMC131" s="164"/>
      <c r="LMD131" s="164"/>
      <c r="LME131" s="90"/>
      <c r="LMF131" s="90"/>
      <c r="LMG131" s="89"/>
      <c r="LMH131" s="164"/>
      <c r="LMI131" s="164"/>
      <c r="LMJ131" s="164"/>
      <c r="LMK131" s="164"/>
      <c r="LML131" s="164"/>
      <c r="LMM131" s="90"/>
      <c r="LMN131" s="90"/>
      <c r="LMO131" s="89"/>
      <c r="LMP131" s="164"/>
      <c r="LMQ131" s="164"/>
      <c r="LMR131" s="164"/>
      <c r="LMS131" s="164"/>
      <c r="LMT131" s="164"/>
      <c r="LMU131" s="90"/>
      <c r="LMV131" s="90"/>
      <c r="LMW131" s="89"/>
      <c r="LMX131" s="164"/>
      <c r="LMY131" s="164"/>
      <c r="LMZ131" s="164"/>
      <c r="LNA131" s="164"/>
      <c r="LNB131" s="164"/>
      <c r="LNC131" s="90"/>
      <c r="LND131" s="90"/>
      <c r="LNE131" s="89"/>
      <c r="LNF131" s="164"/>
      <c r="LNG131" s="164"/>
      <c r="LNH131" s="164"/>
      <c r="LNI131" s="164"/>
      <c r="LNJ131" s="164"/>
      <c r="LNK131" s="90"/>
      <c r="LNL131" s="90"/>
      <c r="LNM131" s="89"/>
      <c r="LNN131" s="164"/>
      <c r="LNO131" s="164"/>
      <c r="LNP131" s="164"/>
      <c r="LNQ131" s="164"/>
      <c r="LNR131" s="164"/>
      <c r="LNS131" s="90"/>
      <c r="LNT131" s="90"/>
      <c r="LNU131" s="89"/>
      <c r="LNV131" s="164"/>
      <c r="LNW131" s="164"/>
      <c r="LNX131" s="164"/>
      <c r="LNY131" s="164"/>
      <c r="LNZ131" s="164"/>
      <c r="LOA131" s="90"/>
      <c r="LOB131" s="90"/>
      <c r="LOC131" s="89"/>
      <c r="LOD131" s="164"/>
      <c r="LOE131" s="164"/>
      <c r="LOF131" s="164"/>
      <c r="LOG131" s="164"/>
      <c r="LOH131" s="164"/>
      <c r="LOI131" s="90"/>
      <c r="LOJ131" s="90"/>
      <c r="LOK131" s="89"/>
      <c r="LOL131" s="164"/>
      <c r="LOM131" s="164"/>
      <c r="LON131" s="164"/>
      <c r="LOO131" s="164"/>
      <c r="LOP131" s="164"/>
      <c r="LOQ131" s="90"/>
      <c r="LOR131" s="90"/>
      <c r="LOS131" s="89"/>
      <c r="LOT131" s="164"/>
      <c r="LOU131" s="164"/>
      <c r="LOV131" s="164"/>
      <c r="LOW131" s="164"/>
      <c r="LOX131" s="164"/>
      <c r="LOY131" s="90"/>
      <c r="LOZ131" s="90"/>
      <c r="LPA131" s="89"/>
      <c r="LPB131" s="164"/>
      <c r="LPC131" s="164"/>
      <c r="LPD131" s="164"/>
      <c r="LPE131" s="164"/>
      <c r="LPF131" s="164"/>
      <c r="LPG131" s="90"/>
      <c r="LPH131" s="90"/>
      <c r="LPI131" s="89"/>
      <c r="LPJ131" s="164"/>
      <c r="LPK131" s="164"/>
      <c r="LPL131" s="164"/>
      <c r="LPM131" s="164"/>
      <c r="LPN131" s="164"/>
      <c r="LPO131" s="90"/>
      <c r="LPP131" s="90"/>
      <c r="LPQ131" s="89"/>
      <c r="LPR131" s="164"/>
      <c r="LPS131" s="164"/>
      <c r="LPT131" s="164"/>
      <c r="LPU131" s="164"/>
      <c r="LPV131" s="164"/>
      <c r="LPW131" s="90"/>
      <c r="LPX131" s="90"/>
      <c r="LPY131" s="89"/>
      <c r="LPZ131" s="164"/>
      <c r="LQA131" s="164"/>
      <c r="LQB131" s="164"/>
      <c r="LQC131" s="164"/>
      <c r="LQD131" s="164"/>
      <c r="LQE131" s="90"/>
      <c r="LQF131" s="90"/>
      <c r="LQG131" s="89"/>
      <c r="LQH131" s="164"/>
      <c r="LQI131" s="164"/>
      <c r="LQJ131" s="164"/>
      <c r="LQK131" s="164"/>
      <c r="LQL131" s="164"/>
      <c r="LQM131" s="90"/>
      <c r="LQN131" s="90"/>
      <c r="LQO131" s="89"/>
      <c r="LQP131" s="164"/>
      <c r="LQQ131" s="164"/>
      <c r="LQR131" s="164"/>
      <c r="LQS131" s="164"/>
      <c r="LQT131" s="164"/>
      <c r="LQU131" s="90"/>
      <c r="LQV131" s="90"/>
      <c r="LQW131" s="89"/>
      <c r="LQX131" s="164"/>
      <c r="LQY131" s="164"/>
      <c r="LQZ131" s="164"/>
      <c r="LRA131" s="164"/>
      <c r="LRB131" s="164"/>
      <c r="LRC131" s="90"/>
      <c r="LRD131" s="90"/>
      <c r="LRE131" s="89"/>
      <c r="LRF131" s="164"/>
      <c r="LRG131" s="164"/>
      <c r="LRH131" s="164"/>
      <c r="LRI131" s="164"/>
      <c r="LRJ131" s="164"/>
      <c r="LRK131" s="90"/>
      <c r="LRL131" s="90"/>
      <c r="LRM131" s="89"/>
      <c r="LRN131" s="164"/>
      <c r="LRO131" s="164"/>
      <c r="LRP131" s="164"/>
      <c r="LRQ131" s="164"/>
      <c r="LRR131" s="164"/>
      <c r="LRS131" s="90"/>
      <c r="LRT131" s="90"/>
      <c r="LRU131" s="89"/>
      <c r="LRV131" s="164"/>
      <c r="LRW131" s="164"/>
      <c r="LRX131" s="164"/>
      <c r="LRY131" s="164"/>
      <c r="LRZ131" s="164"/>
      <c r="LSA131" s="90"/>
      <c r="LSB131" s="90"/>
      <c r="LSC131" s="89"/>
      <c r="LSD131" s="164"/>
      <c r="LSE131" s="164"/>
      <c r="LSF131" s="164"/>
      <c r="LSG131" s="164"/>
      <c r="LSH131" s="164"/>
      <c r="LSI131" s="90"/>
      <c r="LSJ131" s="90"/>
      <c r="LSK131" s="89"/>
      <c r="LSL131" s="164"/>
      <c r="LSM131" s="164"/>
      <c r="LSN131" s="164"/>
      <c r="LSO131" s="164"/>
      <c r="LSP131" s="164"/>
      <c r="LSQ131" s="90"/>
      <c r="LSR131" s="90"/>
      <c r="LSS131" s="89"/>
      <c r="LST131" s="164"/>
      <c r="LSU131" s="164"/>
      <c r="LSV131" s="164"/>
      <c r="LSW131" s="164"/>
      <c r="LSX131" s="164"/>
      <c r="LSY131" s="90"/>
      <c r="LSZ131" s="90"/>
      <c r="LTA131" s="89"/>
      <c r="LTB131" s="164"/>
      <c r="LTC131" s="164"/>
      <c r="LTD131" s="164"/>
      <c r="LTE131" s="164"/>
      <c r="LTF131" s="164"/>
      <c r="LTG131" s="90"/>
      <c r="LTH131" s="90"/>
      <c r="LTI131" s="89"/>
      <c r="LTJ131" s="164"/>
      <c r="LTK131" s="164"/>
      <c r="LTL131" s="164"/>
      <c r="LTM131" s="164"/>
      <c r="LTN131" s="164"/>
      <c r="LTO131" s="90"/>
      <c r="LTP131" s="90"/>
      <c r="LTQ131" s="89"/>
      <c r="LTR131" s="164"/>
      <c r="LTS131" s="164"/>
      <c r="LTT131" s="164"/>
      <c r="LTU131" s="164"/>
      <c r="LTV131" s="164"/>
      <c r="LTW131" s="90"/>
      <c r="LTX131" s="90"/>
      <c r="LTY131" s="89"/>
      <c r="LTZ131" s="164"/>
      <c r="LUA131" s="164"/>
      <c r="LUB131" s="164"/>
      <c r="LUC131" s="164"/>
      <c r="LUD131" s="164"/>
      <c r="LUE131" s="90"/>
      <c r="LUF131" s="90"/>
      <c r="LUG131" s="89"/>
      <c r="LUH131" s="164"/>
      <c r="LUI131" s="164"/>
      <c r="LUJ131" s="164"/>
      <c r="LUK131" s="164"/>
      <c r="LUL131" s="164"/>
      <c r="LUM131" s="90"/>
      <c r="LUN131" s="90"/>
      <c r="LUO131" s="89"/>
      <c r="LUP131" s="164"/>
      <c r="LUQ131" s="164"/>
      <c r="LUR131" s="164"/>
      <c r="LUS131" s="164"/>
      <c r="LUT131" s="164"/>
      <c r="LUU131" s="90"/>
      <c r="LUV131" s="90"/>
      <c r="LUW131" s="89"/>
      <c r="LUX131" s="164"/>
      <c r="LUY131" s="164"/>
      <c r="LUZ131" s="164"/>
      <c r="LVA131" s="164"/>
      <c r="LVB131" s="164"/>
      <c r="LVC131" s="90"/>
      <c r="LVD131" s="90"/>
      <c r="LVE131" s="89"/>
      <c r="LVF131" s="164"/>
      <c r="LVG131" s="164"/>
      <c r="LVH131" s="164"/>
      <c r="LVI131" s="164"/>
      <c r="LVJ131" s="164"/>
      <c r="LVK131" s="90"/>
      <c r="LVL131" s="90"/>
      <c r="LVM131" s="89"/>
      <c r="LVN131" s="164"/>
      <c r="LVO131" s="164"/>
      <c r="LVP131" s="164"/>
      <c r="LVQ131" s="164"/>
      <c r="LVR131" s="164"/>
      <c r="LVS131" s="90"/>
      <c r="LVT131" s="90"/>
      <c r="LVU131" s="89"/>
      <c r="LVV131" s="164"/>
      <c r="LVW131" s="164"/>
      <c r="LVX131" s="164"/>
      <c r="LVY131" s="164"/>
      <c r="LVZ131" s="164"/>
      <c r="LWA131" s="90"/>
      <c r="LWB131" s="90"/>
      <c r="LWC131" s="89"/>
      <c r="LWD131" s="164"/>
      <c r="LWE131" s="164"/>
      <c r="LWF131" s="164"/>
      <c r="LWG131" s="164"/>
      <c r="LWH131" s="164"/>
      <c r="LWI131" s="90"/>
      <c r="LWJ131" s="90"/>
      <c r="LWK131" s="89"/>
      <c r="LWL131" s="164"/>
      <c r="LWM131" s="164"/>
      <c r="LWN131" s="164"/>
      <c r="LWO131" s="164"/>
      <c r="LWP131" s="164"/>
      <c r="LWQ131" s="90"/>
      <c r="LWR131" s="90"/>
      <c r="LWS131" s="89"/>
      <c r="LWT131" s="164"/>
      <c r="LWU131" s="164"/>
      <c r="LWV131" s="164"/>
      <c r="LWW131" s="164"/>
      <c r="LWX131" s="164"/>
      <c r="LWY131" s="90"/>
      <c r="LWZ131" s="90"/>
      <c r="LXA131" s="89"/>
      <c r="LXB131" s="164"/>
      <c r="LXC131" s="164"/>
      <c r="LXD131" s="164"/>
      <c r="LXE131" s="164"/>
      <c r="LXF131" s="164"/>
      <c r="LXG131" s="90"/>
      <c r="LXH131" s="90"/>
      <c r="LXI131" s="89"/>
      <c r="LXJ131" s="164"/>
      <c r="LXK131" s="164"/>
      <c r="LXL131" s="164"/>
      <c r="LXM131" s="164"/>
      <c r="LXN131" s="164"/>
      <c r="LXO131" s="90"/>
      <c r="LXP131" s="90"/>
      <c r="LXQ131" s="89"/>
      <c r="LXR131" s="164"/>
      <c r="LXS131" s="164"/>
      <c r="LXT131" s="164"/>
      <c r="LXU131" s="164"/>
      <c r="LXV131" s="164"/>
      <c r="LXW131" s="90"/>
      <c r="LXX131" s="90"/>
      <c r="LXY131" s="89"/>
      <c r="LXZ131" s="164"/>
      <c r="LYA131" s="164"/>
      <c r="LYB131" s="164"/>
      <c r="LYC131" s="164"/>
      <c r="LYD131" s="164"/>
      <c r="LYE131" s="90"/>
      <c r="LYF131" s="90"/>
      <c r="LYG131" s="89"/>
      <c r="LYH131" s="164"/>
      <c r="LYI131" s="164"/>
      <c r="LYJ131" s="164"/>
      <c r="LYK131" s="164"/>
      <c r="LYL131" s="164"/>
      <c r="LYM131" s="90"/>
      <c r="LYN131" s="90"/>
      <c r="LYO131" s="89"/>
      <c r="LYP131" s="164"/>
      <c r="LYQ131" s="164"/>
      <c r="LYR131" s="164"/>
      <c r="LYS131" s="164"/>
      <c r="LYT131" s="164"/>
      <c r="LYU131" s="90"/>
      <c r="LYV131" s="90"/>
      <c r="LYW131" s="89"/>
      <c r="LYX131" s="164"/>
      <c r="LYY131" s="164"/>
      <c r="LYZ131" s="164"/>
      <c r="LZA131" s="164"/>
      <c r="LZB131" s="164"/>
      <c r="LZC131" s="90"/>
      <c r="LZD131" s="90"/>
      <c r="LZE131" s="89"/>
      <c r="LZF131" s="164"/>
      <c r="LZG131" s="164"/>
      <c r="LZH131" s="164"/>
      <c r="LZI131" s="164"/>
      <c r="LZJ131" s="164"/>
      <c r="LZK131" s="90"/>
      <c r="LZL131" s="90"/>
      <c r="LZM131" s="89"/>
      <c r="LZN131" s="164"/>
      <c r="LZO131" s="164"/>
      <c r="LZP131" s="164"/>
      <c r="LZQ131" s="164"/>
      <c r="LZR131" s="164"/>
      <c r="LZS131" s="90"/>
      <c r="LZT131" s="90"/>
      <c r="LZU131" s="89"/>
      <c r="LZV131" s="164"/>
      <c r="LZW131" s="164"/>
      <c r="LZX131" s="164"/>
      <c r="LZY131" s="164"/>
      <c r="LZZ131" s="164"/>
      <c r="MAA131" s="90"/>
      <c r="MAB131" s="90"/>
      <c r="MAC131" s="89"/>
      <c r="MAD131" s="164"/>
      <c r="MAE131" s="164"/>
      <c r="MAF131" s="164"/>
      <c r="MAG131" s="164"/>
      <c r="MAH131" s="164"/>
      <c r="MAI131" s="90"/>
      <c r="MAJ131" s="90"/>
      <c r="MAK131" s="89"/>
      <c r="MAL131" s="164"/>
      <c r="MAM131" s="164"/>
      <c r="MAN131" s="164"/>
      <c r="MAO131" s="164"/>
      <c r="MAP131" s="164"/>
      <c r="MAQ131" s="90"/>
      <c r="MAR131" s="90"/>
      <c r="MAS131" s="89"/>
      <c r="MAT131" s="164"/>
      <c r="MAU131" s="164"/>
      <c r="MAV131" s="164"/>
      <c r="MAW131" s="164"/>
      <c r="MAX131" s="164"/>
      <c r="MAY131" s="90"/>
      <c r="MAZ131" s="90"/>
      <c r="MBA131" s="89"/>
      <c r="MBB131" s="164"/>
      <c r="MBC131" s="164"/>
      <c r="MBD131" s="164"/>
      <c r="MBE131" s="164"/>
      <c r="MBF131" s="164"/>
      <c r="MBG131" s="90"/>
      <c r="MBH131" s="90"/>
      <c r="MBI131" s="89"/>
      <c r="MBJ131" s="164"/>
      <c r="MBK131" s="164"/>
      <c r="MBL131" s="164"/>
      <c r="MBM131" s="164"/>
      <c r="MBN131" s="164"/>
      <c r="MBO131" s="90"/>
      <c r="MBP131" s="90"/>
      <c r="MBQ131" s="89"/>
      <c r="MBR131" s="164"/>
      <c r="MBS131" s="164"/>
      <c r="MBT131" s="164"/>
      <c r="MBU131" s="164"/>
      <c r="MBV131" s="164"/>
      <c r="MBW131" s="90"/>
      <c r="MBX131" s="90"/>
      <c r="MBY131" s="89"/>
      <c r="MBZ131" s="164"/>
      <c r="MCA131" s="164"/>
      <c r="MCB131" s="164"/>
      <c r="MCC131" s="164"/>
      <c r="MCD131" s="164"/>
      <c r="MCE131" s="90"/>
      <c r="MCF131" s="90"/>
      <c r="MCG131" s="89"/>
      <c r="MCH131" s="164"/>
      <c r="MCI131" s="164"/>
      <c r="MCJ131" s="164"/>
      <c r="MCK131" s="164"/>
      <c r="MCL131" s="164"/>
      <c r="MCM131" s="90"/>
      <c r="MCN131" s="90"/>
      <c r="MCO131" s="89"/>
      <c r="MCP131" s="164"/>
      <c r="MCQ131" s="164"/>
      <c r="MCR131" s="164"/>
      <c r="MCS131" s="164"/>
      <c r="MCT131" s="164"/>
      <c r="MCU131" s="90"/>
      <c r="MCV131" s="90"/>
      <c r="MCW131" s="89"/>
      <c r="MCX131" s="164"/>
      <c r="MCY131" s="164"/>
      <c r="MCZ131" s="164"/>
      <c r="MDA131" s="164"/>
      <c r="MDB131" s="164"/>
      <c r="MDC131" s="90"/>
      <c r="MDD131" s="90"/>
      <c r="MDE131" s="89"/>
      <c r="MDF131" s="164"/>
      <c r="MDG131" s="164"/>
      <c r="MDH131" s="164"/>
      <c r="MDI131" s="164"/>
      <c r="MDJ131" s="164"/>
      <c r="MDK131" s="90"/>
      <c r="MDL131" s="90"/>
      <c r="MDM131" s="89"/>
      <c r="MDN131" s="164"/>
      <c r="MDO131" s="164"/>
      <c r="MDP131" s="164"/>
      <c r="MDQ131" s="164"/>
      <c r="MDR131" s="164"/>
      <c r="MDS131" s="90"/>
      <c r="MDT131" s="90"/>
      <c r="MDU131" s="89"/>
      <c r="MDV131" s="164"/>
      <c r="MDW131" s="164"/>
      <c r="MDX131" s="164"/>
      <c r="MDY131" s="164"/>
      <c r="MDZ131" s="164"/>
      <c r="MEA131" s="90"/>
      <c r="MEB131" s="90"/>
      <c r="MEC131" s="89"/>
      <c r="MED131" s="164"/>
      <c r="MEE131" s="164"/>
      <c r="MEF131" s="164"/>
      <c r="MEG131" s="164"/>
      <c r="MEH131" s="164"/>
      <c r="MEI131" s="90"/>
      <c r="MEJ131" s="90"/>
      <c r="MEK131" s="89"/>
      <c r="MEL131" s="164"/>
      <c r="MEM131" s="164"/>
      <c r="MEN131" s="164"/>
      <c r="MEO131" s="164"/>
      <c r="MEP131" s="164"/>
      <c r="MEQ131" s="90"/>
      <c r="MER131" s="90"/>
      <c r="MES131" s="89"/>
      <c r="MET131" s="164"/>
      <c r="MEU131" s="164"/>
      <c r="MEV131" s="164"/>
      <c r="MEW131" s="164"/>
      <c r="MEX131" s="164"/>
      <c r="MEY131" s="90"/>
      <c r="MEZ131" s="90"/>
      <c r="MFA131" s="89"/>
      <c r="MFB131" s="164"/>
      <c r="MFC131" s="164"/>
      <c r="MFD131" s="164"/>
      <c r="MFE131" s="164"/>
      <c r="MFF131" s="164"/>
      <c r="MFG131" s="90"/>
      <c r="MFH131" s="90"/>
      <c r="MFI131" s="89"/>
      <c r="MFJ131" s="164"/>
      <c r="MFK131" s="164"/>
      <c r="MFL131" s="164"/>
      <c r="MFM131" s="164"/>
      <c r="MFN131" s="164"/>
      <c r="MFO131" s="90"/>
      <c r="MFP131" s="90"/>
      <c r="MFQ131" s="89"/>
      <c r="MFR131" s="164"/>
      <c r="MFS131" s="164"/>
      <c r="MFT131" s="164"/>
      <c r="MFU131" s="164"/>
      <c r="MFV131" s="164"/>
      <c r="MFW131" s="90"/>
      <c r="MFX131" s="90"/>
      <c r="MFY131" s="89"/>
      <c r="MFZ131" s="164"/>
      <c r="MGA131" s="164"/>
      <c r="MGB131" s="164"/>
      <c r="MGC131" s="164"/>
      <c r="MGD131" s="164"/>
      <c r="MGE131" s="90"/>
      <c r="MGF131" s="90"/>
      <c r="MGG131" s="89"/>
      <c r="MGH131" s="164"/>
      <c r="MGI131" s="164"/>
      <c r="MGJ131" s="164"/>
      <c r="MGK131" s="164"/>
      <c r="MGL131" s="164"/>
      <c r="MGM131" s="90"/>
      <c r="MGN131" s="90"/>
      <c r="MGO131" s="89"/>
      <c r="MGP131" s="164"/>
      <c r="MGQ131" s="164"/>
      <c r="MGR131" s="164"/>
      <c r="MGS131" s="164"/>
      <c r="MGT131" s="164"/>
      <c r="MGU131" s="90"/>
      <c r="MGV131" s="90"/>
      <c r="MGW131" s="89"/>
      <c r="MGX131" s="164"/>
      <c r="MGY131" s="164"/>
      <c r="MGZ131" s="164"/>
      <c r="MHA131" s="164"/>
      <c r="MHB131" s="164"/>
      <c r="MHC131" s="90"/>
      <c r="MHD131" s="90"/>
      <c r="MHE131" s="89"/>
      <c r="MHF131" s="164"/>
      <c r="MHG131" s="164"/>
      <c r="MHH131" s="164"/>
      <c r="MHI131" s="164"/>
      <c r="MHJ131" s="164"/>
      <c r="MHK131" s="90"/>
      <c r="MHL131" s="90"/>
      <c r="MHM131" s="89"/>
      <c r="MHN131" s="164"/>
      <c r="MHO131" s="164"/>
      <c r="MHP131" s="164"/>
      <c r="MHQ131" s="164"/>
      <c r="MHR131" s="164"/>
      <c r="MHS131" s="90"/>
      <c r="MHT131" s="90"/>
      <c r="MHU131" s="89"/>
      <c r="MHV131" s="164"/>
      <c r="MHW131" s="164"/>
      <c r="MHX131" s="164"/>
      <c r="MHY131" s="164"/>
      <c r="MHZ131" s="164"/>
      <c r="MIA131" s="90"/>
      <c r="MIB131" s="90"/>
      <c r="MIC131" s="89"/>
      <c r="MID131" s="164"/>
      <c r="MIE131" s="164"/>
      <c r="MIF131" s="164"/>
      <c r="MIG131" s="164"/>
      <c r="MIH131" s="164"/>
      <c r="MII131" s="90"/>
      <c r="MIJ131" s="90"/>
      <c r="MIK131" s="89"/>
      <c r="MIL131" s="164"/>
      <c r="MIM131" s="164"/>
      <c r="MIN131" s="164"/>
      <c r="MIO131" s="164"/>
      <c r="MIP131" s="164"/>
      <c r="MIQ131" s="90"/>
      <c r="MIR131" s="90"/>
      <c r="MIS131" s="89"/>
      <c r="MIT131" s="164"/>
      <c r="MIU131" s="164"/>
      <c r="MIV131" s="164"/>
      <c r="MIW131" s="164"/>
      <c r="MIX131" s="164"/>
      <c r="MIY131" s="90"/>
      <c r="MIZ131" s="90"/>
      <c r="MJA131" s="89"/>
      <c r="MJB131" s="164"/>
      <c r="MJC131" s="164"/>
      <c r="MJD131" s="164"/>
      <c r="MJE131" s="164"/>
      <c r="MJF131" s="164"/>
      <c r="MJG131" s="90"/>
      <c r="MJH131" s="90"/>
      <c r="MJI131" s="89"/>
      <c r="MJJ131" s="164"/>
      <c r="MJK131" s="164"/>
      <c r="MJL131" s="164"/>
      <c r="MJM131" s="164"/>
      <c r="MJN131" s="164"/>
      <c r="MJO131" s="90"/>
      <c r="MJP131" s="90"/>
      <c r="MJQ131" s="89"/>
      <c r="MJR131" s="164"/>
      <c r="MJS131" s="164"/>
      <c r="MJT131" s="164"/>
      <c r="MJU131" s="164"/>
      <c r="MJV131" s="164"/>
      <c r="MJW131" s="90"/>
      <c r="MJX131" s="90"/>
      <c r="MJY131" s="89"/>
      <c r="MJZ131" s="164"/>
      <c r="MKA131" s="164"/>
      <c r="MKB131" s="164"/>
      <c r="MKC131" s="164"/>
      <c r="MKD131" s="164"/>
      <c r="MKE131" s="90"/>
      <c r="MKF131" s="90"/>
      <c r="MKG131" s="89"/>
      <c r="MKH131" s="164"/>
      <c r="MKI131" s="164"/>
      <c r="MKJ131" s="164"/>
      <c r="MKK131" s="164"/>
      <c r="MKL131" s="164"/>
      <c r="MKM131" s="90"/>
      <c r="MKN131" s="90"/>
      <c r="MKO131" s="89"/>
      <c r="MKP131" s="164"/>
      <c r="MKQ131" s="164"/>
      <c r="MKR131" s="164"/>
      <c r="MKS131" s="164"/>
      <c r="MKT131" s="164"/>
      <c r="MKU131" s="90"/>
      <c r="MKV131" s="90"/>
      <c r="MKW131" s="89"/>
      <c r="MKX131" s="164"/>
      <c r="MKY131" s="164"/>
      <c r="MKZ131" s="164"/>
      <c r="MLA131" s="164"/>
      <c r="MLB131" s="164"/>
      <c r="MLC131" s="90"/>
      <c r="MLD131" s="90"/>
      <c r="MLE131" s="89"/>
      <c r="MLF131" s="164"/>
      <c r="MLG131" s="164"/>
      <c r="MLH131" s="164"/>
      <c r="MLI131" s="164"/>
      <c r="MLJ131" s="164"/>
      <c r="MLK131" s="90"/>
      <c r="MLL131" s="90"/>
      <c r="MLM131" s="89"/>
      <c r="MLN131" s="164"/>
      <c r="MLO131" s="164"/>
      <c r="MLP131" s="164"/>
      <c r="MLQ131" s="164"/>
      <c r="MLR131" s="164"/>
      <c r="MLS131" s="90"/>
      <c r="MLT131" s="90"/>
      <c r="MLU131" s="89"/>
      <c r="MLV131" s="164"/>
      <c r="MLW131" s="164"/>
      <c r="MLX131" s="164"/>
      <c r="MLY131" s="164"/>
      <c r="MLZ131" s="164"/>
      <c r="MMA131" s="90"/>
      <c r="MMB131" s="90"/>
      <c r="MMC131" s="89"/>
      <c r="MMD131" s="164"/>
      <c r="MME131" s="164"/>
      <c r="MMF131" s="164"/>
      <c r="MMG131" s="164"/>
      <c r="MMH131" s="164"/>
      <c r="MMI131" s="90"/>
      <c r="MMJ131" s="90"/>
      <c r="MMK131" s="89"/>
      <c r="MML131" s="164"/>
      <c r="MMM131" s="164"/>
      <c r="MMN131" s="164"/>
      <c r="MMO131" s="164"/>
      <c r="MMP131" s="164"/>
      <c r="MMQ131" s="90"/>
      <c r="MMR131" s="90"/>
      <c r="MMS131" s="89"/>
      <c r="MMT131" s="164"/>
      <c r="MMU131" s="164"/>
      <c r="MMV131" s="164"/>
      <c r="MMW131" s="164"/>
      <c r="MMX131" s="164"/>
      <c r="MMY131" s="90"/>
      <c r="MMZ131" s="90"/>
      <c r="MNA131" s="89"/>
      <c r="MNB131" s="164"/>
      <c r="MNC131" s="164"/>
      <c r="MND131" s="164"/>
      <c r="MNE131" s="164"/>
      <c r="MNF131" s="164"/>
      <c r="MNG131" s="90"/>
      <c r="MNH131" s="90"/>
      <c r="MNI131" s="89"/>
      <c r="MNJ131" s="164"/>
      <c r="MNK131" s="164"/>
      <c r="MNL131" s="164"/>
      <c r="MNM131" s="164"/>
      <c r="MNN131" s="164"/>
      <c r="MNO131" s="90"/>
      <c r="MNP131" s="90"/>
      <c r="MNQ131" s="89"/>
      <c r="MNR131" s="164"/>
      <c r="MNS131" s="164"/>
      <c r="MNT131" s="164"/>
      <c r="MNU131" s="164"/>
      <c r="MNV131" s="164"/>
      <c r="MNW131" s="90"/>
      <c r="MNX131" s="90"/>
      <c r="MNY131" s="89"/>
      <c r="MNZ131" s="164"/>
      <c r="MOA131" s="164"/>
      <c r="MOB131" s="164"/>
      <c r="MOC131" s="164"/>
      <c r="MOD131" s="164"/>
      <c r="MOE131" s="90"/>
      <c r="MOF131" s="90"/>
      <c r="MOG131" s="89"/>
      <c r="MOH131" s="164"/>
      <c r="MOI131" s="164"/>
      <c r="MOJ131" s="164"/>
      <c r="MOK131" s="164"/>
      <c r="MOL131" s="164"/>
      <c r="MOM131" s="90"/>
      <c r="MON131" s="90"/>
      <c r="MOO131" s="89"/>
      <c r="MOP131" s="164"/>
      <c r="MOQ131" s="164"/>
      <c r="MOR131" s="164"/>
      <c r="MOS131" s="164"/>
      <c r="MOT131" s="164"/>
      <c r="MOU131" s="90"/>
      <c r="MOV131" s="90"/>
      <c r="MOW131" s="89"/>
      <c r="MOX131" s="164"/>
      <c r="MOY131" s="164"/>
      <c r="MOZ131" s="164"/>
      <c r="MPA131" s="164"/>
      <c r="MPB131" s="164"/>
      <c r="MPC131" s="90"/>
      <c r="MPD131" s="90"/>
      <c r="MPE131" s="89"/>
      <c r="MPF131" s="164"/>
      <c r="MPG131" s="164"/>
      <c r="MPH131" s="164"/>
      <c r="MPI131" s="164"/>
      <c r="MPJ131" s="164"/>
      <c r="MPK131" s="90"/>
      <c r="MPL131" s="90"/>
      <c r="MPM131" s="89"/>
      <c r="MPN131" s="164"/>
      <c r="MPO131" s="164"/>
      <c r="MPP131" s="164"/>
      <c r="MPQ131" s="164"/>
      <c r="MPR131" s="164"/>
      <c r="MPS131" s="90"/>
      <c r="MPT131" s="90"/>
      <c r="MPU131" s="89"/>
      <c r="MPV131" s="164"/>
      <c r="MPW131" s="164"/>
      <c r="MPX131" s="164"/>
      <c r="MPY131" s="164"/>
      <c r="MPZ131" s="164"/>
      <c r="MQA131" s="90"/>
      <c r="MQB131" s="90"/>
      <c r="MQC131" s="89"/>
      <c r="MQD131" s="164"/>
      <c r="MQE131" s="164"/>
      <c r="MQF131" s="164"/>
      <c r="MQG131" s="164"/>
      <c r="MQH131" s="164"/>
      <c r="MQI131" s="90"/>
      <c r="MQJ131" s="90"/>
      <c r="MQK131" s="89"/>
      <c r="MQL131" s="164"/>
      <c r="MQM131" s="164"/>
      <c r="MQN131" s="164"/>
      <c r="MQO131" s="164"/>
      <c r="MQP131" s="164"/>
      <c r="MQQ131" s="90"/>
      <c r="MQR131" s="90"/>
      <c r="MQS131" s="89"/>
      <c r="MQT131" s="164"/>
      <c r="MQU131" s="164"/>
      <c r="MQV131" s="164"/>
      <c r="MQW131" s="164"/>
      <c r="MQX131" s="164"/>
      <c r="MQY131" s="90"/>
      <c r="MQZ131" s="90"/>
      <c r="MRA131" s="89"/>
      <c r="MRB131" s="164"/>
      <c r="MRC131" s="164"/>
      <c r="MRD131" s="164"/>
      <c r="MRE131" s="164"/>
      <c r="MRF131" s="164"/>
      <c r="MRG131" s="90"/>
      <c r="MRH131" s="90"/>
      <c r="MRI131" s="89"/>
      <c r="MRJ131" s="164"/>
      <c r="MRK131" s="164"/>
      <c r="MRL131" s="164"/>
      <c r="MRM131" s="164"/>
      <c r="MRN131" s="164"/>
      <c r="MRO131" s="90"/>
      <c r="MRP131" s="90"/>
      <c r="MRQ131" s="89"/>
      <c r="MRR131" s="164"/>
      <c r="MRS131" s="164"/>
      <c r="MRT131" s="164"/>
      <c r="MRU131" s="164"/>
      <c r="MRV131" s="164"/>
      <c r="MRW131" s="90"/>
      <c r="MRX131" s="90"/>
      <c r="MRY131" s="89"/>
      <c r="MRZ131" s="164"/>
      <c r="MSA131" s="164"/>
      <c r="MSB131" s="164"/>
      <c r="MSC131" s="164"/>
      <c r="MSD131" s="164"/>
      <c r="MSE131" s="90"/>
      <c r="MSF131" s="90"/>
      <c r="MSG131" s="89"/>
      <c r="MSH131" s="164"/>
      <c r="MSI131" s="164"/>
      <c r="MSJ131" s="164"/>
      <c r="MSK131" s="164"/>
      <c r="MSL131" s="164"/>
      <c r="MSM131" s="90"/>
      <c r="MSN131" s="90"/>
      <c r="MSO131" s="89"/>
      <c r="MSP131" s="164"/>
      <c r="MSQ131" s="164"/>
      <c r="MSR131" s="164"/>
      <c r="MSS131" s="164"/>
      <c r="MST131" s="164"/>
      <c r="MSU131" s="90"/>
      <c r="MSV131" s="90"/>
      <c r="MSW131" s="89"/>
      <c r="MSX131" s="164"/>
      <c r="MSY131" s="164"/>
      <c r="MSZ131" s="164"/>
      <c r="MTA131" s="164"/>
      <c r="MTB131" s="164"/>
      <c r="MTC131" s="90"/>
      <c r="MTD131" s="90"/>
      <c r="MTE131" s="89"/>
      <c r="MTF131" s="164"/>
      <c r="MTG131" s="164"/>
      <c r="MTH131" s="164"/>
      <c r="MTI131" s="164"/>
      <c r="MTJ131" s="164"/>
      <c r="MTK131" s="90"/>
      <c r="MTL131" s="90"/>
      <c r="MTM131" s="89"/>
      <c r="MTN131" s="164"/>
      <c r="MTO131" s="164"/>
      <c r="MTP131" s="164"/>
      <c r="MTQ131" s="164"/>
      <c r="MTR131" s="164"/>
      <c r="MTS131" s="90"/>
      <c r="MTT131" s="90"/>
      <c r="MTU131" s="89"/>
      <c r="MTV131" s="164"/>
      <c r="MTW131" s="164"/>
      <c r="MTX131" s="164"/>
      <c r="MTY131" s="164"/>
      <c r="MTZ131" s="164"/>
      <c r="MUA131" s="90"/>
      <c r="MUB131" s="90"/>
      <c r="MUC131" s="89"/>
      <c r="MUD131" s="164"/>
      <c r="MUE131" s="164"/>
      <c r="MUF131" s="164"/>
      <c r="MUG131" s="164"/>
      <c r="MUH131" s="164"/>
      <c r="MUI131" s="90"/>
      <c r="MUJ131" s="90"/>
      <c r="MUK131" s="89"/>
      <c r="MUL131" s="164"/>
      <c r="MUM131" s="164"/>
      <c r="MUN131" s="164"/>
      <c r="MUO131" s="164"/>
      <c r="MUP131" s="164"/>
      <c r="MUQ131" s="90"/>
      <c r="MUR131" s="90"/>
      <c r="MUS131" s="89"/>
      <c r="MUT131" s="164"/>
      <c r="MUU131" s="164"/>
      <c r="MUV131" s="164"/>
      <c r="MUW131" s="164"/>
      <c r="MUX131" s="164"/>
      <c r="MUY131" s="90"/>
      <c r="MUZ131" s="90"/>
      <c r="MVA131" s="89"/>
      <c r="MVB131" s="164"/>
      <c r="MVC131" s="164"/>
      <c r="MVD131" s="164"/>
      <c r="MVE131" s="164"/>
      <c r="MVF131" s="164"/>
      <c r="MVG131" s="90"/>
      <c r="MVH131" s="90"/>
      <c r="MVI131" s="89"/>
      <c r="MVJ131" s="164"/>
      <c r="MVK131" s="164"/>
      <c r="MVL131" s="164"/>
      <c r="MVM131" s="164"/>
      <c r="MVN131" s="164"/>
      <c r="MVO131" s="90"/>
      <c r="MVP131" s="90"/>
      <c r="MVQ131" s="89"/>
      <c r="MVR131" s="164"/>
      <c r="MVS131" s="164"/>
      <c r="MVT131" s="164"/>
      <c r="MVU131" s="164"/>
      <c r="MVV131" s="164"/>
      <c r="MVW131" s="90"/>
      <c r="MVX131" s="90"/>
      <c r="MVY131" s="89"/>
      <c r="MVZ131" s="164"/>
      <c r="MWA131" s="164"/>
      <c r="MWB131" s="164"/>
      <c r="MWC131" s="164"/>
      <c r="MWD131" s="164"/>
      <c r="MWE131" s="90"/>
      <c r="MWF131" s="90"/>
      <c r="MWG131" s="89"/>
      <c r="MWH131" s="164"/>
      <c r="MWI131" s="164"/>
      <c r="MWJ131" s="164"/>
      <c r="MWK131" s="164"/>
      <c r="MWL131" s="164"/>
      <c r="MWM131" s="90"/>
      <c r="MWN131" s="90"/>
      <c r="MWO131" s="89"/>
      <c r="MWP131" s="164"/>
      <c r="MWQ131" s="164"/>
      <c r="MWR131" s="164"/>
      <c r="MWS131" s="164"/>
      <c r="MWT131" s="164"/>
      <c r="MWU131" s="90"/>
      <c r="MWV131" s="90"/>
      <c r="MWW131" s="89"/>
      <c r="MWX131" s="164"/>
      <c r="MWY131" s="164"/>
      <c r="MWZ131" s="164"/>
      <c r="MXA131" s="164"/>
      <c r="MXB131" s="164"/>
      <c r="MXC131" s="90"/>
      <c r="MXD131" s="90"/>
      <c r="MXE131" s="89"/>
      <c r="MXF131" s="164"/>
      <c r="MXG131" s="164"/>
      <c r="MXH131" s="164"/>
      <c r="MXI131" s="164"/>
      <c r="MXJ131" s="164"/>
      <c r="MXK131" s="90"/>
      <c r="MXL131" s="90"/>
      <c r="MXM131" s="89"/>
      <c r="MXN131" s="164"/>
      <c r="MXO131" s="164"/>
      <c r="MXP131" s="164"/>
      <c r="MXQ131" s="164"/>
      <c r="MXR131" s="164"/>
      <c r="MXS131" s="90"/>
      <c r="MXT131" s="90"/>
      <c r="MXU131" s="89"/>
      <c r="MXV131" s="164"/>
      <c r="MXW131" s="164"/>
      <c r="MXX131" s="164"/>
      <c r="MXY131" s="164"/>
      <c r="MXZ131" s="164"/>
      <c r="MYA131" s="90"/>
      <c r="MYB131" s="90"/>
      <c r="MYC131" s="89"/>
      <c r="MYD131" s="164"/>
      <c r="MYE131" s="164"/>
      <c r="MYF131" s="164"/>
      <c r="MYG131" s="164"/>
      <c r="MYH131" s="164"/>
      <c r="MYI131" s="90"/>
      <c r="MYJ131" s="90"/>
      <c r="MYK131" s="89"/>
      <c r="MYL131" s="164"/>
      <c r="MYM131" s="164"/>
      <c r="MYN131" s="164"/>
      <c r="MYO131" s="164"/>
      <c r="MYP131" s="164"/>
      <c r="MYQ131" s="90"/>
      <c r="MYR131" s="90"/>
      <c r="MYS131" s="89"/>
      <c r="MYT131" s="164"/>
      <c r="MYU131" s="164"/>
      <c r="MYV131" s="164"/>
      <c r="MYW131" s="164"/>
      <c r="MYX131" s="164"/>
      <c r="MYY131" s="90"/>
      <c r="MYZ131" s="90"/>
      <c r="MZA131" s="89"/>
      <c r="MZB131" s="164"/>
      <c r="MZC131" s="164"/>
      <c r="MZD131" s="164"/>
      <c r="MZE131" s="164"/>
      <c r="MZF131" s="164"/>
      <c r="MZG131" s="90"/>
      <c r="MZH131" s="90"/>
      <c r="MZI131" s="89"/>
      <c r="MZJ131" s="164"/>
      <c r="MZK131" s="164"/>
      <c r="MZL131" s="164"/>
      <c r="MZM131" s="164"/>
      <c r="MZN131" s="164"/>
      <c r="MZO131" s="90"/>
      <c r="MZP131" s="90"/>
      <c r="MZQ131" s="89"/>
      <c r="MZR131" s="164"/>
      <c r="MZS131" s="164"/>
      <c r="MZT131" s="164"/>
      <c r="MZU131" s="164"/>
      <c r="MZV131" s="164"/>
      <c r="MZW131" s="90"/>
      <c r="MZX131" s="90"/>
      <c r="MZY131" s="89"/>
      <c r="MZZ131" s="164"/>
      <c r="NAA131" s="164"/>
      <c r="NAB131" s="164"/>
      <c r="NAC131" s="164"/>
      <c r="NAD131" s="164"/>
      <c r="NAE131" s="90"/>
      <c r="NAF131" s="90"/>
      <c r="NAG131" s="89"/>
      <c r="NAH131" s="164"/>
      <c r="NAI131" s="164"/>
      <c r="NAJ131" s="164"/>
      <c r="NAK131" s="164"/>
      <c r="NAL131" s="164"/>
      <c r="NAM131" s="90"/>
      <c r="NAN131" s="90"/>
      <c r="NAO131" s="89"/>
      <c r="NAP131" s="164"/>
      <c r="NAQ131" s="164"/>
      <c r="NAR131" s="164"/>
      <c r="NAS131" s="164"/>
      <c r="NAT131" s="164"/>
      <c r="NAU131" s="90"/>
      <c r="NAV131" s="90"/>
      <c r="NAW131" s="89"/>
      <c r="NAX131" s="164"/>
      <c r="NAY131" s="164"/>
      <c r="NAZ131" s="164"/>
      <c r="NBA131" s="164"/>
      <c r="NBB131" s="164"/>
      <c r="NBC131" s="90"/>
      <c r="NBD131" s="90"/>
      <c r="NBE131" s="89"/>
      <c r="NBF131" s="164"/>
      <c r="NBG131" s="164"/>
      <c r="NBH131" s="164"/>
      <c r="NBI131" s="164"/>
      <c r="NBJ131" s="164"/>
      <c r="NBK131" s="90"/>
      <c r="NBL131" s="90"/>
      <c r="NBM131" s="89"/>
      <c r="NBN131" s="164"/>
      <c r="NBO131" s="164"/>
      <c r="NBP131" s="164"/>
      <c r="NBQ131" s="164"/>
      <c r="NBR131" s="164"/>
      <c r="NBS131" s="90"/>
      <c r="NBT131" s="90"/>
      <c r="NBU131" s="89"/>
      <c r="NBV131" s="164"/>
      <c r="NBW131" s="164"/>
      <c r="NBX131" s="164"/>
      <c r="NBY131" s="164"/>
      <c r="NBZ131" s="164"/>
      <c r="NCA131" s="90"/>
      <c r="NCB131" s="90"/>
      <c r="NCC131" s="89"/>
      <c r="NCD131" s="164"/>
      <c r="NCE131" s="164"/>
      <c r="NCF131" s="164"/>
      <c r="NCG131" s="164"/>
      <c r="NCH131" s="164"/>
      <c r="NCI131" s="90"/>
      <c r="NCJ131" s="90"/>
      <c r="NCK131" s="89"/>
      <c r="NCL131" s="164"/>
      <c r="NCM131" s="164"/>
      <c r="NCN131" s="164"/>
      <c r="NCO131" s="164"/>
      <c r="NCP131" s="164"/>
      <c r="NCQ131" s="90"/>
      <c r="NCR131" s="90"/>
      <c r="NCS131" s="89"/>
      <c r="NCT131" s="164"/>
      <c r="NCU131" s="164"/>
      <c r="NCV131" s="164"/>
      <c r="NCW131" s="164"/>
      <c r="NCX131" s="164"/>
      <c r="NCY131" s="90"/>
      <c r="NCZ131" s="90"/>
      <c r="NDA131" s="89"/>
      <c r="NDB131" s="164"/>
      <c r="NDC131" s="164"/>
      <c r="NDD131" s="164"/>
      <c r="NDE131" s="164"/>
      <c r="NDF131" s="164"/>
      <c r="NDG131" s="90"/>
      <c r="NDH131" s="90"/>
      <c r="NDI131" s="89"/>
      <c r="NDJ131" s="164"/>
      <c r="NDK131" s="164"/>
      <c r="NDL131" s="164"/>
      <c r="NDM131" s="164"/>
      <c r="NDN131" s="164"/>
      <c r="NDO131" s="90"/>
      <c r="NDP131" s="90"/>
      <c r="NDQ131" s="89"/>
      <c r="NDR131" s="164"/>
      <c r="NDS131" s="164"/>
      <c r="NDT131" s="164"/>
      <c r="NDU131" s="164"/>
      <c r="NDV131" s="164"/>
      <c r="NDW131" s="90"/>
      <c r="NDX131" s="90"/>
      <c r="NDY131" s="89"/>
      <c r="NDZ131" s="164"/>
      <c r="NEA131" s="164"/>
      <c r="NEB131" s="164"/>
      <c r="NEC131" s="164"/>
      <c r="NED131" s="164"/>
      <c r="NEE131" s="90"/>
      <c r="NEF131" s="90"/>
      <c r="NEG131" s="89"/>
      <c r="NEH131" s="164"/>
      <c r="NEI131" s="164"/>
      <c r="NEJ131" s="164"/>
      <c r="NEK131" s="164"/>
      <c r="NEL131" s="164"/>
      <c r="NEM131" s="90"/>
      <c r="NEN131" s="90"/>
      <c r="NEO131" s="89"/>
      <c r="NEP131" s="164"/>
      <c r="NEQ131" s="164"/>
      <c r="NER131" s="164"/>
      <c r="NES131" s="164"/>
      <c r="NET131" s="164"/>
      <c r="NEU131" s="90"/>
      <c r="NEV131" s="90"/>
      <c r="NEW131" s="89"/>
      <c r="NEX131" s="164"/>
      <c r="NEY131" s="164"/>
      <c r="NEZ131" s="164"/>
      <c r="NFA131" s="164"/>
      <c r="NFB131" s="164"/>
      <c r="NFC131" s="90"/>
      <c r="NFD131" s="90"/>
      <c r="NFE131" s="89"/>
      <c r="NFF131" s="164"/>
      <c r="NFG131" s="164"/>
      <c r="NFH131" s="164"/>
      <c r="NFI131" s="164"/>
      <c r="NFJ131" s="164"/>
      <c r="NFK131" s="90"/>
      <c r="NFL131" s="90"/>
      <c r="NFM131" s="89"/>
      <c r="NFN131" s="164"/>
      <c r="NFO131" s="164"/>
      <c r="NFP131" s="164"/>
      <c r="NFQ131" s="164"/>
      <c r="NFR131" s="164"/>
      <c r="NFS131" s="90"/>
      <c r="NFT131" s="90"/>
      <c r="NFU131" s="89"/>
      <c r="NFV131" s="164"/>
      <c r="NFW131" s="164"/>
      <c r="NFX131" s="164"/>
      <c r="NFY131" s="164"/>
      <c r="NFZ131" s="164"/>
      <c r="NGA131" s="90"/>
      <c r="NGB131" s="90"/>
      <c r="NGC131" s="89"/>
      <c r="NGD131" s="164"/>
      <c r="NGE131" s="164"/>
      <c r="NGF131" s="164"/>
      <c r="NGG131" s="164"/>
      <c r="NGH131" s="164"/>
      <c r="NGI131" s="90"/>
      <c r="NGJ131" s="90"/>
      <c r="NGK131" s="89"/>
      <c r="NGL131" s="164"/>
      <c r="NGM131" s="164"/>
      <c r="NGN131" s="164"/>
      <c r="NGO131" s="164"/>
      <c r="NGP131" s="164"/>
      <c r="NGQ131" s="90"/>
      <c r="NGR131" s="90"/>
      <c r="NGS131" s="89"/>
      <c r="NGT131" s="164"/>
      <c r="NGU131" s="164"/>
      <c r="NGV131" s="164"/>
      <c r="NGW131" s="164"/>
      <c r="NGX131" s="164"/>
      <c r="NGY131" s="90"/>
      <c r="NGZ131" s="90"/>
      <c r="NHA131" s="89"/>
      <c r="NHB131" s="164"/>
      <c r="NHC131" s="164"/>
      <c r="NHD131" s="164"/>
      <c r="NHE131" s="164"/>
      <c r="NHF131" s="164"/>
      <c r="NHG131" s="90"/>
      <c r="NHH131" s="90"/>
      <c r="NHI131" s="89"/>
      <c r="NHJ131" s="164"/>
      <c r="NHK131" s="164"/>
      <c r="NHL131" s="164"/>
      <c r="NHM131" s="164"/>
      <c r="NHN131" s="164"/>
      <c r="NHO131" s="90"/>
      <c r="NHP131" s="90"/>
      <c r="NHQ131" s="89"/>
      <c r="NHR131" s="164"/>
      <c r="NHS131" s="164"/>
      <c r="NHT131" s="164"/>
      <c r="NHU131" s="164"/>
      <c r="NHV131" s="164"/>
      <c r="NHW131" s="90"/>
      <c r="NHX131" s="90"/>
      <c r="NHY131" s="89"/>
      <c r="NHZ131" s="164"/>
      <c r="NIA131" s="164"/>
      <c r="NIB131" s="164"/>
      <c r="NIC131" s="164"/>
      <c r="NID131" s="164"/>
      <c r="NIE131" s="90"/>
      <c r="NIF131" s="90"/>
      <c r="NIG131" s="89"/>
      <c r="NIH131" s="164"/>
      <c r="NII131" s="164"/>
      <c r="NIJ131" s="164"/>
      <c r="NIK131" s="164"/>
      <c r="NIL131" s="164"/>
      <c r="NIM131" s="90"/>
      <c r="NIN131" s="90"/>
      <c r="NIO131" s="89"/>
      <c r="NIP131" s="164"/>
      <c r="NIQ131" s="164"/>
      <c r="NIR131" s="164"/>
      <c r="NIS131" s="164"/>
      <c r="NIT131" s="164"/>
      <c r="NIU131" s="90"/>
      <c r="NIV131" s="90"/>
      <c r="NIW131" s="89"/>
      <c r="NIX131" s="164"/>
      <c r="NIY131" s="164"/>
      <c r="NIZ131" s="164"/>
      <c r="NJA131" s="164"/>
      <c r="NJB131" s="164"/>
      <c r="NJC131" s="90"/>
      <c r="NJD131" s="90"/>
      <c r="NJE131" s="89"/>
      <c r="NJF131" s="164"/>
      <c r="NJG131" s="164"/>
      <c r="NJH131" s="164"/>
      <c r="NJI131" s="164"/>
      <c r="NJJ131" s="164"/>
      <c r="NJK131" s="90"/>
      <c r="NJL131" s="90"/>
      <c r="NJM131" s="89"/>
      <c r="NJN131" s="164"/>
      <c r="NJO131" s="164"/>
      <c r="NJP131" s="164"/>
      <c r="NJQ131" s="164"/>
      <c r="NJR131" s="164"/>
      <c r="NJS131" s="90"/>
      <c r="NJT131" s="90"/>
      <c r="NJU131" s="89"/>
      <c r="NJV131" s="164"/>
      <c r="NJW131" s="164"/>
      <c r="NJX131" s="164"/>
      <c r="NJY131" s="164"/>
      <c r="NJZ131" s="164"/>
      <c r="NKA131" s="90"/>
      <c r="NKB131" s="90"/>
      <c r="NKC131" s="89"/>
      <c r="NKD131" s="164"/>
      <c r="NKE131" s="164"/>
      <c r="NKF131" s="164"/>
      <c r="NKG131" s="164"/>
      <c r="NKH131" s="164"/>
      <c r="NKI131" s="90"/>
      <c r="NKJ131" s="90"/>
      <c r="NKK131" s="89"/>
      <c r="NKL131" s="164"/>
      <c r="NKM131" s="164"/>
      <c r="NKN131" s="164"/>
      <c r="NKO131" s="164"/>
      <c r="NKP131" s="164"/>
      <c r="NKQ131" s="90"/>
      <c r="NKR131" s="90"/>
      <c r="NKS131" s="89"/>
      <c r="NKT131" s="164"/>
      <c r="NKU131" s="164"/>
      <c r="NKV131" s="164"/>
      <c r="NKW131" s="164"/>
      <c r="NKX131" s="164"/>
      <c r="NKY131" s="90"/>
      <c r="NKZ131" s="90"/>
      <c r="NLA131" s="89"/>
      <c r="NLB131" s="164"/>
      <c r="NLC131" s="164"/>
      <c r="NLD131" s="164"/>
      <c r="NLE131" s="164"/>
      <c r="NLF131" s="164"/>
      <c r="NLG131" s="90"/>
      <c r="NLH131" s="90"/>
      <c r="NLI131" s="89"/>
      <c r="NLJ131" s="164"/>
      <c r="NLK131" s="164"/>
      <c r="NLL131" s="164"/>
      <c r="NLM131" s="164"/>
      <c r="NLN131" s="164"/>
      <c r="NLO131" s="90"/>
      <c r="NLP131" s="90"/>
      <c r="NLQ131" s="89"/>
      <c r="NLR131" s="164"/>
      <c r="NLS131" s="164"/>
      <c r="NLT131" s="164"/>
      <c r="NLU131" s="164"/>
      <c r="NLV131" s="164"/>
      <c r="NLW131" s="90"/>
      <c r="NLX131" s="90"/>
      <c r="NLY131" s="89"/>
      <c r="NLZ131" s="164"/>
      <c r="NMA131" s="164"/>
      <c r="NMB131" s="164"/>
      <c r="NMC131" s="164"/>
      <c r="NMD131" s="164"/>
      <c r="NME131" s="90"/>
      <c r="NMF131" s="90"/>
      <c r="NMG131" s="89"/>
      <c r="NMH131" s="164"/>
      <c r="NMI131" s="164"/>
      <c r="NMJ131" s="164"/>
      <c r="NMK131" s="164"/>
      <c r="NML131" s="164"/>
      <c r="NMM131" s="90"/>
      <c r="NMN131" s="90"/>
      <c r="NMO131" s="89"/>
      <c r="NMP131" s="164"/>
      <c r="NMQ131" s="164"/>
      <c r="NMR131" s="164"/>
      <c r="NMS131" s="164"/>
      <c r="NMT131" s="164"/>
      <c r="NMU131" s="90"/>
      <c r="NMV131" s="90"/>
      <c r="NMW131" s="89"/>
      <c r="NMX131" s="164"/>
      <c r="NMY131" s="164"/>
      <c r="NMZ131" s="164"/>
      <c r="NNA131" s="164"/>
      <c r="NNB131" s="164"/>
      <c r="NNC131" s="90"/>
      <c r="NND131" s="90"/>
      <c r="NNE131" s="89"/>
      <c r="NNF131" s="164"/>
      <c r="NNG131" s="164"/>
      <c r="NNH131" s="164"/>
      <c r="NNI131" s="164"/>
      <c r="NNJ131" s="164"/>
      <c r="NNK131" s="90"/>
      <c r="NNL131" s="90"/>
      <c r="NNM131" s="89"/>
      <c r="NNN131" s="164"/>
      <c r="NNO131" s="164"/>
      <c r="NNP131" s="164"/>
      <c r="NNQ131" s="164"/>
      <c r="NNR131" s="164"/>
      <c r="NNS131" s="90"/>
      <c r="NNT131" s="90"/>
      <c r="NNU131" s="89"/>
      <c r="NNV131" s="164"/>
      <c r="NNW131" s="164"/>
      <c r="NNX131" s="164"/>
      <c r="NNY131" s="164"/>
      <c r="NNZ131" s="164"/>
      <c r="NOA131" s="90"/>
      <c r="NOB131" s="90"/>
      <c r="NOC131" s="89"/>
      <c r="NOD131" s="164"/>
      <c r="NOE131" s="164"/>
      <c r="NOF131" s="164"/>
      <c r="NOG131" s="164"/>
      <c r="NOH131" s="164"/>
      <c r="NOI131" s="90"/>
      <c r="NOJ131" s="90"/>
      <c r="NOK131" s="89"/>
      <c r="NOL131" s="164"/>
      <c r="NOM131" s="164"/>
      <c r="NON131" s="164"/>
      <c r="NOO131" s="164"/>
      <c r="NOP131" s="164"/>
      <c r="NOQ131" s="90"/>
      <c r="NOR131" s="90"/>
      <c r="NOS131" s="89"/>
      <c r="NOT131" s="164"/>
      <c r="NOU131" s="164"/>
      <c r="NOV131" s="164"/>
      <c r="NOW131" s="164"/>
      <c r="NOX131" s="164"/>
      <c r="NOY131" s="90"/>
      <c r="NOZ131" s="90"/>
      <c r="NPA131" s="89"/>
      <c r="NPB131" s="164"/>
      <c r="NPC131" s="164"/>
      <c r="NPD131" s="164"/>
      <c r="NPE131" s="164"/>
      <c r="NPF131" s="164"/>
      <c r="NPG131" s="90"/>
      <c r="NPH131" s="90"/>
      <c r="NPI131" s="89"/>
      <c r="NPJ131" s="164"/>
      <c r="NPK131" s="164"/>
      <c r="NPL131" s="164"/>
      <c r="NPM131" s="164"/>
      <c r="NPN131" s="164"/>
      <c r="NPO131" s="90"/>
      <c r="NPP131" s="90"/>
      <c r="NPQ131" s="89"/>
      <c r="NPR131" s="164"/>
      <c r="NPS131" s="164"/>
      <c r="NPT131" s="164"/>
      <c r="NPU131" s="164"/>
      <c r="NPV131" s="164"/>
      <c r="NPW131" s="90"/>
      <c r="NPX131" s="90"/>
      <c r="NPY131" s="89"/>
      <c r="NPZ131" s="164"/>
      <c r="NQA131" s="164"/>
      <c r="NQB131" s="164"/>
      <c r="NQC131" s="164"/>
      <c r="NQD131" s="164"/>
      <c r="NQE131" s="90"/>
      <c r="NQF131" s="90"/>
      <c r="NQG131" s="89"/>
      <c r="NQH131" s="164"/>
      <c r="NQI131" s="164"/>
      <c r="NQJ131" s="164"/>
      <c r="NQK131" s="164"/>
      <c r="NQL131" s="164"/>
      <c r="NQM131" s="90"/>
      <c r="NQN131" s="90"/>
      <c r="NQO131" s="89"/>
      <c r="NQP131" s="164"/>
      <c r="NQQ131" s="164"/>
      <c r="NQR131" s="164"/>
      <c r="NQS131" s="164"/>
      <c r="NQT131" s="164"/>
      <c r="NQU131" s="90"/>
      <c r="NQV131" s="90"/>
      <c r="NQW131" s="89"/>
      <c r="NQX131" s="164"/>
      <c r="NQY131" s="164"/>
      <c r="NQZ131" s="164"/>
      <c r="NRA131" s="164"/>
      <c r="NRB131" s="164"/>
      <c r="NRC131" s="90"/>
      <c r="NRD131" s="90"/>
      <c r="NRE131" s="89"/>
      <c r="NRF131" s="164"/>
      <c r="NRG131" s="164"/>
      <c r="NRH131" s="164"/>
      <c r="NRI131" s="164"/>
      <c r="NRJ131" s="164"/>
      <c r="NRK131" s="90"/>
      <c r="NRL131" s="90"/>
      <c r="NRM131" s="89"/>
      <c r="NRN131" s="164"/>
      <c r="NRO131" s="164"/>
      <c r="NRP131" s="164"/>
      <c r="NRQ131" s="164"/>
      <c r="NRR131" s="164"/>
      <c r="NRS131" s="90"/>
      <c r="NRT131" s="90"/>
      <c r="NRU131" s="89"/>
      <c r="NRV131" s="164"/>
      <c r="NRW131" s="164"/>
      <c r="NRX131" s="164"/>
      <c r="NRY131" s="164"/>
      <c r="NRZ131" s="164"/>
      <c r="NSA131" s="90"/>
      <c r="NSB131" s="90"/>
      <c r="NSC131" s="89"/>
      <c r="NSD131" s="164"/>
      <c r="NSE131" s="164"/>
      <c r="NSF131" s="164"/>
      <c r="NSG131" s="164"/>
      <c r="NSH131" s="164"/>
      <c r="NSI131" s="90"/>
      <c r="NSJ131" s="90"/>
      <c r="NSK131" s="89"/>
      <c r="NSL131" s="164"/>
      <c r="NSM131" s="164"/>
      <c r="NSN131" s="164"/>
      <c r="NSO131" s="164"/>
      <c r="NSP131" s="164"/>
      <c r="NSQ131" s="90"/>
      <c r="NSR131" s="90"/>
      <c r="NSS131" s="89"/>
      <c r="NST131" s="164"/>
      <c r="NSU131" s="164"/>
      <c r="NSV131" s="164"/>
      <c r="NSW131" s="164"/>
      <c r="NSX131" s="164"/>
      <c r="NSY131" s="90"/>
      <c r="NSZ131" s="90"/>
      <c r="NTA131" s="89"/>
      <c r="NTB131" s="164"/>
      <c r="NTC131" s="164"/>
      <c r="NTD131" s="164"/>
      <c r="NTE131" s="164"/>
      <c r="NTF131" s="164"/>
      <c r="NTG131" s="90"/>
      <c r="NTH131" s="90"/>
      <c r="NTI131" s="89"/>
      <c r="NTJ131" s="164"/>
      <c r="NTK131" s="164"/>
      <c r="NTL131" s="164"/>
      <c r="NTM131" s="164"/>
      <c r="NTN131" s="164"/>
      <c r="NTO131" s="90"/>
      <c r="NTP131" s="90"/>
      <c r="NTQ131" s="89"/>
      <c r="NTR131" s="164"/>
      <c r="NTS131" s="164"/>
      <c r="NTT131" s="164"/>
      <c r="NTU131" s="164"/>
      <c r="NTV131" s="164"/>
      <c r="NTW131" s="90"/>
      <c r="NTX131" s="90"/>
      <c r="NTY131" s="89"/>
      <c r="NTZ131" s="164"/>
      <c r="NUA131" s="164"/>
      <c r="NUB131" s="164"/>
      <c r="NUC131" s="164"/>
      <c r="NUD131" s="164"/>
      <c r="NUE131" s="90"/>
      <c r="NUF131" s="90"/>
      <c r="NUG131" s="89"/>
      <c r="NUH131" s="164"/>
      <c r="NUI131" s="164"/>
      <c r="NUJ131" s="164"/>
      <c r="NUK131" s="164"/>
      <c r="NUL131" s="164"/>
      <c r="NUM131" s="90"/>
      <c r="NUN131" s="90"/>
      <c r="NUO131" s="89"/>
      <c r="NUP131" s="164"/>
      <c r="NUQ131" s="164"/>
      <c r="NUR131" s="164"/>
      <c r="NUS131" s="164"/>
      <c r="NUT131" s="164"/>
      <c r="NUU131" s="90"/>
      <c r="NUV131" s="90"/>
      <c r="NUW131" s="89"/>
      <c r="NUX131" s="164"/>
      <c r="NUY131" s="164"/>
      <c r="NUZ131" s="164"/>
      <c r="NVA131" s="164"/>
      <c r="NVB131" s="164"/>
      <c r="NVC131" s="90"/>
      <c r="NVD131" s="90"/>
      <c r="NVE131" s="89"/>
      <c r="NVF131" s="164"/>
      <c r="NVG131" s="164"/>
      <c r="NVH131" s="164"/>
      <c r="NVI131" s="164"/>
      <c r="NVJ131" s="164"/>
      <c r="NVK131" s="90"/>
      <c r="NVL131" s="90"/>
      <c r="NVM131" s="89"/>
      <c r="NVN131" s="164"/>
      <c r="NVO131" s="164"/>
      <c r="NVP131" s="164"/>
      <c r="NVQ131" s="164"/>
      <c r="NVR131" s="164"/>
      <c r="NVS131" s="90"/>
      <c r="NVT131" s="90"/>
      <c r="NVU131" s="89"/>
      <c r="NVV131" s="164"/>
      <c r="NVW131" s="164"/>
      <c r="NVX131" s="164"/>
      <c r="NVY131" s="164"/>
      <c r="NVZ131" s="164"/>
      <c r="NWA131" s="90"/>
      <c r="NWB131" s="90"/>
      <c r="NWC131" s="89"/>
      <c r="NWD131" s="164"/>
      <c r="NWE131" s="164"/>
      <c r="NWF131" s="164"/>
      <c r="NWG131" s="164"/>
      <c r="NWH131" s="164"/>
      <c r="NWI131" s="90"/>
      <c r="NWJ131" s="90"/>
      <c r="NWK131" s="89"/>
      <c r="NWL131" s="164"/>
      <c r="NWM131" s="164"/>
      <c r="NWN131" s="164"/>
      <c r="NWO131" s="164"/>
      <c r="NWP131" s="164"/>
      <c r="NWQ131" s="90"/>
      <c r="NWR131" s="90"/>
      <c r="NWS131" s="89"/>
      <c r="NWT131" s="164"/>
      <c r="NWU131" s="164"/>
      <c r="NWV131" s="164"/>
      <c r="NWW131" s="164"/>
      <c r="NWX131" s="164"/>
      <c r="NWY131" s="90"/>
      <c r="NWZ131" s="90"/>
      <c r="NXA131" s="89"/>
      <c r="NXB131" s="164"/>
      <c r="NXC131" s="164"/>
      <c r="NXD131" s="164"/>
      <c r="NXE131" s="164"/>
      <c r="NXF131" s="164"/>
      <c r="NXG131" s="90"/>
      <c r="NXH131" s="90"/>
      <c r="NXI131" s="89"/>
      <c r="NXJ131" s="164"/>
      <c r="NXK131" s="164"/>
      <c r="NXL131" s="164"/>
      <c r="NXM131" s="164"/>
      <c r="NXN131" s="164"/>
      <c r="NXO131" s="90"/>
      <c r="NXP131" s="90"/>
      <c r="NXQ131" s="89"/>
      <c r="NXR131" s="164"/>
      <c r="NXS131" s="164"/>
      <c r="NXT131" s="164"/>
      <c r="NXU131" s="164"/>
      <c r="NXV131" s="164"/>
      <c r="NXW131" s="90"/>
      <c r="NXX131" s="90"/>
      <c r="NXY131" s="89"/>
      <c r="NXZ131" s="164"/>
      <c r="NYA131" s="164"/>
      <c r="NYB131" s="164"/>
      <c r="NYC131" s="164"/>
      <c r="NYD131" s="164"/>
      <c r="NYE131" s="90"/>
      <c r="NYF131" s="90"/>
      <c r="NYG131" s="89"/>
      <c r="NYH131" s="164"/>
      <c r="NYI131" s="164"/>
      <c r="NYJ131" s="164"/>
      <c r="NYK131" s="164"/>
      <c r="NYL131" s="164"/>
      <c r="NYM131" s="90"/>
      <c r="NYN131" s="90"/>
      <c r="NYO131" s="89"/>
      <c r="NYP131" s="164"/>
      <c r="NYQ131" s="164"/>
      <c r="NYR131" s="164"/>
      <c r="NYS131" s="164"/>
      <c r="NYT131" s="164"/>
      <c r="NYU131" s="90"/>
      <c r="NYV131" s="90"/>
      <c r="NYW131" s="89"/>
      <c r="NYX131" s="164"/>
      <c r="NYY131" s="164"/>
      <c r="NYZ131" s="164"/>
      <c r="NZA131" s="164"/>
      <c r="NZB131" s="164"/>
      <c r="NZC131" s="90"/>
      <c r="NZD131" s="90"/>
      <c r="NZE131" s="89"/>
      <c r="NZF131" s="164"/>
      <c r="NZG131" s="164"/>
      <c r="NZH131" s="164"/>
      <c r="NZI131" s="164"/>
      <c r="NZJ131" s="164"/>
      <c r="NZK131" s="90"/>
      <c r="NZL131" s="90"/>
      <c r="NZM131" s="89"/>
      <c r="NZN131" s="164"/>
      <c r="NZO131" s="164"/>
      <c r="NZP131" s="164"/>
      <c r="NZQ131" s="164"/>
      <c r="NZR131" s="164"/>
      <c r="NZS131" s="90"/>
      <c r="NZT131" s="90"/>
      <c r="NZU131" s="89"/>
      <c r="NZV131" s="164"/>
      <c r="NZW131" s="164"/>
      <c r="NZX131" s="164"/>
      <c r="NZY131" s="164"/>
      <c r="NZZ131" s="164"/>
      <c r="OAA131" s="90"/>
      <c r="OAB131" s="90"/>
      <c r="OAC131" s="89"/>
      <c r="OAD131" s="164"/>
      <c r="OAE131" s="164"/>
      <c r="OAF131" s="164"/>
      <c r="OAG131" s="164"/>
      <c r="OAH131" s="164"/>
      <c r="OAI131" s="90"/>
      <c r="OAJ131" s="90"/>
      <c r="OAK131" s="89"/>
      <c r="OAL131" s="164"/>
      <c r="OAM131" s="164"/>
      <c r="OAN131" s="164"/>
      <c r="OAO131" s="164"/>
      <c r="OAP131" s="164"/>
      <c r="OAQ131" s="90"/>
      <c r="OAR131" s="90"/>
      <c r="OAS131" s="89"/>
      <c r="OAT131" s="164"/>
      <c r="OAU131" s="164"/>
      <c r="OAV131" s="164"/>
      <c r="OAW131" s="164"/>
      <c r="OAX131" s="164"/>
      <c r="OAY131" s="90"/>
      <c r="OAZ131" s="90"/>
      <c r="OBA131" s="89"/>
      <c r="OBB131" s="164"/>
      <c r="OBC131" s="164"/>
      <c r="OBD131" s="164"/>
      <c r="OBE131" s="164"/>
      <c r="OBF131" s="164"/>
      <c r="OBG131" s="90"/>
      <c r="OBH131" s="90"/>
      <c r="OBI131" s="89"/>
      <c r="OBJ131" s="164"/>
      <c r="OBK131" s="164"/>
      <c r="OBL131" s="164"/>
      <c r="OBM131" s="164"/>
      <c r="OBN131" s="164"/>
      <c r="OBO131" s="90"/>
      <c r="OBP131" s="90"/>
      <c r="OBQ131" s="89"/>
      <c r="OBR131" s="164"/>
      <c r="OBS131" s="164"/>
      <c r="OBT131" s="164"/>
      <c r="OBU131" s="164"/>
      <c r="OBV131" s="164"/>
      <c r="OBW131" s="90"/>
      <c r="OBX131" s="90"/>
      <c r="OBY131" s="89"/>
      <c r="OBZ131" s="164"/>
      <c r="OCA131" s="164"/>
      <c r="OCB131" s="164"/>
      <c r="OCC131" s="164"/>
      <c r="OCD131" s="164"/>
      <c r="OCE131" s="90"/>
      <c r="OCF131" s="90"/>
      <c r="OCG131" s="89"/>
      <c r="OCH131" s="164"/>
      <c r="OCI131" s="164"/>
      <c r="OCJ131" s="164"/>
      <c r="OCK131" s="164"/>
      <c r="OCL131" s="164"/>
      <c r="OCM131" s="90"/>
      <c r="OCN131" s="90"/>
      <c r="OCO131" s="89"/>
      <c r="OCP131" s="164"/>
      <c r="OCQ131" s="164"/>
      <c r="OCR131" s="164"/>
      <c r="OCS131" s="164"/>
      <c r="OCT131" s="164"/>
      <c r="OCU131" s="90"/>
      <c r="OCV131" s="90"/>
      <c r="OCW131" s="89"/>
      <c r="OCX131" s="164"/>
      <c r="OCY131" s="164"/>
      <c r="OCZ131" s="164"/>
      <c r="ODA131" s="164"/>
      <c r="ODB131" s="164"/>
      <c r="ODC131" s="90"/>
      <c r="ODD131" s="90"/>
      <c r="ODE131" s="89"/>
      <c r="ODF131" s="164"/>
      <c r="ODG131" s="164"/>
      <c r="ODH131" s="164"/>
      <c r="ODI131" s="164"/>
      <c r="ODJ131" s="164"/>
      <c r="ODK131" s="90"/>
      <c r="ODL131" s="90"/>
      <c r="ODM131" s="89"/>
      <c r="ODN131" s="164"/>
      <c r="ODO131" s="164"/>
      <c r="ODP131" s="164"/>
      <c r="ODQ131" s="164"/>
      <c r="ODR131" s="164"/>
      <c r="ODS131" s="90"/>
      <c r="ODT131" s="90"/>
      <c r="ODU131" s="89"/>
      <c r="ODV131" s="164"/>
      <c r="ODW131" s="164"/>
      <c r="ODX131" s="164"/>
      <c r="ODY131" s="164"/>
      <c r="ODZ131" s="164"/>
      <c r="OEA131" s="90"/>
      <c r="OEB131" s="90"/>
      <c r="OEC131" s="89"/>
      <c r="OED131" s="164"/>
      <c r="OEE131" s="164"/>
      <c r="OEF131" s="164"/>
      <c r="OEG131" s="164"/>
      <c r="OEH131" s="164"/>
      <c r="OEI131" s="90"/>
      <c r="OEJ131" s="90"/>
      <c r="OEK131" s="89"/>
      <c r="OEL131" s="164"/>
      <c r="OEM131" s="164"/>
      <c r="OEN131" s="164"/>
      <c r="OEO131" s="164"/>
      <c r="OEP131" s="164"/>
      <c r="OEQ131" s="90"/>
      <c r="OER131" s="90"/>
      <c r="OES131" s="89"/>
      <c r="OET131" s="164"/>
      <c r="OEU131" s="164"/>
      <c r="OEV131" s="164"/>
      <c r="OEW131" s="164"/>
      <c r="OEX131" s="164"/>
      <c r="OEY131" s="90"/>
      <c r="OEZ131" s="90"/>
      <c r="OFA131" s="89"/>
      <c r="OFB131" s="164"/>
      <c r="OFC131" s="164"/>
      <c r="OFD131" s="164"/>
      <c r="OFE131" s="164"/>
      <c r="OFF131" s="164"/>
      <c r="OFG131" s="90"/>
      <c r="OFH131" s="90"/>
      <c r="OFI131" s="89"/>
      <c r="OFJ131" s="164"/>
      <c r="OFK131" s="164"/>
      <c r="OFL131" s="164"/>
      <c r="OFM131" s="164"/>
      <c r="OFN131" s="164"/>
      <c r="OFO131" s="90"/>
      <c r="OFP131" s="90"/>
      <c r="OFQ131" s="89"/>
      <c r="OFR131" s="164"/>
      <c r="OFS131" s="164"/>
      <c r="OFT131" s="164"/>
      <c r="OFU131" s="164"/>
      <c r="OFV131" s="164"/>
      <c r="OFW131" s="90"/>
      <c r="OFX131" s="90"/>
      <c r="OFY131" s="89"/>
      <c r="OFZ131" s="164"/>
      <c r="OGA131" s="164"/>
      <c r="OGB131" s="164"/>
      <c r="OGC131" s="164"/>
      <c r="OGD131" s="164"/>
      <c r="OGE131" s="90"/>
      <c r="OGF131" s="90"/>
      <c r="OGG131" s="89"/>
      <c r="OGH131" s="164"/>
      <c r="OGI131" s="164"/>
      <c r="OGJ131" s="164"/>
      <c r="OGK131" s="164"/>
      <c r="OGL131" s="164"/>
      <c r="OGM131" s="90"/>
      <c r="OGN131" s="90"/>
      <c r="OGO131" s="89"/>
      <c r="OGP131" s="164"/>
      <c r="OGQ131" s="164"/>
      <c r="OGR131" s="164"/>
      <c r="OGS131" s="164"/>
      <c r="OGT131" s="164"/>
      <c r="OGU131" s="90"/>
      <c r="OGV131" s="90"/>
      <c r="OGW131" s="89"/>
      <c r="OGX131" s="164"/>
      <c r="OGY131" s="164"/>
      <c r="OGZ131" s="164"/>
      <c r="OHA131" s="164"/>
      <c r="OHB131" s="164"/>
      <c r="OHC131" s="90"/>
      <c r="OHD131" s="90"/>
      <c r="OHE131" s="89"/>
      <c r="OHF131" s="164"/>
      <c r="OHG131" s="164"/>
      <c r="OHH131" s="164"/>
      <c r="OHI131" s="164"/>
      <c r="OHJ131" s="164"/>
      <c r="OHK131" s="90"/>
      <c r="OHL131" s="90"/>
      <c r="OHM131" s="89"/>
      <c r="OHN131" s="164"/>
      <c r="OHO131" s="164"/>
      <c r="OHP131" s="164"/>
      <c r="OHQ131" s="164"/>
      <c r="OHR131" s="164"/>
      <c r="OHS131" s="90"/>
      <c r="OHT131" s="90"/>
      <c r="OHU131" s="89"/>
      <c r="OHV131" s="164"/>
      <c r="OHW131" s="164"/>
      <c r="OHX131" s="164"/>
      <c r="OHY131" s="164"/>
      <c r="OHZ131" s="164"/>
      <c r="OIA131" s="90"/>
      <c r="OIB131" s="90"/>
      <c r="OIC131" s="89"/>
      <c r="OID131" s="164"/>
      <c r="OIE131" s="164"/>
      <c r="OIF131" s="164"/>
      <c r="OIG131" s="164"/>
      <c r="OIH131" s="164"/>
      <c r="OII131" s="90"/>
      <c r="OIJ131" s="90"/>
      <c r="OIK131" s="89"/>
      <c r="OIL131" s="164"/>
      <c r="OIM131" s="164"/>
      <c r="OIN131" s="164"/>
      <c r="OIO131" s="164"/>
      <c r="OIP131" s="164"/>
      <c r="OIQ131" s="90"/>
      <c r="OIR131" s="90"/>
      <c r="OIS131" s="89"/>
      <c r="OIT131" s="164"/>
      <c r="OIU131" s="164"/>
      <c r="OIV131" s="164"/>
      <c r="OIW131" s="164"/>
      <c r="OIX131" s="164"/>
      <c r="OIY131" s="90"/>
      <c r="OIZ131" s="90"/>
      <c r="OJA131" s="89"/>
      <c r="OJB131" s="164"/>
      <c r="OJC131" s="164"/>
      <c r="OJD131" s="164"/>
      <c r="OJE131" s="164"/>
      <c r="OJF131" s="164"/>
      <c r="OJG131" s="90"/>
      <c r="OJH131" s="90"/>
      <c r="OJI131" s="89"/>
      <c r="OJJ131" s="164"/>
      <c r="OJK131" s="164"/>
      <c r="OJL131" s="164"/>
      <c r="OJM131" s="164"/>
      <c r="OJN131" s="164"/>
      <c r="OJO131" s="90"/>
      <c r="OJP131" s="90"/>
      <c r="OJQ131" s="89"/>
      <c r="OJR131" s="164"/>
      <c r="OJS131" s="164"/>
      <c r="OJT131" s="164"/>
      <c r="OJU131" s="164"/>
      <c r="OJV131" s="164"/>
      <c r="OJW131" s="90"/>
      <c r="OJX131" s="90"/>
      <c r="OJY131" s="89"/>
      <c r="OJZ131" s="164"/>
      <c r="OKA131" s="164"/>
      <c r="OKB131" s="164"/>
      <c r="OKC131" s="164"/>
      <c r="OKD131" s="164"/>
      <c r="OKE131" s="90"/>
      <c r="OKF131" s="90"/>
      <c r="OKG131" s="89"/>
      <c r="OKH131" s="164"/>
      <c r="OKI131" s="164"/>
      <c r="OKJ131" s="164"/>
      <c r="OKK131" s="164"/>
      <c r="OKL131" s="164"/>
      <c r="OKM131" s="90"/>
      <c r="OKN131" s="90"/>
      <c r="OKO131" s="89"/>
      <c r="OKP131" s="164"/>
      <c r="OKQ131" s="164"/>
      <c r="OKR131" s="164"/>
      <c r="OKS131" s="164"/>
      <c r="OKT131" s="164"/>
      <c r="OKU131" s="90"/>
      <c r="OKV131" s="90"/>
      <c r="OKW131" s="89"/>
      <c r="OKX131" s="164"/>
      <c r="OKY131" s="164"/>
      <c r="OKZ131" s="164"/>
      <c r="OLA131" s="164"/>
      <c r="OLB131" s="164"/>
      <c r="OLC131" s="90"/>
      <c r="OLD131" s="90"/>
      <c r="OLE131" s="89"/>
      <c r="OLF131" s="164"/>
      <c r="OLG131" s="164"/>
      <c r="OLH131" s="164"/>
      <c r="OLI131" s="164"/>
      <c r="OLJ131" s="164"/>
      <c r="OLK131" s="90"/>
      <c r="OLL131" s="90"/>
      <c r="OLM131" s="89"/>
      <c r="OLN131" s="164"/>
      <c r="OLO131" s="164"/>
      <c r="OLP131" s="164"/>
      <c r="OLQ131" s="164"/>
      <c r="OLR131" s="164"/>
      <c r="OLS131" s="90"/>
      <c r="OLT131" s="90"/>
      <c r="OLU131" s="89"/>
      <c r="OLV131" s="164"/>
      <c r="OLW131" s="164"/>
      <c r="OLX131" s="164"/>
      <c r="OLY131" s="164"/>
      <c r="OLZ131" s="164"/>
      <c r="OMA131" s="90"/>
      <c r="OMB131" s="90"/>
      <c r="OMC131" s="89"/>
      <c r="OMD131" s="164"/>
      <c r="OME131" s="164"/>
      <c r="OMF131" s="164"/>
      <c r="OMG131" s="164"/>
      <c r="OMH131" s="164"/>
      <c r="OMI131" s="90"/>
      <c r="OMJ131" s="90"/>
      <c r="OMK131" s="89"/>
      <c r="OML131" s="164"/>
      <c r="OMM131" s="164"/>
      <c r="OMN131" s="164"/>
      <c r="OMO131" s="164"/>
      <c r="OMP131" s="164"/>
      <c r="OMQ131" s="90"/>
      <c r="OMR131" s="90"/>
      <c r="OMS131" s="89"/>
      <c r="OMT131" s="164"/>
      <c r="OMU131" s="164"/>
      <c r="OMV131" s="164"/>
      <c r="OMW131" s="164"/>
      <c r="OMX131" s="164"/>
      <c r="OMY131" s="90"/>
      <c r="OMZ131" s="90"/>
      <c r="ONA131" s="89"/>
      <c r="ONB131" s="164"/>
      <c r="ONC131" s="164"/>
      <c r="OND131" s="164"/>
      <c r="ONE131" s="164"/>
      <c r="ONF131" s="164"/>
      <c r="ONG131" s="90"/>
      <c r="ONH131" s="90"/>
      <c r="ONI131" s="89"/>
      <c r="ONJ131" s="164"/>
      <c r="ONK131" s="164"/>
      <c r="ONL131" s="164"/>
      <c r="ONM131" s="164"/>
      <c r="ONN131" s="164"/>
      <c r="ONO131" s="90"/>
      <c r="ONP131" s="90"/>
      <c r="ONQ131" s="89"/>
      <c r="ONR131" s="164"/>
      <c r="ONS131" s="164"/>
      <c r="ONT131" s="164"/>
      <c r="ONU131" s="164"/>
      <c r="ONV131" s="164"/>
      <c r="ONW131" s="90"/>
      <c r="ONX131" s="90"/>
      <c r="ONY131" s="89"/>
      <c r="ONZ131" s="164"/>
      <c r="OOA131" s="164"/>
      <c r="OOB131" s="164"/>
      <c r="OOC131" s="164"/>
      <c r="OOD131" s="164"/>
      <c r="OOE131" s="90"/>
      <c r="OOF131" s="90"/>
      <c r="OOG131" s="89"/>
      <c r="OOH131" s="164"/>
      <c r="OOI131" s="164"/>
      <c r="OOJ131" s="164"/>
      <c r="OOK131" s="164"/>
      <c r="OOL131" s="164"/>
      <c r="OOM131" s="90"/>
      <c r="OON131" s="90"/>
      <c r="OOO131" s="89"/>
      <c r="OOP131" s="164"/>
      <c r="OOQ131" s="164"/>
      <c r="OOR131" s="164"/>
      <c r="OOS131" s="164"/>
      <c r="OOT131" s="164"/>
      <c r="OOU131" s="90"/>
      <c r="OOV131" s="90"/>
      <c r="OOW131" s="89"/>
      <c r="OOX131" s="164"/>
      <c r="OOY131" s="164"/>
      <c r="OOZ131" s="164"/>
      <c r="OPA131" s="164"/>
      <c r="OPB131" s="164"/>
      <c r="OPC131" s="90"/>
      <c r="OPD131" s="90"/>
      <c r="OPE131" s="89"/>
      <c r="OPF131" s="164"/>
      <c r="OPG131" s="164"/>
      <c r="OPH131" s="164"/>
      <c r="OPI131" s="164"/>
      <c r="OPJ131" s="164"/>
      <c r="OPK131" s="90"/>
      <c r="OPL131" s="90"/>
      <c r="OPM131" s="89"/>
      <c r="OPN131" s="164"/>
      <c r="OPO131" s="164"/>
      <c r="OPP131" s="164"/>
      <c r="OPQ131" s="164"/>
      <c r="OPR131" s="164"/>
      <c r="OPS131" s="90"/>
      <c r="OPT131" s="90"/>
      <c r="OPU131" s="89"/>
      <c r="OPV131" s="164"/>
      <c r="OPW131" s="164"/>
      <c r="OPX131" s="164"/>
      <c r="OPY131" s="164"/>
      <c r="OPZ131" s="164"/>
      <c r="OQA131" s="90"/>
      <c r="OQB131" s="90"/>
      <c r="OQC131" s="89"/>
      <c r="OQD131" s="164"/>
      <c r="OQE131" s="164"/>
      <c r="OQF131" s="164"/>
      <c r="OQG131" s="164"/>
      <c r="OQH131" s="164"/>
      <c r="OQI131" s="90"/>
      <c r="OQJ131" s="90"/>
      <c r="OQK131" s="89"/>
      <c r="OQL131" s="164"/>
      <c r="OQM131" s="164"/>
      <c r="OQN131" s="164"/>
      <c r="OQO131" s="164"/>
      <c r="OQP131" s="164"/>
      <c r="OQQ131" s="90"/>
      <c r="OQR131" s="90"/>
      <c r="OQS131" s="89"/>
      <c r="OQT131" s="164"/>
      <c r="OQU131" s="164"/>
      <c r="OQV131" s="164"/>
      <c r="OQW131" s="164"/>
      <c r="OQX131" s="164"/>
      <c r="OQY131" s="90"/>
      <c r="OQZ131" s="90"/>
      <c r="ORA131" s="89"/>
      <c r="ORB131" s="164"/>
      <c r="ORC131" s="164"/>
      <c r="ORD131" s="164"/>
      <c r="ORE131" s="164"/>
      <c r="ORF131" s="164"/>
      <c r="ORG131" s="90"/>
      <c r="ORH131" s="90"/>
      <c r="ORI131" s="89"/>
      <c r="ORJ131" s="164"/>
      <c r="ORK131" s="164"/>
      <c r="ORL131" s="164"/>
      <c r="ORM131" s="164"/>
      <c r="ORN131" s="164"/>
      <c r="ORO131" s="90"/>
      <c r="ORP131" s="90"/>
      <c r="ORQ131" s="89"/>
      <c r="ORR131" s="164"/>
      <c r="ORS131" s="164"/>
      <c r="ORT131" s="164"/>
      <c r="ORU131" s="164"/>
      <c r="ORV131" s="164"/>
      <c r="ORW131" s="90"/>
      <c r="ORX131" s="90"/>
      <c r="ORY131" s="89"/>
      <c r="ORZ131" s="164"/>
      <c r="OSA131" s="164"/>
      <c r="OSB131" s="164"/>
      <c r="OSC131" s="164"/>
      <c r="OSD131" s="164"/>
      <c r="OSE131" s="90"/>
      <c r="OSF131" s="90"/>
      <c r="OSG131" s="89"/>
      <c r="OSH131" s="164"/>
      <c r="OSI131" s="164"/>
      <c r="OSJ131" s="164"/>
      <c r="OSK131" s="164"/>
      <c r="OSL131" s="164"/>
      <c r="OSM131" s="90"/>
      <c r="OSN131" s="90"/>
      <c r="OSO131" s="89"/>
      <c r="OSP131" s="164"/>
      <c r="OSQ131" s="164"/>
      <c r="OSR131" s="164"/>
      <c r="OSS131" s="164"/>
      <c r="OST131" s="164"/>
      <c r="OSU131" s="90"/>
      <c r="OSV131" s="90"/>
      <c r="OSW131" s="89"/>
      <c r="OSX131" s="164"/>
      <c r="OSY131" s="164"/>
      <c r="OSZ131" s="164"/>
      <c r="OTA131" s="164"/>
      <c r="OTB131" s="164"/>
      <c r="OTC131" s="90"/>
      <c r="OTD131" s="90"/>
      <c r="OTE131" s="89"/>
      <c r="OTF131" s="164"/>
      <c r="OTG131" s="164"/>
      <c r="OTH131" s="164"/>
      <c r="OTI131" s="164"/>
      <c r="OTJ131" s="164"/>
      <c r="OTK131" s="90"/>
      <c r="OTL131" s="90"/>
      <c r="OTM131" s="89"/>
      <c r="OTN131" s="164"/>
      <c r="OTO131" s="164"/>
      <c r="OTP131" s="164"/>
      <c r="OTQ131" s="164"/>
      <c r="OTR131" s="164"/>
      <c r="OTS131" s="90"/>
      <c r="OTT131" s="90"/>
      <c r="OTU131" s="89"/>
      <c r="OTV131" s="164"/>
      <c r="OTW131" s="164"/>
      <c r="OTX131" s="164"/>
      <c r="OTY131" s="164"/>
      <c r="OTZ131" s="164"/>
      <c r="OUA131" s="90"/>
      <c r="OUB131" s="90"/>
      <c r="OUC131" s="89"/>
      <c r="OUD131" s="164"/>
      <c r="OUE131" s="164"/>
      <c r="OUF131" s="164"/>
      <c r="OUG131" s="164"/>
      <c r="OUH131" s="164"/>
      <c r="OUI131" s="90"/>
      <c r="OUJ131" s="90"/>
      <c r="OUK131" s="89"/>
      <c r="OUL131" s="164"/>
      <c r="OUM131" s="164"/>
      <c r="OUN131" s="164"/>
      <c r="OUO131" s="164"/>
      <c r="OUP131" s="164"/>
      <c r="OUQ131" s="90"/>
      <c r="OUR131" s="90"/>
      <c r="OUS131" s="89"/>
      <c r="OUT131" s="164"/>
      <c r="OUU131" s="164"/>
      <c r="OUV131" s="164"/>
      <c r="OUW131" s="164"/>
      <c r="OUX131" s="164"/>
      <c r="OUY131" s="90"/>
      <c r="OUZ131" s="90"/>
      <c r="OVA131" s="89"/>
      <c r="OVB131" s="164"/>
      <c r="OVC131" s="164"/>
      <c r="OVD131" s="164"/>
      <c r="OVE131" s="164"/>
      <c r="OVF131" s="164"/>
      <c r="OVG131" s="90"/>
      <c r="OVH131" s="90"/>
      <c r="OVI131" s="89"/>
      <c r="OVJ131" s="164"/>
      <c r="OVK131" s="164"/>
      <c r="OVL131" s="164"/>
      <c r="OVM131" s="164"/>
      <c r="OVN131" s="164"/>
      <c r="OVO131" s="90"/>
      <c r="OVP131" s="90"/>
      <c r="OVQ131" s="89"/>
      <c r="OVR131" s="164"/>
      <c r="OVS131" s="164"/>
      <c r="OVT131" s="164"/>
      <c r="OVU131" s="164"/>
      <c r="OVV131" s="164"/>
      <c r="OVW131" s="90"/>
      <c r="OVX131" s="90"/>
      <c r="OVY131" s="89"/>
      <c r="OVZ131" s="164"/>
      <c r="OWA131" s="164"/>
      <c r="OWB131" s="164"/>
      <c r="OWC131" s="164"/>
      <c r="OWD131" s="164"/>
      <c r="OWE131" s="90"/>
      <c r="OWF131" s="90"/>
      <c r="OWG131" s="89"/>
      <c r="OWH131" s="164"/>
      <c r="OWI131" s="164"/>
      <c r="OWJ131" s="164"/>
      <c r="OWK131" s="164"/>
      <c r="OWL131" s="164"/>
      <c r="OWM131" s="90"/>
      <c r="OWN131" s="90"/>
      <c r="OWO131" s="89"/>
      <c r="OWP131" s="164"/>
      <c r="OWQ131" s="164"/>
      <c r="OWR131" s="164"/>
      <c r="OWS131" s="164"/>
      <c r="OWT131" s="164"/>
      <c r="OWU131" s="90"/>
      <c r="OWV131" s="90"/>
      <c r="OWW131" s="89"/>
      <c r="OWX131" s="164"/>
      <c r="OWY131" s="164"/>
      <c r="OWZ131" s="164"/>
      <c r="OXA131" s="164"/>
      <c r="OXB131" s="164"/>
      <c r="OXC131" s="90"/>
      <c r="OXD131" s="90"/>
      <c r="OXE131" s="89"/>
      <c r="OXF131" s="164"/>
      <c r="OXG131" s="164"/>
      <c r="OXH131" s="164"/>
      <c r="OXI131" s="164"/>
      <c r="OXJ131" s="164"/>
      <c r="OXK131" s="90"/>
      <c r="OXL131" s="90"/>
      <c r="OXM131" s="89"/>
      <c r="OXN131" s="164"/>
      <c r="OXO131" s="164"/>
      <c r="OXP131" s="164"/>
      <c r="OXQ131" s="164"/>
      <c r="OXR131" s="164"/>
      <c r="OXS131" s="90"/>
      <c r="OXT131" s="90"/>
      <c r="OXU131" s="89"/>
      <c r="OXV131" s="164"/>
      <c r="OXW131" s="164"/>
      <c r="OXX131" s="164"/>
      <c r="OXY131" s="164"/>
      <c r="OXZ131" s="164"/>
      <c r="OYA131" s="90"/>
      <c r="OYB131" s="90"/>
      <c r="OYC131" s="89"/>
      <c r="OYD131" s="164"/>
      <c r="OYE131" s="164"/>
      <c r="OYF131" s="164"/>
      <c r="OYG131" s="164"/>
      <c r="OYH131" s="164"/>
      <c r="OYI131" s="90"/>
      <c r="OYJ131" s="90"/>
      <c r="OYK131" s="89"/>
      <c r="OYL131" s="164"/>
      <c r="OYM131" s="164"/>
      <c r="OYN131" s="164"/>
      <c r="OYO131" s="164"/>
      <c r="OYP131" s="164"/>
      <c r="OYQ131" s="90"/>
      <c r="OYR131" s="90"/>
      <c r="OYS131" s="89"/>
      <c r="OYT131" s="164"/>
      <c r="OYU131" s="164"/>
      <c r="OYV131" s="164"/>
      <c r="OYW131" s="164"/>
      <c r="OYX131" s="164"/>
      <c r="OYY131" s="90"/>
      <c r="OYZ131" s="90"/>
      <c r="OZA131" s="89"/>
      <c r="OZB131" s="164"/>
      <c r="OZC131" s="164"/>
      <c r="OZD131" s="164"/>
      <c r="OZE131" s="164"/>
      <c r="OZF131" s="164"/>
      <c r="OZG131" s="90"/>
      <c r="OZH131" s="90"/>
      <c r="OZI131" s="89"/>
      <c r="OZJ131" s="164"/>
      <c r="OZK131" s="164"/>
      <c r="OZL131" s="164"/>
      <c r="OZM131" s="164"/>
      <c r="OZN131" s="164"/>
      <c r="OZO131" s="90"/>
      <c r="OZP131" s="90"/>
      <c r="OZQ131" s="89"/>
      <c r="OZR131" s="164"/>
      <c r="OZS131" s="164"/>
      <c r="OZT131" s="164"/>
      <c r="OZU131" s="164"/>
      <c r="OZV131" s="164"/>
      <c r="OZW131" s="90"/>
      <c r="OZX131" s="90"/>
      <c r="OZY131" s="89"/>
      <c r="OZZ131" s="164"/>
      <c r="PAA131" s="164"/>
      <c r="PAB131" s="164"/>
      <c r="PAC131" s="164"/>
      <c r="PAD131" s="164"/>
      <c r="PAE131" s="90"/>
      <c r="PAF131" s="90"/>
      <c r="PAG131" s="89"/>
      <c r="PAH131" s="164"/>
      <c r="PAI131" s="164"/>
      <c r="PAJ131" s="164"/>
      <c r="PAK131" s="164"/>
      <c r="PAL131" s="164"/>
      <c r="PAM131" s="90"/>
      <c r="PAN131" s="90"/>
      <c r="PAO131" s="89"/>
      <c r="PAP131" s="164"/>
      <c r="PAQ131" s="164"/>
      <c r="PAR131" s="164"/>
      <c r="PAS131" s="164"/>
      <c r="PAT131" s="164"/>
      <c r="PAU131" s="90"/>
      <c r="PAV131" s="90"/>
      <c r="PAW131" s="89"/>
      <c r="PAX131" s="164"/>
      <c r="PAY131" s="164"/>
      <c r="PAZ131" s="164"/>
      <c r="PBA131" s="164"/>
      <c r="PBB131" s="164"/>
      <c r="PBC131" s="90"/>
      <c r="PBD131" s="90"/>
      <c r="PBE131" s="89"/>
      <c r="PBF131" s="164"/>
      <c r="PBG131" s="164"/>
      <c r="PBH131" s="164"/>
      <c r="PBI131" s="164"/>
      <c r="PBJ131" s="164"/>
      <c r="PBK131" s="90"/>
      <c r="PBL131" s="90"/>
      <c r="PBM131" s="89"/>
      <c r="PBN131" s="164"/>
      <c r="PBO131" s="164"/>
      <c r="PBP131" s="164"/>
      <c r="PBQ131" s="164"/>
      <c r="PBR131" s="164"/>
      <c r="PBS131" s="90"/>
      <c r="PBT131" s="90"/>
      <c r="PBU131" s="89"/>
      <c r="PBV131" s="164"/>
      <c r="PBW131" s="164"/>
      <c r="PBX131" s="164"/>
      <c r="PBY131" s="164"/>
      <c r="PBZ131" s="164"/>
      <c r="PCA131" s="90"/>
      <c r="PCB131" s="90"/>
      <c r="PCC131" s="89"/>
      <c r="PCD131" s="164"/>
      <c r="PCE131" s="164"/>
      <c r="PCF131" s="164"/>
      <c r="PCG131" s="164"/>
      <c r="PCH131" s="164"/>
      <c r="PCI131" s="90"/>
      <c r="PCJ131" s="90"/>
      <c r="PCK131" s="89"/>
      <c r="PCL131" s="164"/>
      <c r="PCM131" s="164"/>
      <c r="PCN131" s="164"/>
      <c r="PCO131" s="164"/>
      <c r="PCP131" s="164"/>
      <c r="PCQ131" s="90"/>
      <c r="PCR131" s="90"/>
      <c r="PCS131" s="89"/>
      <c r="PCT131" s="164"/>
      <c r="PCU131" s="164"/>
      <c r="PCV131" s="164"/>
      <c r="PCW131" s="164"/>
      <c r="PCX131" s="164"/>
      <c r="PCY131" s="90"/>
      <c r="PCZ131" s="90"/>
      <c r="PDA131" s="89"/>
      <c r="PDB131" s="164"/>
      <c r="PDC131" s="164"/>
      <c r="PDD131" s="164"/>
      <c r="PDE131" s="164"/>
      <c r="PDF131" s="164"/>
      <c r="PDG131" s="90"/>
      <c r="PDH131" s="90"/>
      <c r="PDI131" s="89"/>
      <c r="PDJ131" s="164"/>
      <c r="PDK131" s="164"/>
      <c r="PDL131" s="164"/>
      <c r="PDM131" s="164"/>
      <c r="PDN131" s="164"/>
      <c r="PDO131" s="90"/>
      <c r="PDP131" s="90"/>
      <c r="PDQ131" s="89"/>
      <c r="PDR131" s="164"/>
      <c r="PDS131" s="164"/>
      <c r="PDT131" s="164"/>
      <c r="PDU131" s="164"/>
      <c r="PDV131" s="164"/>
      <c r="PDW131" s="90"/>
      <c r="PDX131" s="90"/>
      <c r="PDY131" s="89"/>
      <c r="PDZ131" s="164"/>
      <c r="PEA131" s="164"/>
      <c r="PEB131" s="164"/>
      <c r="PEC131" s="164"/>
      <c r="PED131" s="164"/>
      <c r="PEE131" s="90"/>
      <c r="PEF131" s="90"/>
      <c r="PEG131" s="89"/>
      <c r="PEH131" s="164"/>
      <c r="PEI131" s="164"/>
      <c r="PEJ131" s="164"/>
      <c r="PEK131" s="164"/>
      <c r="PEL131" s="164"/>
      <c r="PEM131" s="90"/>
      <c r="PEN131" s="90"/>
      <c r="PEO131" s="89"/>
      <c r="PEP131" s="164"/>
      <c r="PEQ131" s="164"/>
      <c r="PER131" s="164"/>
      <c r="PES131" s="164"/>
      <c r="PET131" s="164"/>
      <c r="PEU131" s="90"/>
      <c r="PEV131" s="90"/>
      <c r="PEW131" s="89"/>
      <c r="PEX131" s="164"/>
      <c r="PEY131" s="164"/>
      <c r="PEZ131" s="164"/>
      <c r="PFA131" s="164"/>
      <c r="PFB131" s="164"/>
      <c r="PFC131" s="90"/>
      <c r="PFD131" s="90"/>
      <c r="PFE131" s="89"/>
      <c r="PFF131" s="164"/>
      <c r="PFG131" s="164"/>
      <c r="PFH131" s="164"/>
      <c r="PFI131" s="164"/>
      <c r="PFJ131" s="164"/>
      <c r="PFK131" s="90"/>
      <c r="PFL131" s="90"/>
      <c r="PFM131" s="89"/>
      <c r="PFN131" s="164"/>
      <c r="PFO131" s="164"/>
      <c r="PFP131" s="164"/>
      <c r="PFQ131" s="164"/>
      <c r="PFR131" s="164"/>
      <c r="PFS131" s="90"/>
      <c r="PFT131" s="90"/>
      <c r="PFU131" s="89"/>
      <c r="PFV131" s="164"/>
      <c r="PFW131" s="164"/>
      <c r="PFX131" s="164"/>
      <c r="PFY131" s="164"/>
      <c r="PFZ131" s="164"/>
      <c r="PGA131" s="90"/>
      <c r="PGB131" s="90"/>
      <c r="PGC131" s="89"/>
      <c r="PGD131" s="164"/>
      <c r="PGE131" s="164"/>
      <c r="PGF131" s="164"/>
      <c r="PGG131" s="164"/>
      <c r="PGH131" s="164"/>
      <c r="PGI131" s="90"/>
      <c r="PGJ131" s="90"/>
      <c r="PGK131" s="89"/>
      <c r="PGL131" s="164"/>
      <c r="PGM131" s="164"/>
      <c r="PGN131" s="164"/>
      <c r="PGO131" s="164"/>
      <c r="PGP131" s="164"/>
      <c r="PGQ131" s="90"/>
      <c r="PGR131" s="90"/>
      <c r="PGS131" s="89"/>
      <c r="PGT131" s="164"/>
      <c r="PGU131" s="164"/>
      <c r="PGV131" s="164"/>
      <c r="PGW131" s="164"/>
      <c r="PGX131" s="164"/>
      <c r="PGY131" s="90"/>
      <c r="PGZ131" s="90"/>
      <c r="PHA131" s="89"/>
      <c r="PHB131" s="164"/>
      <c r="PHC131" s="164"/>
      <c r="PHD131" s="164"/>
      <c r="PHE131" s="164"/>
      <c r="PHF131" s="164"/>
      <c r="PHG131" s="90"/>
      <c r="PHH131" s="90"/>
      <c r="PHI131" s="89"/>
      <c r="PHJ131" s="164"/>
      <c r="PHK131" s="164"/>
      <c r="PHL131" s="164"/>
      <c r="PHM131" s="164"/>
      <c r="PHN131" s="164"/>
      <c r="PHO131" s="90"/>
      <c r="PHP131" s="90"/>
      <c r="PHQ131" s="89"/>
      <c r="PHR131" s="164"/>
      <c r="PHS131" s="164"/>
      <c r="PHT131" s="164"/>
      <c r="PHU131" s="164"/>
      <c r="PHV131" s="164"/>
      <c r="PHW131" s="90"/>
      <c r="PHX131" s="90"/>
      <c r="PHY131" s="89"/>
      <c r="PHZ131" s="164"/>
      <c r="PIA131" s="164"/>
      <c r="PIB131" s="164"/>
      <c r="PIC131" s="164"/>
      <c r="PID131" s="164"/>
      <c r="PIE131" s="90"/>
      <c r="PIF131" s="90"/>
      <c r="PIG131" s="89"/>
      <c r="PIH131" s="164"/>
      <c r="PII131" s="164"/>
      <c r="PIJ131" s="164"/>
      <c r="PIK131" s="164"/>
      <c r="PIL131" s="164"/>
      <c r="PIM131" s="90"/>
      <c r="PIN131" s="90"/>
      <c r="PIO131" s="89"/>
      <c r="PIP131" s="164"/>
      <c r="PIQ131" s="164"/>
      <c r="PIR131" s="164"/>
      <c r="PIS131" s="164"/>
      <c r="PIT131" s="164"/>
      <c r="PIU131" s="90"/>
      <c r="PIV131" s="90"/>
      <c r="PIW131" s="89"/>
      <c r="PIX131" s="164"/>
      <c r="PIY131" s="164"/>
      <c r="PIZ131" s="164"/>
      <c r="PJA131" s="164"/>
      <c r="PJB131" s="164"/>
      <c r="PJC131" s="90"/>
      <c r="PJD131" s="90"/>
      <c r="PJE131" s="89"/>
      <c r="PJF131" s="164"/>
      <c r="PJG131" s="164"/>
      <c r="PJH131" s="164"/>
      <c r="PJI131" s="164"/>
      <c r="PJJ131" s="164"/>
      <c r="PJK131" s="90"/>
      <c r="PJL131" s="90"/>
      <c r="PJM131" s="89"/>
      <c r="PJN131" s="164"/>
      <c r="PJO131" s="164"/>
      <c r="PJP131" s="164"/>
      <c r="PJQ131" s="164"/>
      <c r="PJR131" s="164"/>
      <c r="PJS131" s="90"/>
      <c r="PJT131" s="90"/>
      <c r="PJU131" s="89"/>
      <c r="PJV131" s="164"/>
      <c r="PJW131" s="164"/>
      <c r="PJX131" s="164"/>
      <c r="PJY131" s="164"/>
      <c r="PJZ131" s="164"/>
      <c r="PKA131" s="90"/>
      <c r="PKB131" s="90"/>
      <c r="PKC131" s="89"/>
      <c r="PKD131" s="164"/>
      <c r="PKE131" s="164"/>
      <c r="PKF131" s="164"/>
      <c r="PKG131" s="164"/>
      <c r="PKH131" s="164"/>
      <c r="PKI131" s="90"/>
      <c r="PKJ131" s="90"/>
      <c r="PKK131" s="89"/>
      <c r="PKL131" s="164"/>
      <c r="PKM131" s="164"/>
      <c r="PKN131" s="164"/>
      <c r="PKO131" s="164"/>
      <c r="PKP131" s="164"/>
      <c r="PKQ131" s="90"/>
      <c r="PKR131" s="90"/>
      <c r="PKS131" s="89"/>
      <c r="PKT131" s="164"/>
      <c r="PKU131" s="164"/>
      <c r="PKV131" s="164"/>
      <c r="PKW131" s="164"/>
      <c r="PKX131" s="164"/>
      <c r="PKY131" s="90"/>
      <c r="PKZ131" s="90"/>
      <c r="PLA131" s="89"/>
      <c r="PLB131" s="164"/>
      <c r="PLC131" s="164"/>
      <c r="PLD131" s="164"/>
      <c r="PLE131" s="164"/>
      <c r="PLF131" s="164"/>
      <c r="PLG131" s="90"/>
      <c r="PLH131" s="90"/>
      <c r="PLI131" s="89"/>
      <c r="PLJ131" s="164"/>
      <c r="PLK131" s="164"/>
      <c r="PLL131" s="164"/>
      <c r="PLM131" s="164"/>
      <c r="PLN131" s="164"/>
      <c r="PLO131" s="90"/>
      <c r="PLP131" s="90"/>
      <c r="PLQ131" s="89"/>
      <c r="PLR131" s="164"/>
      <c r="PLS131" s="164"/>
      <c r="PLT131" s="164"/>
      <c r="PLU131" s="164"/>
      <c r="PLV131" s="164"/>
      <c r="PLW131" s="90"/>
      <c r="PLX131" s="90"/>
      <c r="PLY131" s="89"/>
      <c r="PLZ131" s="164"/>
      <c r="PMA131" s="164"/>
      <c r="PMB131" s="164"/>
      <c r="PMC131" s="164"/>
      <c r="PMD131" s="164"/>
      <c r="PME131" s="90"/>
      <c r="PMF131" s="90"/>
      <c r="PMG131" s="89"/>
      <c r="PMH131" s="164"/>
      <c r="PMI131" s="164"/>
      <c r="PMJ131" s="164"/>
      <c r="PMK131" s="164"/>
      <c r="PML131" s="164"/>
      <c r="PMM131" s="90"/>
      <c r="PMN131" s="90"/>
      <c r="PMO131" s="89"/>
      <c r="PMP131" s="164"/>
      <c r="PMQ131" s="164"/>
      <c r="PMR131" s="164"/>
      <c r="PMS131" s="164"/>
      <c r="PMT131" s="164"/>
      <c r="PMU131" s="90"/>
      <c r="PMV131" s="90"/>
      <c r="PMW131" s="89"/>
      <c r="PMX131" s="164"/>
      <c r="PMY131" s="164"/>
      <c r="PMZ131" s="164"/>
      <c r="PNA131" s="164"/>
      <c r="PNB131" s="164"/>
      <c r="PNC131" s="90"/>
      <c r="PND131" s="90"/>
      <c r="PNE131" s="89"/>
      <c r="PNF131" s="164"/>
      <c r="PNG131" s="164"/>
      <c r="PNH131" s="164"/>
      <c r="PNI131" s="164"/>
      <c r="PNJ131" s="164"/>
      <c r="PNK131" s="90"/>
      <c r="PNL131" s="90"/>
      <c r="PNM131" s="89"/>
      <c r="PNN131" s="164"/>
      <c r="PNO131" s="164"/>
      <c r="PNP131" s="164"/>
      <c r="PNQ131" s="164"/>
      <c r="PNR131" s="164"/>
      <c r="PNS131" s="90"/>
      <c r="PNT131" s="90"/>
      <c r="PNU131" s="89"/>
      <c r="PNV131" s="164"/>
      <c r="PNW131" s="164"/>
      <c r="PNX131" s="164"/>
      <c r="PNY131" s="164"/>
      <c r="PNZ131" s="164"/>
      <c r="POA131" s="90"/>
      <c r="POB131" s="90"/>
      <c r="POC131" s="89"/>
      <c r="POD131" s="164"/>
      <c r="POE131" s="164"/>
      <c r="POF131" s="164"/>
      <c r="POG131" s="164"/>
      <c r="POH131" s="164"/>
      <c r="POI131" s="90"/>
      <c r="POJ131" s="90"/>
      <c r="POK131" s="89"/>
      <c r="POL131" s="164"/>
      <c r="POM131" s="164"/>
      <c r="PON131" s="164"/>
      <c r="POO131" s="164"/>
      <c r="POP131" s="164"/>
      <c r="POQ131" s="90"/>
      <c r="POR131" s="90"/>
      <c r="POS131" s="89"/>
      <c r="POT131" s="164"/>
      <c r="POU131" s="164"/>
      <c r="POV131" s="164"/>
      <c r="POW131" s="164"/>
      <c r="POX131" s="164"/>
      <c r="POY131" s="90"/>
      <c r="POZ131" s="90"/>
      <c r="PPA131" s="89"/>
      <c r="PPB131" s="164"/>
      <c r="PPC131" s="164"/>
      <c r="PPD131" s="164"/>
      <c r="PPE131" s="164"/>
      <c r="PPF131" s="164"/>
      <c r="PPG131" s="90"/>
      <c r="PPH131" s="90"/>
      <c r="PPI131" s="89"/>
      <c r="PPJ131" s="164"/>
      <c r="PPK131" s="164"/>
      <c r="PPL131" s="164"/>
      <c r="PPM131" s="164"/>
      <c r="PPN131" s="164"/>
      <c r="PPO131" s="90"/>
      <c r="PPP131" s="90"/>
      <c r="PPQ131" s="89"/>
      <c r="PPR131" s="164"/>
      <c r="PPS131" s="164"/>
      <c r="PPT131" s="164"/>
      <c r="PPU131" s="164"/>
      <c r="PPV131" s="164"/>
      <c r="PPW131" s="90"/>
      <c r="PPX131" s="90"/>
      <c r="PPY131" s="89"/>
      <c r="PPZ131" s="164"/>
      <c r="PQA131" s="164"/>
      <c r="PQB131" s="164"/>
      <c r="PQC131" s="164"/>
      <c r="PQD131" s="164"/>
      <c r="PQE131" s="90"/>
      <c r="PQF131" s="90"/>
      <c r="PQG131" s="89"/>
      <c r="PQH131" s="164"/>
      <c r="PQI131" s="164"/>
      <c r="PQJ131" s="164"/>
      <c r="PQK131" s="164"/>
      <c r="PQL131" s="164"/>
      <c r="PQM131" s="90"/>
      <c r="PQN131" s="90"/>
      <c r="PQO131" s="89"/>
      <c r="PQP131" s="164"/>
      <c r="PQQ131" s="164"/>
      <c r="PQR131" s="164"/>
      <c r="PQS131" s="164"/>
      <c r="PQT131" s="164"/>
      <c r="PQU131" s="90"/>
      <c r="PQV131" s="90"/>
      <c r="PQW131" s="89"/>
      <c r="PQX131" s="164"/>
      <c r="PQY131" s="164"/>
      <c r="PQZ131" s="164"/>
      <c r="PRA131" s="164"/>
      <c r="PRB131" s="164"/>
      <c r="PRC131" s="90"/>
      <c r="PRD131" s="90"/>
      <c r="PRE131" s="89"/>
      <c r="PRF131" s="164"/>
      <c r="PRG131" s="164"/>
      <c r="PRH131" s="164"/>
      <c r="PRI131" s="164"/>
      <c r="PRJ131" s="164"/>
      <c r="PRK131" s="90"/>
      <c r="PRL131" s="90"/>
      <c r="PRM131" s="89"/>
      <c r="PRN131" s="164"/>
      <c r="PRO131" s="164"/>
      <c r="PRP131" s="164"/>
      <c r="PRQ131" s="164"/>
      <c r="PRR131" s="164"/>
      <c r="PRS131" s="90"/>
      <c r="PRT131" s="90"/>
      <c r="PRU131" s="89"/>
      <c r="PRV131" s="164"/>
      <c r="PRW131" s="164"/>
      <c r="PRX131" s="164"/>
      <c r="PRY131" s="164"/>
      <c r="PRZ131" s="164"/>
      <c r="PSA131" s="90"/>
      <c r="PSB131" s="90"/>
      <c r="PSC131" s="89"/>
      <c r="PSD131" s="164"/>
      <c r="PSE131" s="164"/>
      <c r="PSF131" s="164"/>
      <c r="PSG131" s="164"/>
      <c r="PSH131" s="164"/>
      <c r="PSI131" s="90"/>
      <c r="PSJ131" s="90"/>
      <c r="PSK131" s="89"/>
      <c r="PSL131" s="164"/>
      <c r="PSM131" s="164"/>
      <c r="PSN131" s="164"/>
      <c r="PSO131" s="164"/>
      <c r="PSP131" s="164"/>
      <c r="PSQ131" s="90"/>
      <c r="PSR131" s="90"/>
      <c r="PSS131" s="89"/>
      <c r="PST131" s="164"/>
      <c r="PSU131" s="164"/>
      <c r="PSV131" s="164"/>
      <c r="PSW131" s="164"/>
      <c r="PSX131" s="164"/>
      <c r="PSY131" s="90"/>
      <c r="PSZ131" s="90"/>
      <c r="PTA131" s="89"/>
      <c r="PTB131" s="164"/>
      <c r="PTC131" s="164"/>
      <c r="PTD131" s="164"/>
      <c r="PTE131" s="164"/>
      <c r="PTF131" s="164"/>
      <c r="PTG131" s="90"/>
      <c r="PTH131" s="90"/>
      <c r="PTI131" s="89"/>
      <c r="PTJ131" s="164"/>
      <c r="PTK131" s="164"/>
      <c r="PTL131" s="164"/>
      <c r="PTM131" s="164"/>
      <c r="PTN131" s="164"/>
      <c r="PTO131" s="90"/>
      <c r="PTP131" s="90"/>
      <c r="PTQ131" s="89"/>
      <c r="PTR131" s="164"/>
      <c r="PTS131" s="164"/>
      <c r="PTT131" s="164"/>
      <c r="PTU131" s="164"/>
      <c r="PTV131" s="164"/>
      <c r="PTW131" s="90"/>
      <c r="PTX131" s="90"/>
      <c r="PTY131" s="89"/>
      <c r="PTZ131" s="164"/>
      <c r="PUA131" s="164"/>
      <c r="PUB131" s="164"/>
      <c r="PUC131" s="164"/>
      <c r="PUD131" s="164"/>
      <c r="PUE131" s="90"/>
      <c r="PUF131" s="90"/>
      <c r="PUG131" s="89"/>
      <c r="PUH131" s="164"/>
      <c r="PUI131" s="164"/>
      <c r="PUJ131" s="164"/>
      <c r="PUK131" s="164"/>
      <c r="PUL131" s="164"/>
      <c r="PUM131" s="90"/>
      <c r="PUN131" s="90"/>
      <c r="PUO131" s="89"/>
      <c r="PUP131" s="164"/>
      <c r="PUQ131" s="164"/>
      <c r="PUR131" s="164"/>
      <c r="PUS131" s="164"/>
      <c r="PUT131" s="164"/>
      <c r="PUU131" s="90"/>
      <c r="PUV131" s="90"/>
      <c r="PUW131" s="89"/>
      <c r="PUX131" s="164"/>
      <c r="PUY131" s="164"/>
      <c r="PUZ131" s="164"/>
      <c r="PVA131" s="164"/>
      <c r="PVB131" s="164"/>
      <c r="PVC131" s="90"/>
      <c r="PVD131" s="90"/>
      <c r="PVE131" s="89"/>
      <c r="PVF131" s="164"/>
      <c r="PVG131" s="164"/>
      <c r="PVH131" s="164"/>
      <c r="PVI131" s="164"/>
      <c r="PVJ131" s="164"/>
      <c r="PVK131" s="90"/>
      <c r="PVL131" s="90"/>
      <c r="PVM131" s="89"/>
      <c r="PVN131" s="164"/>
      <c r="PVO131" s="164"/>
      <c r="PVP131" s="164"/>
      <c r="PVQ131" s="164"/>
      <c r="PVR131" s="164"/>
      <c r="PVS131" s="90"/>
      <c r="PVT131" s="90"/>
      <c r="PVU131" s="89"/>
      <c r="PVV131" s="164"/>
      <c r="PVW131" s="164"/>
      <c r="PVX131" s="164"/>
      <c r="PVY131" s="164"/>
      <c r="PVZ131" s="164"/>
      <c r="PWA131" s="90"/>
      <c r="PWB131" s="90"/>
      <c r="PWC131" s="89"/>
      <c r="PWD131" s="164"/>
      <c r="PWE131" s="164"/>
      <c r="PWF131" s="164"/>
      <c r="PWG131" s="164"/>
      <c r="PWH131" s="164"/>
      <c r="PWI131" s="90"/>
      <c r="PWJ131" s="90"/>
      <c r="PWK131" s="89"/>
      <c r="PWL131" s="164"/>
      <c r="PWM131" s="164"/>
      <c r="PWN131" s="164"/>
      <c r="PWO131" s="164"/>
      <c r="PWP131" s="164"/>
      <c r="PWQ131" s="90"/>
      <c r="PWR131" s="90"/>
      <c r="PWS131" s="89"/>
      <c r="PWT131" s="164"/>
      <c r="PWU131" s="164"/>
      <c r="PWV131" s="164"/>
      <c r="PWW131" s="164"/>
      <c r="PWX131" s="164"/>
      <c r="PWY131" s="90"/>
      <c r="PWZ131" s="90"/>
      <c r="PXA131" s="89"/>
      <c r="PXB131" s="164"/>
      <c r="PXC131" s="164"/>
      <c r="PXD131" s="164"/>
      <c r="PXE131" s="164"/>
      <c r="PXF131" s="164"/>
      <c r="PXG131" s="90"/>
      <c r="PXH131" s="90"/>
      <c r="PXI131" s="89"/>
      <c r="PXJ131" s="164"/>
      <c r="PXK131" s="164"/>
      <c r="PXL131" s="164"/>
      <c r="PXM131" s="164"/>
      <c r="PXN131" s="164"/>
      <c r="PXO131" s="90"/>
      <c r="PXP131" s="90"/>
      <c r="PXQ131" s="89"/>
      <c r="PXR131" s="164"/>
      <c r="PXS131" s="164"/>
      <c r="PXT131" s="164"/>
      <c r="PXU131" s="164"/>
      <c r="PXV131" s="164"/>
      <c r="PXW131" s="90"/>
      <c r="PXX131" s="90"/>
      <c r="PXY131" s="89"/>
      <c r="PXZ131" s="164"/>
      <c r="PYA131" s="164"/>
      <c r="PYB131" s="164"/>
      <c r="PYC131" s="164"/>
      <c r="PYD131" s="164"/>
      <c r="PYE131" s="90"/>
      <c r="PYF131" s="90"/>
      <c r="PYG131" s="89"/>
      <c r="PYH131" s="164"/>
      <c r="PYI131" s="164"/>
      <c r="PYJ131" s="164"/>
      <c r="PYK131" s="164"/>
      <c r="PYL131" s="164"/>
      <c r="PYM131" s="90"/>
      <c r="PYN131" s="90"/>
      <c r="PYO131" s="89"/>
      <c r="PYP131" s="164"/>
      <c r="PYQ131" s="164"/>
      <c r="PYR131" s="164"/>
      <c r="PYS131" s="164"/>
      <c r="PYT131" s="164"/>
      <c r="PYU131" s="90"/>
      <c r="PYV131" s="90"/>
      <c r="PYW131" s="89"/>
      <c r="PYX131" s="164"/>
      <c r="PYY131" s="164"/>
      <c r="PYZ131" s="164"/>
      <c r="PZA131" s="164"/>
      <c r="PZB131" s="164"/>
      <c r="PZC131" s="90"/>
      <c r="PZD131" s="90"/>
      <c r="PZE131" s="89"/>
      <c r="PZF131" s="164"/>
      <c r="PZG131" s="164"/>
      <c r="PZH131" s="164"/>
      <c r="PZI131" s="164"/>
      <c r="PZJ131" s="164"/>
      <c r="PZK131" s="90"/>
      <c r="PZL131" s="90"/>
      <c r="PZM131" s="89"/>
      <c r="PZN131" s="164"/>
      <c r="PZO131" s="164"/>
      <c r="PZP131" s="164"/>
      <c r="PZQ131" s="164"/>
      <c r="PZR131" s="164"/>
      <c r="PZS131" s="90"/>
      <c r="PZT131" s="90"/>
      <c r="PZU131" s="89"/>
      <c r="PZV131" s="164"/>
      <c r="PZW131" s="164"/>
      <c r="PZX131" s="164"/>
      <c r="PZY131" s="164"/>
      <c r="PZZ131" s="164"/>
      <c r="QAA131" s="90"/>
      <c r="QAB131" s="90"/>
      <c r="QAC131" s="89"/>
      <c r="QAD131" s="164"/>
      <c r="QAE131" s="164"/>
      <c r="QAF131" s="164"/>
      <c r="QAG131" s="164"/>
      <c r="QAH131" s="164"/>
      <c r="QAI131" s="90"/>
      <c r="QAJ131" s="90"/>
      <c r="QAK131" s="89"/>
      <c r="QAL131" s="164"/>
      <c r="QAM131" s="164"/>
      <c r="QAN131" s="164"/>
      <c r="QAO131" s="164"/>
      <c r="QAP131" s="164"/>
      <c r="QAQ131" s="90"/>
      <c r="QAR131" s="90"/>
      <c r="QAS131" s="89"/>
      <c r="QAT131" s="164"/>
      <c r="QAU131" s="164"/>
      <c r="QAV131" s="164"/>
      <c r="QAW131" s="164"/>
      <c r="QAX131" s="164"/>
      <c r="QAY131" s="90"/>
      <c r="QAZ131" s="90"/>
      <c r="QBA131" s="89"/>
      <c r="QBB131" s="164"/>
      <c r="QBC131" s="164"/>
      <c r="QBD131" s="164"/>
      <c r="QBE131" s="164"/>
      <c r="QBF131" s="164"/>
      <c r="QBG131" s="90"/>
      <c r="QBH131" s="90"/>
      <c r="QBI131" s="89"/>
      <c r="QBJ131" s="164"/>
      <c r="QBK131" s="164"/>
      <c r="QBL131" s="164"/>
      <c r="QBM131" s="164"/>
      <c r="QBN131" s="164"/>
      <c r="QBO131" s="90"/>
      <c r="QBP131" s="90"/>
      <c r="QBQ131" s="89"/>
      <c r="QBR131" s="164"/>
      <c r="QBS131" s="164"/>
      <c r="QBT131" s="164"/>
      <c r="QBU131" s="164"/>
      <c r="QBV131" s="164"/>
      <c r="QBW131" s="90"/>
      <c r="QBX131" s="90"/>
      <c r="QBY131" s="89"/>
      <c r="QBZ131" s="164"/>
      <c r="QCA131" s="164"/>
      <c r="QCB131" s="164"/>
      <c r="QCC131" s="164"/>
      <c r="QCD131" s="164"/>
      <c r="QCE131" s="90"/>
      <c r="QCF131" s="90"/>
      <c r="QCG131" s="89"/>
      <c r="QCH131" s="164"/>
      <c r="QCI131" s="164"/>
      <c r="QCJ131" s="164"/>
      <c r="QCK131" s="164"/>
      <c r="QCL131" s="164"/>
      <c r="QCM131" s="90"/>
      <c r="QCN131" s="90"/>
      <c r="QCO131" s="89"/>
      <c r="QCP131" s="164"/>
      <c r="QCQ131" s="164"/>
      <c r="QCR131" s="164"/>
      <c r="QCS131" s="164"/>
      <c r="QCT131" s="164"/>
      <c r="QCU131" s="90"/>
      <c r="QCV131" s="90"/>
      <c r="QCW131" s="89"/>
      <c r="QCX131" s="164"/>
      <c r="QCY131" s="164"/>
      <c r="QCZ131" s="164"/>
      <c r="QDA131" s="164"/>
      <c r="QDB131" s="164"/>
      <c r="QDC131" s="90"/>
      <c r="QDD131" s="90"/>
      <c r="QDE131" s="89"/>
      <c r="QDF131" s="164"/>
      <c r="QDG131" s="164"/>
      <c r="QDH131" s="164"/>
      <c r="QDI131" s="164"/>
      <c r="QDJ131" s="164"/>
      <c r="QDK131" s="90"/>
      <c r="QDL131" s="90"/>
      <c r="QDM131" s="89"/>
      <c r="QDN131" s="164"/>
      <c r="QDO131" s="164"/>
      <c r="QDP131" s="164"/>
      <c r="QDQ131" s="164"/>
      <c r="QDR131" s="164"/>
      <c r="QDS131" s="90"/>
      <c r="QDT131" s="90"/>
      <c r="QDU131" s="89"/>
      <c r="QDV131" s="164"/>
      <c r="QDW131" s="164"/>
      <c r="QDX131" s="164"/>
      <c r="QDY131" s="164"/>
      <c r="QDZ131" s="164"/>
      <c r="QEA131" s="90"/>
      <c r="QEB131" s="90"/>
      <c r="QEC131" s="89"/>
      <c r="QED131" s="164"/>
      <c r="QEE131" s="164"/>
      <c r="QEF131" s="164"/>
      <c r="QEG131" s="164"/>
      <c r="QEH131" s="164"/>
      <c r="QEI131" s="90"/>
      <c r="QEJ131" s="90"/>
      <c r="QEK131" s="89"/>
      <c r="QEL131" s="164"/>
      <c r="QEM131" s="164"/>
      <c r="QEN131" s="164"/>
      <c r="QEO131" s="164"/>
      <c r="QEP131" s="164"/>
      <c r="QEQ131" s="90"/>
      <c r="QER131" s="90"/>
      <c r="QES131" s="89"/>
      <c r="QET131" s="164"/>
      <c r="QEU131" s="164"/>
      <c r="QEV131" s="164"/>
      <c r="QEW131" s="164"/>
      <c r="QEX131" s="164"/>
      <c r="QEY131" s="90"/>
      <c r="QEZ131" s="90"/>
      <c r="QFA131" s="89"/>
      <c r="QFB131" s="164"/>
      <c r="QFC131" s="164"/>
      <c r="QFD131" s="164"/>
      <c r="QFE131" s="164"/>
      <c r="QFF131" s="164"/>
      <c r="QFG131" s="90"/>
      <c r="QFH131" s="90"/>
      <c r="QFI131" s="89"/>
      <c r="QFJ131" s="164"/>
      <c r="QFK131" s="164"/>
      <c r="QFL131" s="164"/>
      <c r="QFM131" s="164"/>
      <c r="QFN131" s="164"/>
      <c r="QFO131" s="90"/>
      <c r="QFP131" s="90"/>
      <c r="QFQ131" s="89"/>
      <c r="QFR131" s="164"/>
      <c r="QFS131" s="164"/>
      <c r="QFT131" s="164"/>
      <c r="QFU131" s="164"/>
      <c r="QFV131" s="164"/>
      <c r="QFW131" s="90"/>
      <c r="QFX131" s="90"/>
      <c r="QFY131" s="89"/>
      <c r="QFZ131" s="164"/>
      <c r="QGA131" s="164"/>
      <c r="QGB131" s="164"/>
      <c r="QGC131" s="164"/>
      <c r="QGD131" s="164"/>
      <c r="QGE131" s="90"/>
      <c r="QGF131" s="90"/>
      <c r="QGG131" s="89"/>
      <c r="QGH131" s="164"/>
      <c r="QGI131" s="164"/>
      <c r="QGJ131" s="164"/>
      <c r="QGK131" s="164"/>
      <c r="QGL131" s="164"/>
      <c r="QGM131" s="90"/>
      <c r="QGN131" s="90"/>
      <c r="QGO131" s="89"/>
      <c r="QGP131" s="164"/>
      <c r="QGQ131" s="164"/>
      <c r="QGR131" s="164"/>
      <c r="QGS131" s="164"/>
      <c r="QGT131" s="164"/>
      <c r="QGU131" s="90"/>
      <c r="QGV131" s="90"/>
      <c r="QGW131" s="89"/>
      <c r="QGX131" s="164"/>
      <c r="QGY131" s="164"/>
      <c r="QGZ131" s="164"/>
      <c r="QHA131" s="164"/>
      <c r="QHB131" s="164"/>
      <c r="QHC131" s="90"/>
      <c r="QHD131" s="90"/>
      <c r="QHE131" s="89"/>
      <c r="QHF131" s="164"/>
      <c r="QHG131" s="164"/>
      <c r="QHH131" s="164"/>
      <c r="QHI131" s="164"/>
      <c r="QHJ131" s="164"/>
      <c r="QHK131" s="90"/>
      <c r="QHL131" s="90"/>
      <c r="QHM131" s="89"/>
      <c r="QHN131" s="164"/>
      <c r="QHO131" s="164"/>
      <c r="QHP131" s="164"/>
      <c r="QHQ131" s="164"/>
      <c r="QHR131" s="164"/>
      <c r="QHS131" s="90"/>
      <c r="QHT131" s="90"/>
      <c r="QHU131" s="89"/>
      <c r="QHV131" s="164"/>
      <c r="QHW131" s="164"/>
      <c r="QHX131" s="164"/>
      <c r="QHY131" s="164"/>
      <c r="QHZ131" s="164"/>
      <c r="QIA131" s="90"/>
      <c r="QIB131" s="90"/>
      <c r="QIC131" s="89"/>
      <c r="QID131" s="164"/>
      <c r="QIE131" s="164"/>
      <c r="QIF131" s="164"/>
      <c r="QIG131" s="164"/>
      <c r="QIH131" s="164"/>
      <c r="QII131" s="90"/>
      <c r="QIJ131" s="90"/>
      <c r="QIK131" s="89"/>
      <c r="QIL131" s="164"/>
      <c r="QIM131" s="164"/>
      <c r="QIN131" s="164"/>
      <c r="QIO131" s="164"/>
      <c r="QIP131" s="164"/>
      <c r="QIQ131" s="90"/>
      <c r="QIR131" s="90"/>
      <c r="QIS131" s="89"/>
      <c r="QIT131" s="164"/>
      <c r="QIU131" s="164"/>
      <c r="QIV131" s="164"/>
      <c r="QIW131" s="164"/>
      <c r="QIX131" s="164"/>
      <c r="QIY131" s="90"/>
      <c r="QIZ131" s="90"/>
      <c r="QJA131" s="89"/>
      <c r="QJB131" s="164"/>
      <c r="QJC131" s="164"/>
      <c r="QJD131" s="164"/>
      <c r="QJE131" s="164"/>
      <c r="QJF131" s="164"/>
      <c r="QJG131" s="90"/>
      <c r="QJH131" s="90"/>
      <c r="QJI131" s="89"/>
      <c r="QJJ131" s="164"/>
      <c r="QJK131" s="164"/>
      <c r="QJL131" s="164"/>
      <c r="QJM131" s="164"/>
      <c r="QJN131" s="164"/>
      <c r="QJO131" s="90"/>
      <c r="QJP131" s="90"/>
      <c r="QJQ131" s="89"/>
      <c r="QJR131" s="164"/>
      <c r="QJS131" s="164"/>
      <c r="QJT131" s="164"/>
      <c r="QJU131" s="164"/>
      <c r="QJV131" s="164"/>
      <c r="QJW131" s="90"/>
      <c r="QJX131" s="90"/>
      <c r="QJY131" s="89"/>
      <c r="QJZ131" s="164"/>
      <c r="QKA131" s="164"/>
      <c r="QKB131" s="164"/>
      <c r="QKC131" s="164"/>
      <c r="QKD131" s="164"/>
      <c r="QKE131" s="90"/>
      <c r="QKF131" s="90"/>
      <c r="QKG131" s="89"/>
      <c r="QKH131" s="164"/>
      <c r="QKI131" s="164"/>
      <c r="QKJ131" s="164"/>
      <c r="QKK131" s="164"/>
      <c r="QKL131" s="164"/>
      <c r="QKM131" s="90"/>
      <c r="QKN131" s="90"/>
      <c r="QKO131" s="89"/>
      <c r="QKP131" s="164"/>
      <c r="QKQ131" s="164"/>
      <c r="QKR131" s="164"/>
      <c r="QKS131" s="164"/>
      <c r="QKT131" s="164"/>
      <c r="QKU131" s="90"/>
      <c r="QKV131" s="90"/>
      <c r="QKW131" s="89"/>
      <c r="QKX131" s="164"/>
      <c r="QKY131" s="164"/>
      <c r="QKZ131" s="164"/>
      <c r="QLA131" s="164"/>
      <c r="QLB131" s="164"/>
      <c r="QLC131" s="90"/>
      <c r="QLD131" s="90"/>
      <c r="QLE131" s="89"/>
      <c r="QLF131" s="164"/>
      <c r="QLG131" s="164"/>
      <c r="QLH131" s="164"/>
      <c r="QLI131" s="164"/>
      <c r="QLJ131" s="164"/>
      <c r="QLK131" s="90"/>
      <c r="QLL131" s="90"/>
      <c r="QLM131" s="89"/>
      <c r="QLN131" s="164"/>
      <c r="QLO131" s="164"/>
      <c r="QLP131" s="164"/>
      <c r="QLQ131" s="164"/>
      <c r="QLR131" s="164"/>
      <c r="QLS131" s="90"/>
      <c r="QLT131" s="90"/>
      <c r="QLU131" s="89"/>
      <c r="QLV131" s="164"/>
      <c r="QLW131" s="164"/>
      <c r="QLX131" s="164"/>
      <c r="QLY131" s="164"/>
      <c r="QLZ131" s="164"/>
      <c r="QMA131" s="90"/>
      <c r="QMB131" s="90"/>
      <c r="QMC131" s="89"/>
      <c r="QMD131" s="164"/>
      <c r="QME131" s="164"/>
      <c r="QMF131" s="164"/>
      <c r="QMG131" s="164"/>
      <c r="QMH131" s="164"/>
      <c r="QMI131" s="90"/>
      <c r="QMJ131" s="90"/>
      <c r="QMK131" s="89"/>
      <c r="QML131" s="164"/>
      <c r="QMM131" s="164"/>
      <c r="QMN131" s="164"/>
      <c r="QMO131" s="164"/>
      <c r="QMP131" s="164"/>
      <c r="QMQ131" s="90"/>
      <c r="QMR131" s="90"/>
      <c r="QMS131" s="89"/>
      <c r="QMT131" s="164"/>
      <c r="QMU131" s="164"/>
      <c r="QMV131" s="164"/>
      <c r="QMW131" s="164"/>
      <c r="QMX131" s="164"/>
      <c r="QMY131" s="90"/>
      <c r="QMZ131" s="90"/>
      <c r="QNA131" s="89"/>
      <c r="QNB131" s="164"/>
      <c r="QNC131" s="164"/>
      <c r="QND131" s="164"/>
      <c r="QNE131" s="164"/>
      <c r="QNF131" s="164"/>
      <c r="QNG131" s="90"/>
      <c r="QNH131" s="90"/>
      <c r="QNI131" s="89"/>
      <c r="QNJ131" s="164"/>
      <c r="QNK131" s="164"/>
      <c r="QNL131" s="164"/>
      <c r="QNM131" s="164"/>
      <c r="QNN131" s="164"/>
      <c r="QNO131" s="90"/>
      <c r="QNP131" s="90"/>
      <c r="QNQ131" s="89"/>
      <c r="QNR131" s="164"/>
      <c r="QNS131" s="164"/>
      <c r="QNT131" s="164"/>
      <c r="QNU131" s="164"/>
      <c r="QNV131" s="164"/>
      <c r="QNW131" s="90"/>
      <c r="QNX131" s="90"/>
      <c r="QNY131" s="89"/>
      <c r="QNZ131" s="164"/>
      <c r="QOA131" s="164"/>
      <c r="QOB131" s="164"/>
      <c r="QOC131" s="164"/>
      <c r="QOD131" s="164"/>
      <c r="QOE131" s="90"/>
      <c r="QOF131" s="90"/>
      <c r="QOG131" s="89"/>
      <c r="QOH131" s="164"/>
      <c r="QOI131" s="164"/>
      <c r="QOJ131" s="164"/>
      <c r="QOK131" s="164"/>
      <c r="QOL131" s="164"/>
      <c r="QOM131" s="90"/>
      <c r="QON131" s="90"/>
      <c r="QOO131" s="89"/>
      <c r="QOP131" s="164"/>
      <c r="QOQ131" s="164"/>
      <c r="QOR131" s="164"/>
      <c r="QOS131" s="164"/>
      <c r="QOT131" s="164"/>
      <c r="QOU131" s="90"/>
      <c r="QOV131" s="90"/>
      <c r="QOW131" s="89"/>
      <c r="QOX131" s="164"/>
      <c r="QOY131" s="164"/>
      <c r="QOZ131" s="164"/>
      <c r="QPA131" s="164"/>
      <c r="QPB131" s="164"/>
      <c r="QPC131" s="90"/>
      <c r="QPD131" s="90"/>
      <c r="QPE131" s="89"/>
      <c r="QPF131" s="164"/>
      <c r="QPG131" s="164"/>
      <c r="QPH131" s="164"/>
      <c r="QPI131" s="164"/>
      <c r="QPJ131" s="164"/>
      <c r="QPK131" s="90"/>
      <c r="QPL131" s="90"/>
      <c r="QPM131" s="89"/>
      <c r="QPN131" s="164"/>
      <c r="QPO131" s="164"/>
      <c r="QPP131" s="164"/>
      <c r="QPQ131" s="164"/>
      <c r="QPR131" s="164"/>
      <c r="QPS131" s="90"/>
      <c r="QPT131" s="90"/>
      <c r="QPU131" s="89"/>
      <c r="QPV131" s="164"/>
      <c r="QPW131" s="164"/>
      <c r="QPX131" s="164"/>
      <c r="QPY131" s="164"/>
      <c r="QPZ131" s="164"/>
      <c r="QQA131" s="90"/>
      <c r="QQB131" s="90"/>
      <c r="QQC131" s="89"/>
      <c r="QQD131" s="164"/>
      <c r="QQE131" s="164"/>
      <c r="QQF131" s="164"/>
      <c r="QQG131" s="164"/>
      <c r="QQH131" s="164"/>
      <c r="QQI131" s="90"/>
      <c r="QQJ131" s="90"/>
      <c r="QQK131" s="89"/>
      <c r="QQL131" s="164"/>
      <c r="QQM131" s="164"/>
      <c r="QQN131" s="164"/>
      <c r="QQO131" s="164"/>
      <c r="QQP131" s="164"/>
      <c r="QQQ131" s="90"/>
      <c r="QQR131" s="90"/>
      <c r="QQS131" s="89"/>
      <c r="QQT131" s="164"/>
      <c r="QQU131" s="164"/>
      <c r="QQV131" s="164"/>
      <c r="QQW131" s="164"/>
      <c r="QQX131" s="164"/>
      <c r="QQY131" s="90"/>
      <c r="QQZ131" s="90"/>
      <c r="QRA131" s="89"/>
      <c r="QRB131" s="164"/>
      <c r="QRC131" s="164"/>
      <c r="QRD131" s="164"/>
      <c r="QRE131" s="164"/>
      <c r="QRF131" s="164"/>
      <c r="QRG131" s="90"/>
      <c r="QRH131" s="90"/>
      <c r="QRI131" s="89"/>
      <c r="QRJ131" s="164"/>
      <c r="QRK131" s="164"/>
      <c r="QRL131" s="164"/>
      <c r="QRM131" s="164"/>
      <c r="QRN131" s="164"/>
      <c r="QRO131" s="90"/>
      <c r="QRP131" s="90"/>
      <c r="QRQ131" s="89"/>
      <c r="QRR131" s="164"/>
      <c r="QRS131" s="164"/>
      <c r="QRT131" s="164"/>
      <c r="QRU131" s="164"/>
      <c r="QRV131" s="164"/>
      <c r="QRW131" s="90"/>
      <c r="QRX131" s="90"/>
      <c r="QRY131" s="89"/>
      <c r="QRZ131" s="164"/>
      <c r="QSA131" s="164"/>
      <c r="QSB131" s="164"/>
      <c r="QSC131" s="164"/>
      <c r="QSD131" s="164"/>
      <c r="QSE131" s="90"/>
      <c r="QSF131" s="90"/>
      <c r="QSG131" s="89"/>
      <c r="QSH131" s="164"/>
      <c r="QSI131" s="164"/>
      <c r="QSJ131" s="164"/>
      <c r="QSK131" s="164"/>
      <c r="QSL131" s="164"/>
      <c r="QSM131" s="90"/>
      <c r="QSN131" s="90"/>
      <c r="QSO131" s="89"/>
      <c r="QSP131" s="164"/>
      <c r="QSQ131" s="164"/>
      <c r="QSR131" s="164"/>
      <c r="QSS131" s="164"/>
      <c r="QST131" s="164"/>
      <c r="QSU131" s="90"/>
      <c r="QSV131" s="90"/>
      <c r="QSW131" s="89"/>
      <c r="QSX131" s="164"/>
      <c r="QSY131" s="164"/>
      <c r="QSZ131" s="164"/>
      <c r="QTA131" s="164"/>
      <c r="QTB131" s="164"/>
      <c r="QTC131" s="90"/>
      <c r="QTD131" s="90"/>
      <c r="QTE131" s="89"/>
      <c r="QTF131" s="164"/>
      <c r="QTG131" s="164"/>
      <c r="QTH131" s="164"/>
      <c r="QTI131" s="164"/>
      <c r="QTJ131" s="164"/>
      <c r="QTK131" s="90"/>
      <c r="QTL131" s="90"/>
      <c r="QTM131" s="89"/>
      <c r="QTN131" s="164"/>
      <c r="QTO131" s="164"/>
      <c r="QTP131" s="164"/>
      <c r="QTQ131" s="164"/>
      <c r="QTR131" s="164"/>
      <c r="QTS131" s="90"/>
      <c r="QTT131" s="90"/>
      <c r="QTU131" s="89"/>
      <c r="QTV131" s="164"/>
      <c r="QTW131" s="164"/>
      <c r="QTX131" s="164"/>
      <c r="QTY131" s="164"/>
      <c r="QTZ131" s="164"/>
      <c r="QUA131" s="90"/>
      <c r="QUB131" s="90"/>
      <c r="QUC131" s="89"/>
      <c r="QUD131" s="164"/>
      <c r="QUE131" s="164"/>
      <c r="QUF131" s="164"/>
      <c r="QUG131" s="164"/>
      <c r="QUH131" s="164"/>
      <c r="QUI131" s="90"/>
      <c r="QUJ131" s="90"/>
      <c r="QUK131" s="89"/>
      <c r="QUL131" s="164"/>
      <c r="QUM131" s="164"/>
      <c r="QUN131" s="164"/>
      <c r="QUO131" s="164"/>
      <c r="QUP131" s="164"/>
      <c r="QUQ131" s="90"/>
      <c r="QUR131" s="90"/>
      <c r="QUS131" s="89"/>
      <c r="QUT131" s="164"/>
      <c r="QUU131" s="164"/>
      <c r="QUV131" s="164"/>
      <c r="QUW131" s="164"/>
      <c r="QUX131" s="164"/>
      <c r="QUY131" s="90"/>
      <c r="QUZ131" s="90"/>
      <c r="QVA131" s="89"/>
      <c r="QVB131" s="164"/>
      <c r="QVC131" s="164"/>
      <c r="QVD131" s="164"/>
      <c r="QVE131" s="164"/>
      <c r="QVF131" s="164"/>
      <c r="QVG131" s="90"/>
      <c r="QVH131" s="90"/>
      <c r="QVI131" s="89"/>
      <c r="QVJ131" s="164"/>
      <c r="QVK131" s="164"/>
      <c r="QVL131" s="164"/>
      <c r="QVM131" s="164"/>
      <c r="QVN131" s="164"/>
      <c r="QVO131" s="90"/>
      <c r="QVP131" s="90"/>
      <c r="QVQ131" s="89"/>
      <c r="QVR131" s="164"/>
      <c r="QVS131" s="164"/>
      <c r="QVT131" s="164"/>
      <c r="QVU131" s="164"/>
      <c r="QVV131" s="164"/>
      <c r="QVW131" s="90"/>
      <c r="QVX131" s="90"/>
      <c r="QVY131" s="89"/>
      <c r="QVZ131" s="164"/>
      <c r="QWA131" s="164"/>
      <c r="QWB131" s="164"/>
      <c r="QWC131" s="164"/>
      <c r="QWD131" s="164"/>
      <c r="QWE131" s="90"/>
      <c r="QWF131" s="90"/>
      <c r="QWG131" s="89"/>
      <c r="QWH131" s="164"/>
      <c r="QWI131" s="164"/>
      <c r="QWJ131" s="164"/>
      <c r="QWK131" s="164"/>
      <c r="QWL131" s="164"/>
      <c r="QWM131" s="90"/>
      <c r="QWN131" s="90"/>
      <c r="QWO131" s="89"/>
      <c r="QWP131" s="164"/>
      <c r="QWQ131" s="164"/>
      <c r="QWR131" s="164"/>
      <c r="QWS131" s="164"/>
      <c r="QWT131" s="164"/>
      <c r="QWU131" s="90"/>
      <c r="QWV131" s="90"/>
      <c r="QWW131" s="89"/>
      <c r="QWX131" s="164"/>
      <c r="QWY131" s="164"/>
      <c r="QWZ131" s="164"/>
      <c r="QXA131" s="164"/>
      <c r="QXB131" s="164"/>
      <c r="QXC131" s="90"/>
      <c r="QXD131" s="90"/>
      <c r="QXE131" s="89"/>
      <c r="QXF131" s="164"/>
      <c r="QXG131" s="164"/>
      <c r="QXH131" s="164"/>
      <c r="QXI131" s="164"/>
      <c r="QXJ131" s="164"/>
      <c r="QXK131" s="90"/>
      <c r="QXL131" s="90"/>
      <c r="QXM131" s="89"/>
      <c r="QXN131" s="164"/>
      <c r="QXO131" s="164"/>
      <c r="QXP131" s="164"/>
      <c r="QXQ131" s="164"/>
      <c r="QXR131" s="164"/>
      <c r="QXS131" s="90"/>
      <c r="QXT131" s="90"/>
      <c r="QXU131" s="89"/>
      <c r="QXV131" s="164"/>
      <c r="QXW131" s="164"/>
      <c r="QXX131" s="164"/>
      <c r="QXY131" s="164"/>
      <c r="QXZ131" s="164"/>
      <c r="QYA131" s="90"/>
      <c r="QYB131" s="90"/>
      <c r="QYC131" s="89"/>
      <c r="QYD131" s="164"/>
      <c r="QYE131" s="164"/>
      <c r="QYF131" s="164"/>
      <c r="QYG131" s="164"/>
      <c r="QYH131" s="164"/>
      <c r="QYI131" s="90"/>
      <c r="QYJ131" s="90"/>
      <c r="QYK131" s="89"/>
      <c r="QYL131" s="164"/>
      <c r="QYM131" s="164"/>
      <c r="QYN131" s="164"/>
      <c r="QYO131" s="164"/>
      <c r="QYP131" s="164"/>
      <c r="QYQ131" s="90"/>
      <c r="QYR131" s="90"/>
      <c r="QYS131" s="89"/>
      <c r="QYT131" s="164"/>
      <c r="QYU131" s="164"/>
      <c r="QYV131" s="164"/>
      <c r="QYW131" s="164"/>
      <c r="QYX131" s="164"/>
      <c r="QYY131" s="90"/>
      <c r="QYZ131" s="90"/>
      <c r="QZA131" s="89"/>
      <c r="QZB131" s="164"/>
      <c r="QZC131" s="164"/>
      <c r="QZD131" s="164"/>
      <c r="QZE131" s="164"/>
      <c r="QZF131" s="164"/>
      <c r="QZG131" s="90"/>
      <c r="QZH131" s="90"/>
      <c r="QZI131" s="89"/>
      <c r="QZJ131" s="164"/>
      <c r="QZK131" s="164"/>
      <c r="QZL131" s="164"/>
      <c r="QZM131" s="164"/>
      <c r="QZN131" s="164"/>
      <c r="QZO131" s="90"/>
      <c r="QZP131" s="90"/>
      <c r="QZQ131" s="89"/>
      <c r="QZR131" s="164"/>
      <c r="QZS131" s="164"/>
      <c r="QZT131" s="164"/>
      <c r="QZU131" s="164"/>
      <c r="QZV131" s="164"/>
      <c r="QZW131" s="90"/>
      <c r="QZX131" s="90"/>
      <c r="QZY131" s="89"/>
      <c r="QZZ131" s="164"/>
      <c r="RAA131" s="164"/>
      <c r="RAB131" s="164"/>
      <c r="RAC131" s="164"/>
      <c r="RAD131" s="164"/>
      <c r="RAE131" s="90"/>
      <c r="RAF131" s="90"/>
      <c r="RAG131" s="89"/>
      <c r="RAH131" s="164"/>
      <c r="RAI131" s="164"/>
      <c r="RAJ131" s="164"/>
      <c r="RAK131" s="164"/>
      <c r="RAL131" s="164"/>
      <c r="RAM131" s="90"/>
      <c r="RAN131" s="90"/>
      <c r="RAO131" s="89"/>
      <c r="RAP131" s="164"/>
      <c r="RAQ131" s="164"/>
      <c r="RAR131" s="164"/>
      <c r="RAS131" s="164"/>
      <c r="RAT131" s="164"/>
      <c r="RAU131" s="90"/>
      <c r="RAV131" s="90"/>
      <c r="RAW131" s="89"/>
      <c r="RAX131" s="164"/>
      <c r="RAY131" s="164"/>
      <c r="RAZ131" s="164"/>
      <c r="RBA131" s="164"/>
      <c r="RBB131" s="164"/>
      <c r="RBC131" s="90"/>
      <c r="RBD131" s="90"/>
      <c r="RBE131" s="89"/>
      <c r="RBF131" s="164"/>
      <c r="RBG131" s="164"/>
      <c r="RBH131" s="164"/>
      <c r="RBI131" s="164"/>
      <c r="RBJ131" s="164"/>
      <c r="RBK131" s="90"/>
      <c r="RBL131" s="90"/>
      <c r="RBM131" s="89"/>
      <c r="RBN131" s="164"/>
      <c r="RBO131" s="164"/>
      <c r="RBP131" s="164"/>
      <c r="RBQ131" s="164"/>
      <c r="RBR131" s="164"/>
      <c r="RBS131" s="90"/>
      <c r="RBT131" s="90"/>
      <c r="RBU131" s="89"/>
      <c r="RBV131" s="164"/>
      <c r="RBW131" s="164"/>
      <c r="RBX131" s="164"/>
      <c r="RBY131" s="164"/>
      <c r="RBZ131" s="164"/>
      <c r="RCA131" s="90"/>
      <c r="RCB131" s="90"/>
      <c r="RCC131" s="89"/>
      <c r="RCD131" s="164"/>
      <c r="RCE131" s="164"/>
      <c r="RCF131" s="164"/>
      <c r="RCG131" s="164"/>
      <c r="RCH131" s="164"/>
      <c r="RCI131" s="90"/>
      <c r="RCJ131" s="90"/>
      <c r="RCK131" s="89"/>
      <c r="RCL131" s="164"/>
      <c r="RCM131" s="164"/>
      <c r="RCN131" s="164"/>
      <c r="RCO131" s="164"/>
      <c r="RCP131" s="164"/>
      <c r="RCQ131" s="90"/>
      <c r="RCR131" s="90"/>
      <c r="RCS131" s="89"/>
      <c r="RCT131" s="164"/>
      <c r="RCU131" s="164"/>
      <c r="RCV131" s="164"/>
      <c r="RCW131" s="164"/>
      <c r="RCX131" s="164"/>
      <c r="RCY131" s="90"/>
      <c r="RCZ131" s="90"/>
      <c r="RDA131" s="89"/>
      <c r="RDB131" s="164"/>
      <c r="RDC131" s="164"/>
      <c r="RDD131" s="164"/>
      <c r="RDE131" s="164"/>
      <c r="RDF131" s="164"/>
      <c r="RDG131" s="90"/>
      <c r="RDH131" s="90"/>
      <c r="RDI131" s="89"/>
      <c r="RDJ131" s="164"/>
      <c r="RDK131" s="164"/>
      <c r="RDL131" s="164"/>
      <c r="RDM131" s="164"/>
      <c r="RDN131" s="164"/>
      <c r="RDO131" s="90"/>
      <c r="RDP131" s="90"/>
      <c r="RDQ131" s="89"/>
      <c r="RDR131" s="164"/>
      <c r="RDS131" s="164"/>
      <c r="RDT131" s="164"/>
      <c r="RDU131" s="164"/>
      <c r="RDV131" s="164"/>
      <c r="RDW131" s="90"/>
      <c r="RDX131" s="90"/>
      <c r="RDY131" s="89"/>
      <c r="RDZ131" s="164"/>
      <c r="REA131" s="164"/>
      <c r="REB131" s="164"/>
      <c r="REC131" s="164"/>
      <c r="RED131" s="164"/>
      <c r="REE131" s="90"/>
      <c r="REF131" s="90"/>
      <c r="REG131" s="89"/>
      <c r="REH131" s="164"/>
      <c r="REI131" s="164"/>
      <c r="REJ131" s="164"/>
      <c r="REK131" s="164"/>
      <c r="REL131" s="164"/>
      <c r="REM131" s="90"/>
      <c r="REN131" s="90"/>
      <c r="REO131" s="89"/>
      <c r="REP131" s="164"/>
      <c r="REQ131" s="164"/>
      <c r="RER131" s="164"/>
      <c r="RES131" s="164"/>
      <c r="RET131" s="164"/>
      <c r="REU131" s="90"/>
      <c r="REV131" s="90"/>
      <c r="REW131" s="89"/>
      <c r="REX131" s="164"/>
      <c r="REY131" s="164"/>
      <c r="REZ131" s="164"/>
      <c r="RFA131" s="164"/>
      <c r="RFB131" s="164"/>
      <c r="RFC131" s="90"/>
      <c r="RFD131" s="90"/>
      <c r="RFE131" s="89"/>
      <c r="RFF131" s="164"/>
      <c r="RFG131" s="164"/>
      <c r="RFH131" s="164"/>
      <c r="RFI131" s="164"/>
      <c r="RFJ131" s="164"/>
      <c r="RFK131" s="90"/>
      <c r="RFL131" s="90"/>
      <c r="RFM131" s="89"/>
      <c r="RFN131" s="164"/>
      <c r="RFO131" s="164"/>
      <c r="RFP131" s="164"/>
      <c r="RFQ131" s="164"/>
      <c r="RFR131" s="164"/>
      <c r="RFS131" s="90"/>
      <c r="RFT131" s="90"/>
      <c r="RFU131" s="89"/>
      <c r="RFV131" s="164"/>
      <c r="RFW131" s="164"/>
      <c r="RFX131" s="164"/>
      <c r="RFY131" s="164"/>
      <c r="RFZ131" s="164"/>
      <c r="RGA131" s="90"/>
      <c r="RGB131" s="90"/>
      <c r="RGC131" s="89"/>
      <c r="RGD131" s="164"/>
      <c r="RGE131" s="164"/>
      <c r="RGF131" s="164"/>
      <c r="RGG131" s="164"/>
      <c r="RGH131" s="164"/>
      <c r="RGI131" s="90"/>
      <c r="RGJ131" s="90"/>
      <c r="RGK131" s="89"/>
      <c r="RGL131" s="164"/>
      <c r="RGM131" s="164"/>
      <c r="RGN131" s="164"/>
      <c r="RGO131" s="164"/>
      <c r="RGP131" s="164"/>
      <c r="RGQ131" s="90"/>
      <c r="RGR131" s="90"/>
      <c r="RGS131" s="89"/>
      <c r="RGT131" s="164"/>
      <c r="RGU131" s="164"/>
      <c r="RGV131" s="164"/>
      <c r="RGW131" s="164"/>
      <c r="RGX131" s="164"/>
      <c r="RGY131" s="90"/>
      <c r="RGZ131" s="90"/>
      <c r="RHA131" s="89"/>
      <c r="RHB131" s="164"/>
      <c r="RHC131" s="164"/>
      <c r="RHD131" s="164"/>
      <c r="RHE131" s="164"/>
      <c r="RHF131" s="164"/>
      <c r="RHG131" s="90"/>
      <c r="RHH131" s="90"/>
      <c r="RHI131" s="89"/>
      <c r="RHJ131" s="164"/>
      <c r="RHK131" s="164"/>
      <c r="RHL131" s="164"/>
      <c r="RHM131" s="164"/>
      <c r="RHN131" s="164"/>
      <c r="RHO131" s="90"/>
      <c r="RHP131" s="90"/>
      <c r="RHQ131" s="89"/>
      <c r="RHR131" s="164"/>
      <c r="RHS131" s="164"/>
      <c r="RHT131" s="164"/>
      <c r="RHU131" s="164"/>
      <c r="RHV131" s="164"/>
      <c r="RHW131" s="90"/>
      <c r="RHX131" s="90"/>
      <c r="RHY131" s="89"/>
      <c r="RHZ131" s="164"/>
      <c r="RIA131" s="164"/>
      <c r="RIB131" s="164"/>
      <c r="RIC131" s="164"/>
      <c r="RID131" s="164"/>
      <c r="RIE131" s="90"/>
      <c r="RIF131" s="90"/>
      <c r="RIG131" s="89"/>
      <c r="RIH131" s="164"/>
      <c r="RII131" s="164"/>
      <c r="RIJ131" s="164"/>
      <c r="RIK131" s="164"/>
      <c r="RIL131" s="164"/>
      <c r="RIM131" s="90"/>
      <c r="RIN131" s="90"/>
      <c r="RIO131" s="89"/>
      <c r="RIP131" s="164"/>
      <c r="RIQ131" s="164"/>
      <c r="RIR131" s="164"/>
      <c r="RIS131" s="164"/>
      <c r="RIT131" s="164"/>
      <c r="RIU131" s="90"/>
      <c r="RIV131" s="90"/>
      <c r="RIW131" s="89"/>
      <c r="RIX131" s="164"/>
      <c r="RIY131" s="164"/>
      <c r="RIZ131" s="164"/>
      <c r="RJA131" s="164"/>
      <c r="RJB131" s="164"/>
      <c r="RJC131" s="90"/>
      <c r="RJD131" s="90"/>
      <c r="RJE131" s="89"/>
      <c r="RJF131" s="164"/>
      <c r="RJG131" s="164"/>
      <c r="RJH131" s="164"/>
      <c r="RJI131" s="164"/>
      <c r="RJJ131" s="164"/>
      <c r="RJK131" s="90"/>
      <c r="RJL131" s="90"/>
      <c r="RJM131" s="89"/>
      <c r="RJN131" s="164"/>
      <c r="RJO131" s="164"/>
      <c r="RJP131" s="164"/>
      <c r="RJQ131" s="164"/>
      <c r="RJR131" s="164"/>
      <c r="RJS131" s="90"/>
      <c r="RJT131" s="90"/>
      <c r="RJU131" s="89"/>
      <c r="RJV131" s="164"/>
      <c r="RJW131" s="164"/>
      <c r="RJX131" s="164"/>
      <c r="RJY131" s="164"/>
      <c r="RJZ131" s="164"/>
      <c r="RKA131" s="90"/>
      <c r="RKB131" s="90"/>
      <c r="RKC131" s="89"/>
      <c r="RKD131" s="164"/>
      <c r="RKE131" s="164"/>
      <c r="RKF131" s="164"/>
      <c r="RKG131" s="164"/>
      <c r="RKH131" s="164"/>
      <c r="RKI131" s="90"/>
      <c r="RKJ131" s="90"/>
      <c r="RKK131" s="89"/>
      <c r="RKL131" s="164"/>
      <c r="RKM131" s="164"/>
      <c r="RKN131" s="164"/>
      <c r="RKO131" s="164"/>
      <c r="RKP131" s="164"/>
      <c r="RKQ131" s="90"/>
      <c r="RKR131" s="90"/>
      <c r="RKS131" s="89"/>
      <c r="RKT131" s="164"/>
      <c r="RKU131" s="164"/>
      <c r="RKV131" s="164"/>
      <c r="RKW131" s="164"/>
      <c r="RKX131" s="164"/>
      <c r="RKY131" s="90"/>
      <c r="RKZ131" s="90"/>
      <c r="RLA131" s="89"/>
      <c r="RLB131" s="164"/>
      <c r="RLC131" s="164"/>
      <c r="RLD131" s="164"/>
      <c r="RLE131" s="164"/>
      <c r="RLF131" s="164"/>
      <c r="RLG131" s="90"/>
      <c r="RLH131" s="90"/>
      <c r="RLI131" s="89"/>
      <c r="RLJ131" s="164"/>
      <c r="RLK131" s="164"/>
      <c r="RLL131" s="164"/>
      <c r="RLM131" s="164"/>
      <c r="RLN131" s="164"/>
      <c r="RLO131" s="90"/>
      <c r="RLP131" s="90"/>
      <c r="RLQ131" s="89"/>
      <c r="RLR131" s="164"/>
      <c r="RLS131" s="164"/>
      <c r="RLT131" s="164"/>
      <c r="RLU131" s="164"/>
      <c r="RLV131" s="164"/>
      <c r="RLW131" s="90"/>
      <c r="RLX131" s="90"/>
      <c r="RLY131" s="89"/>
      <c r="RLZ131" s="164"/>
      <c r="RMA131" s="164"/>
      <c r="RMB131" s="164"/>
      <c r="RMC131" s="164"/>
      <c r="RMD131" s="164"/>
      <c r="RME131" s="90"/>
      <c r="RMF131" s="90"/>
      <c r="RMG131" s="89"/>
      <c r="RMH131" s="164"/>
      <c r="RMI131" s="164"/>
      <c r="RMJ131" s="164"/>
      <c r="RMK131" s="164"/>
      <c r="RML131" s="164"/>
      <c r="RMM131" s="90"/>
      <c r="RMN131" s="90"/>
      <c r="RMO131" s="89"/>
      <c r="RMP131" s="164"/>
      <c r="RMQ131" s="164"/>
      <c r="RMR131" s="164"/>
      <c r="RMS131" s="164"/>
      <c r="RMT131" s="164"/>
      <c r="RMU131" s="90"/>
      <c r="RMV131" s="90"/>
      <c r="RMW131" s="89"/>
      <c r="RMX131" s="164"/>
      <c r="RMY131" s="164"/>
      <c r="RMZ131" s="164"/>
      <c r="RNA131" s="164"/>
      <c r="RNB131" s="164"/>
      <c r="RNC131" s="90"/>
      <c r="RND131" s="90"/>
      <c r="RNE131" s="89"/>
      <c r="RNF131" s="164"/>
      <c r="RNG131" s="164"/>
      <c r="RNH131" s="164"/>
      <c r="RNI131" s="164"/>
      <c r="RNJ131" s="164"/>
      <c r="RNK131" s="90"/>
      <c r="RNL131" s="90"/>
      <c r="RNM131" s="89"/>
      <c r="RNN131" s="164"/>
      <c r="RNO131" s="164"/>
      <c r="RNP131" s="164"/>
      <c r="RNQ131" s="164"/>
      <c r="RNR131" s="164"/>
      <c r="RNS131" s="90"/>
      <c r="RNT131" s="90"/>
      <c r="RNU131" s="89"/>
      <c r="RNV131" s="164"/>
      <c r="RNW131" s="164"/>
      <c r="RNX131" s="164"/>
      <c r="RNY131" s="164"/>
      <c r="RNZ131" s="164"/>
      <c r="ROA131" s="90"/>
      <c r="ROB131" s="90"/>
      <c r="ROC131" s="89"/>
      <c r="ROD131" s="164"/>
      <c r="ROE131" s="164"/>
      <c r="ROF131" s="164"/>
      <c r="ROG131" s="164"/>
      <c r="ROH131" s="164"/>
      <c r="ROI131" s="90"/>
      <c r="ROJ131" s="90"/>
      <c r="ROK131" s="89"/>
      <c r="ROL131" s="164"/>
      <c r="ROM131" s="164"/>
      <c r="RON131" s="164"/>
      <c r="ROO131" s="164"/>
      <c r="ROP131" s="164"/>
      <c r="ROQ131" s="90"/>
      <c r="ROR131" s="90"/>
      <c r="ROS131" s="89"/>
      <c r="ROT131" s="164"/>
      <c r="ROU131" s="164"/>
      <c r="ROV131" s="164"/>
      <c r="ROW131" s="164"/>
      <c r="ROX131" s="164"/>
      <c r="ROY131" s="90"/>
      <c r="ROZ131" s="90"/>
      <c r="RPA131" s="89"/>
      <c r="RPB131" s="164"/>
      <c r="RPC131" s="164"/>
      <c r="RPD131" s="164"/>
      <c r="RPE131" s="164"/>
      <c r="RPF131" s="164"/>
      <c r="RPG131" s="90"/>
      <c r="RPH131" s="90"/>
      <c r="RPI131" s="89"/>
      <c r="RPJ131" s="164"/>
      <c r="RPK131" s="164"/>
      <c r="RPL131" s="164"/>
      <c r="RPM131" s="164"/>
      <c r="RPN131" s="164"/>
      <c r="RPO131" s="90"/>
      <c r="RPP131" s="90"/>
      <c r="RPQ131" s="89"/>
      <c r="RPR131" s="164"/>
      <c r="RPS131" s="164"/>
      <c r="RPT131" s="164"/>
      <c r="RPU131" s="164"/>
      <c r="RPV131" s="164"/>
      <c r="RPW131" s="90"/>
      <c r="RPX131" s="90"/>
      <c r="RPY131" s="89"/>
      <c r="RPZ131" s="164"/>
      <c r="RQA131" s="164"/>
      <c r="RQB131" s="164"/>
      <c r="RQC131" s="164"/>
      <c r="RQD131" s="164"/>
      <c r="RQE131" s="90"/>
      <c r="RQF131" s="90"/>
      <c r="RQG131" s="89"/>
      <c r="RQH131" s="164"/>
      <c r="RQI131" s="164"/>
      <c r="RQJ131" s="164"/>
      <c r="RQK131" s="164"/>
      <c r="RQL131" s="164"/>
      <c r="RQM131" s="90"/>
      <c r="RQN131" s="90"/>
      <c r="RQO131" s="89"/>
      <c r="RQP131" s="164"/>
      <c r="RQQ131" s="164"/>
      <c r="RQR131" s="164"/>
      <c r="RQS131" s="164"/>
      <c r="RQT131" s="164"/>
      <c r="RQU131" s="90"/>
      <c r="RQV131" s="90"/>
      <c r="RQW131" s="89"/>
      <c r="RQX131" s="164"/>
      <c r="RQY131" s="164"/>
      <c r="RQZ131" s="164"/>
      <c r="RRA131" s="164"/>
      <c r="RRB131" s="164"/>
      <c r="RRC131" s="90"/>
      <c r="RRD131" s="90"/>
      <c r="RRE131" s="89"/>
      <c r="RRF131" s="164"/>
      <c r="RRG131" s="164"/>
      <c r="RRH131" s="164"/>
      <c r="RRI131" s="164"/>
      <c r="RRJ131" s="164"/>
      <c r="RRK131" s="90"/>
      <c r="RRL131" s="90"/>
      <c r="RRM131" s="89"/>
      <c r="RRN131" s="164"/>
      <c r="RRO131" s="164"/>
      <c r="RRP131" s="164"/>
      <c r="RRQ131" s="164"/>
      <c r="RRR131" s="164"/>
      <c r="RRS131" s="90"/>
      <c r="RRT131" s="90"/>
      <c r="RRU131" s="89"/>
      <c r="RRV131" s="164"/>
      <c r="RRW131" s="164"/>
      <c r="RRX131" s="164"/>
      <c r="RRY131" s="164"/>
      <c r="RRZ131" s="164"/>
      <c r="RSA131" s="90"/>
      <c r="RSB131" s="90"/>
      <c r="RSC131" s="89"/>
      <c r="RSD131" s="164"/>
      <c r="RSE131" s="164"/>
      <c r="RSF131" s="164"/>
      <c r="RSG131" s="164"/>
      <c r="RSH131" s="164"/>
      <c r="RSI131" s="90"/>
      <c r="RSJ131" s="90"/>
      <c r="RSK131" s="89"/>
      <c r="RSL131" s="164"/>
      <c r="RSM131" s="164"/>
      <c r="RSN131" s="164"/>
      <c r="RSO131" s="164"/>
      <c r="RSP131" s="164"/>
      <c r="RSQ131" s="90"/>
      <c r="RSR131" s="90"/>
      <c r="RSS131" s="89"/>
      <c r="RST131" s="164"/>
      <c r="RSU131" s="164"/>
      <c r="RSV131" s="164"/>
      <c r="RSW131" s="164"/>
      <c r="RSX131" s="164"/>
      <c r="RSY131" s="90"/>
      <c r="RSZ131" s="90"/>
      <c r="RTA131" s="89"/>
      <c r="RTB131" s="164"/>
      <c r="RTC131" s="164"/>
      <c r="RTD131" s="164"/>
      <c r="RTE131" s="164"/>
      <c r="RTF131" s="164"/>
      <c r="RTG131" s="90"/>
      <c r="RTH131" s="90"/>
      <c r="RTI131" s="89"/>
      <c r="RTJ131" s="164"/>
      <c r="RTK131" s="164"/>
      <c r="RTL131" s="164"/>
      <c r="RTM131" s="164"/>
      <c r="RTN131" s="164"/>
      <c r="RTO131" s="90"/>
      <c r="RTP131" s="90"/>
      <c r="RTQ131" s="89"/>
      <c r="RTR131" s="164"/>
      <c r="RTS131" s="164"/>
      <c r="RTT131" s="164"/>
      <c r="RTU131" s="164"/>
      <c r="RTV131" s="164"/>
      <c r="RTW131" s="90"/>
      <c r="RTX131" s="90"/>
      <c r="RTY131" s="89"/>
      <c r="RTZ131" s="164"/>
      <c r="RUA131" s="164"/>
      <c r="RUB131" s="164"/>
      <c r="RUC131" s="164"/>
      <c r="RUD131" s="164"/>
      <c r="RUE131" s="90"/>
      <c r="RUF131" s="90"/>
      <c r="RUG131" s="89"/>
      <c r="RUH131" s="164"/>
      <c r="RUI131" s="164"/>
      <c r="RUJ131" s="164"/>
      <c r="RUK131" s="164"/>
      <c r="RUL131" s="164"/>
      <c r="RUM131" s="90"/>
      <c r="RUN131" s="90"/>
      <c r="RUO131" s="89"/>
      <c r="RUP131" s="164"/>
      <c r="RUQ131" s="164"/>
      <c r="RUR131" s="164"/>
      <c r="RUS131" s="164"/>
      <c r="RUT131" s="164"/>
      <c r="RUU131" s="90"/>
      <c r="RUV131" s="90"/>
      <c r="RUW131" s="89"/>
      <c r="RUX131" s="164"/>
      <c r="RUY131" s="164"/>
      <c r="RUZ131" s="164"/>
      <c r="RVA131" s="164"/>
      <c r="RVB131" s="164"/>
      <c r="RVC131" s="90"/>
      <c r="RVD131" s="90"/>
      <c r="RVE131" s="89"/>
      <c r="RVF131" s="164"/>
      <c r="RVG131" s="164"/>
      <c r="RVH131" s="164"/>
      <c r="RVI131" s="164"/>
      <c r="RVJ131" s="164"/>
      <c r="RVK131" s="90"/>
      <c r="RVL131" s="90"/>
      <c r="RVM131" s="89"/>
      <c r="RVN131" s="164"/>
      <c r="RVO131" s="164"/>
      <c r="RVP131" s="164"/>
      <c r="RVQ131" s="164"/>
      <c r="RVR131" s="164"/>
      <c r="RVS131" s="90"/>
      <c r="RVT131" s="90"/>
      <c r="RVU131" s="89"/>
      <c r="RVV131" s="164"/>
      <c r="RVW131" s="164"/>
      <c r="RVX131" s="164"/>
      <c r="RVY131" s="164"/>
      <c r="RVZ131" s="164"/>
      <c r="RWA131" s="90"/>
      <c r="RWB131" s="90"/>
      <c r="RWC131" s="89"/>
      <c r="RWD131" s="164"/>
      <c r="RWE131" s="164"/>
      <c r="RWF131" s="164"/>
      <c r="RWG131" s="164"/>
      <c r="RWH131" s="164"/>
      <c r="RWI131" s="90"/>
      <c r="RWJ131" s="90"/>
      <c r="RWK131" s="89"/>
      <c r="RWL131" s="164"/>
      <c r="RWM131" s="164"/>
      <c r="RWN131" s="164"/>
      <c r="RWO131" s="164"/>
      <c r="RWP131" s="164"/>
      <c r="RWQ131" s="90"/>
      <c r="RWR131" s="90"/>
      <c r="RWS131" s="89"/>
      <c r="RWT131" s="164"/>
      <c r="RWU131" s="164"/>
      <c r="RWV131" s="164"/>
      <c r="RWW131" s="164"/>
      <c r="RWX131" s="164"/>
      <c r="RWY131" s="90"/>
      <c r="RWZ131" s="90"/>
      <c r="RXA131" s="89"/>
      <c r="RXB131" s="164"/>
      <c r="RXC131" s="164"/>
      <c r="RXD131" s="164"/>
      <c r="RXE131" s="164"/>
      <c r="RXF131" s="164"/>
      <c r="RXG131" s="90"/>
      <c r="RXH131" s="90"/>
      <c r="RXI131" s="89"/>
      <c r="RXJ131" s="164"/>
      <c r="RXK131" s="164"/>
      <c r="RXL131" s="164"/>
      <c r="RXM131" s="164"/>
      <c r="RXN131" s="164"/>
      <c r="RXO131" s="90"/>
      <c r="RXP131" s="90"/>
      <c r="RXQ131" s="89"/>
      <c r="RXR131" s="164"/>
      <c r="RXS131" s="164"/>
      <c r="RXT131" s="164"/>
      <c r="RXU131" s="164"/>
      <c r="RXV131" s="164"/>
      <c r="RXW131" s="90"/>
      <c r="RXX131" s="90"/>
      <c r="RXY131" s="89"/>
      <c r="RXZ131" s="164"/>
      <c r="RYA131" s="164"/>
      <c r="RYB131" s="164"/>
      <c r="RYC131" s="164"/>
      <c r="RYD131" s="164"/>
      <c r="RYE131" s="90"/>
      <c r="RYF131" s="90"/>
      <c r="RYG131" s="89"/>
      <c r="RYH131" s="164"/>
      <c r="RYI131" s="164"/>
      <c r="RYJ131" s="164"/>
      <c r="RYK131" s="164"/>
      <c r="RYL131" s="164"/>
      <c r="RYM131" s="90"/>
      <c r="RYN131" s="90"/>
      <c r="RYO131" s="89"/>
      <c r="RYP131" s="164"/>
      <c r="RYQ131" s="164"/>
      <c r="RYR131" s="164"/>
      <c r="RYS131" s="164"/>
      <c r="RYT131" s="164"/>
      <c r="RYU131" s="90"/>
      <c r="RYV131" s="90"/>
      <c r="RYW131" s="89"/>
      <c r="RYX131" s="164"/>
      <c r="RYY131" s="164"/>
      <c r="RYZ131" s="164"/>
      <c r="RZA131" s="164"/>
      <c r="RZB131" s="164"/>
      <c r="RZC131" s="90"/>
      <c r="RZD131" s="90"/>
      <c r="RZE131" s="89"/>
      <c r="RZF131" s="164"/>
      <c r="RZG131" s="164"/>
      <c r="RZH131" s="164"/>
      <c r="RZI131" s="164"/>
      <c r="RZJ131" s="164"/>
      <c r="RZK131" s="90"/>
      <c r="RZL131" s="90"/>
      <c r="RZM131" s="89"/>
      <c r="RZN131" s="164"/>
      <c r="RZO131" s="164"/>
      <c r="RZP131" s="164"/>
      <c r="RZQ131" s="164"/>
      <c r="RZR131" s="164"/>
      <c r="RZS131" s="90"/>
      <c r="RZT131" s="90"/>
      <c r="RZU131" s="89"/>
      <c r="RZV131" s="164"/>
      <c r="RZW131" s="164"/>
      <c r="RZX131" s="164"/>
      <c r="RZY131" s="164"/>
      <c r="RZZ131" s="164"/>
      <c r="SAA131" s="90"/>
      <c r="SAB131" s="90"/>
      <c r="SAC131" s="89"/>
      <c r="SAD131" s="164"/>
      <c r="SAE131" s="164"/>
      <c r="SAF131" s="164"/>
      <c r="SAG131" s="164"/>
      <c r="SAH131" s="164"/>
      <c r="SAI131" s="90"/>
      <c r="SAJ131" s="90"/>
      <c r="SAK131" s="89"/>
      <c r="SAL131" s="164"/>
      <c r="SAM131" s="164"/>
      <c r="SAN131" s="164"/>
      <c r="SAO131" s="164"/>
      <c r="SAP131" s="164"/>
      <c r="SAQ131" s="90"/>
      <c r="SAR131" s="90"/>
      <c r="SAS131" s="89"/>
      <c r="SAT131" s="164"/>
      <c r="SAU131" s="164"/>
      <c r="SAV131" s="164"/>
      <c r="SAW131" s="164"/>
      <c r="SAX131" s="164"/>
      <c r="SAY131" s="90"/>
      <c r="SAZ131" s="90"/>
      <c r="SBA131" s="89"/>
      <c r="SBB131" s="164"/>
      <c r="SBC131" s="164"/>
      <c r="SBD131" s="164"/>
      <c r="SBE131" s="164"/>
      <c r="SBF131" s="164"/>
      <c r="SBG131" s="90"/>
      <c r="SBH131" s="90"/>
      <c r="SBI131" s="89"/>
      <c r="SBJ131" s="164"/>
      <c r="SBK131" s="164"/>
      <c r="SBL131" s="164"/>
      <c r="SBM131" s="164"/>
      <c r="SBN131" s="164"/>
      <c r="SBO131" s="90"/>
      <c r="SBP131" s="90"/>
      <c r="SBQ131" s="89"/>
      <c r="SBR131" s="164"/>
      <c r="SBS131" s="164"/>
      <c r="SBT131" s="164"/>
      <c r="SBU131" s="164"/>
      <c r="SBV131" s="164"/>
      <c r="SBW131" s="90"/>
      <c r="SBX131" s="90"/>
      <c r="SBY131" s="89"/>
      <c r="SBZ131" s="164"/>
      <c r="SCA131" s="164"/>
      <c r="SCB131" s="164"/>
      <c r="SCC131" s="164"/>
      <c r="SCD131" s="164"/>
      <c r="SCE131" s="90"/>
      <c r="SCF131" s="90"/>
      <c r="SCG131" s="89"/>
      <c r="SCH131" s="164"/>
      <c r="SCI131" s="164"/>
      <c r="SCJ131" s="164"/>
      <c r="SCK131" s="164"/>
      <c r="SCL131" s="164"/>
      <c r="SCM131" s="90"/>
      <c r="SCN131" s="90"/>
      <c r="SCO131" s="89"/>
      <c r="SCP131" s="164"/>
      <c r="SCQ131" s="164"/>
      <c r="SCR131" s="164"/>
      <c r="SCS131" s="164"/>
      <c r="SCT131" s="164"/>
      <c r="SCU131" s="90"/>
      <c r="SCV131" s="90"/>
      <c r="SCW131" s="89"/>
      <c r="SCX131" s="164"/>
      <c r="SCY131" s="164"/>
      <c r="SCZ131" s="164"/>
      <c r="SDA131" s="164"/>
      <c r="SDB131" s="164"/>
      <c r="SDC131" s="90"/>
      <c r="SDD131" s="90"/>
      <c r="SDE131" s="89"/>
      <c r="SDF131" s="164"/>
      <c r="SDG131" s="164"/>
      <c r="SDH131" s="164"/>
      <c r="SDI131" s="164"/>
      <c r="SDJ131" s="164"/>
      <c r="SDK131" s="90"/>
      <c r="SDL131" s="90"/>
      <c r="SDM131" s="89"/>
      <c r="SDN131" s="164"/>
      <c r="SDO131" s="164"/>
      <c r="SDP131" s="164"/>
      <c r="SDQ131" s="164"/>
      <c r="SDR131" s="164"/>
      <c r="SDS131" s="90"/>
      <c r="SDT131" s="90"/>
      <c r="SDU131" s="89"/>
      <c r="SDV131" s="164"/>
      <c r="SDW131" s="164"/>
      <c r="SDX131" s="164"/>
      <c r="SDY131" s="164"/>
      <c r="SDZ131" s="164"/>
      <c r="SEA131" s="90"/>
      <c r="SEB131" s="90"/>
      <c r="SEC131" s="89"/>
      <c r="SED131" s="164"/>
      <c r="SEE131" s="164"/>
      <c r="SEF131" s="164"/>
      <c r="SEG131" s="164"/>
      <c r="SEH131" s="164"/>
      <c r="SEI131" s="90"/>
      <c r="SEJ131" s="90"/>
      <c r="SEK131" s="89"/>
      <c r="SEL131" s="164"/>
      <c r="SEM131" s="164"/>
      <c r="SEN131" s="164"/>
      <c r="SEO131" s="164"/>
      <c r="SEP131" s="164"/>
      <c r="SEQ131" s="90"/>
      <c r="SER131" s="90"/>
      <c r="SES131" s="89"/>
      <c r="SET131" s="164"/>
      <c r="SEU131" s="164"/>
      <c r="SEV131" s="164"/>
      <c r="SEW131" s="164"/>
      <c r="SEX131" s="164"/>
      <c r="SEY131" s="90"/>
      <c r="SEZ131" s="90"/>
      <c r="SFA131" s="89"/>
      <c r="SFB131" s="164"/>
      <c r="SFC131" s="164"/>
      <c r="SFD131" s="164"/>
      <c r="SFE131" s="164"/>
      <c r="SFF131" s="164"/>
      <c r="SFG131" s="90"/>
      <c r="SFH131" s="90"/>
      <c r="SFI131" s="89"/>
      <c r="SFJ131" s="164"/>
      <c r="SFK131" s="164"/>
      <c r="SFL131" s="164"/>
      <c r="SFM131" s="164"/>
      <c r="SFN131" s="164"/>
      <c r="SFO131" s="90"/>
      <c r="SFP131" s="90"/>
      <c r="SFQ131" s="89"/>
      <c r="SFR131" s="164"/>
      <c r="SFS131" s="164"/>
      <c r="SFT131" s="164"/>
      <c r="SFU131" s="164"/>
      <c r="SFV131" s="164"/>
      <c r="SFW131" s="90"/>
      <c r="SFX131" s="90"/>
      <c r="SFY131" s="89"/>
      <c r="SFZ131" s="164"/>
      <c r="SGA131" s="164"/>
      <c r="SGB131" s="164"/>
      <c r="SGC131" s="164"/>
      <c r="SGD131" s="164"/>
      <c r="SGE131" s="90"/>
      <c r="SGF131" s="90"/>
      <c r="SGG131" s="89"/>
      <c r="SGH131" s="164"/>
      <c r="SGI131" s="164"/>
      <c r="SGJ131" s="164"/>
      <c r="SGK131" s="164"/>
      <c r="SGL131" s="164"/>
      <c r="SGM131" s="90"/>
      <c r="SGN131" s="90"/>
      <c r="SGO131" s="89"/>
      <c r="SGP131" s="164"/>
      <c r="SGQ131" s="164"/>
      <c r="SGR131" s="164"/>
      <c r="SGS131" s="164"/>
      <c r="SGT131" s="164"/>
      <c r="SGU131" s="90"/>
      <c r="SGV131" s="90"/>
      <c r="SGW131" s="89"/>
      <c r="SGX131" s="164"/>
      <c r="SGY131" s="164"/>
      <c r="SGZ131" s="164"/>
      <c r="SHA131" s="164"/>
      <c r="SHB131" s="164"/>
      <c r="SHC131" s="90"/>
      <c r="SHD131" s="90"/>
      <c r="SHE131" s="89"/>
      <c r="SHF131" s="164"/>
      <c r="SHG131" s="164"/>
      <c r="SHH131" s="164"/>
      <c r="SHI131" s="164"/>
      <c r="SHJ131" s="164"/>
      <c r="SHK131" s="90"/>
      <c r="SHL131" s="90"/>
      <c r="SHM131" s="89"/>
      <c r="SHN131" s="164"/>
      <c r="SHO131" s="164"/>
      <c r="SHP131" s="164"/>
      <c r="SHQ131" s="164"/>
      <c r="SHR131" s="164"/>
      <c r="SHS131" s="90"/>
      <c r="SHT131" s="90"/>
      <c r="SHU131" s="89"/>
      <c r="SHV131" s="164"/>
      <c r="SHW131" s="164"/>
      <c r="SHX131" s="164"/>
      <c r="SHY131" s="164"/>
      <c r="SHZ131" s="164"/>
      <c r="SIA131" s="90"/>
      <c r="SIB131" s="90"/>
      <c r="SIC131" s="89"/>
      <c r="SID131" s="164"/>
      <c r="SIE131" s="164"/>
      <c r="SIF131" s="164"/>
      <c r="SIG131" s="164"/>
      <c r="SIH131" s="164"/>
      <c r="SII131" s="90"/>
      <c r="SIJ131" s="90"/>
      <c r="SIK131" s="89"/>
      <c r="SIL131" s="164"/>
      <c r="SIM131" s="164"/>
      <c r="SIN131" s="164"/>
      <c r="SIO131" s="164"/>
      <c r="SIP131" s="164"/>
      <c r="SIQ131" s="90"/>
      <c r="SIR131" s="90"/>
      <c r="SIS131" s="89"/>
      <c r="SIT131" s="164"/>
      <c r="SIU131" s="164"/>
      <c r="SIV131" s="164"/>
      <c r="SIW131" s="164"/>
      <c r="SIX131" s="164"/>
      <c r="SIY131" s="90"/>
      <c r="SIZ131" s="90"/>
      <c r="SJA131" s="89"/>
      <c r="SJB131" s="164"/>
      <c r="SJC131" s="164"/>
      <c r="SJD131" s="164"/>
      <c r="SJE131" s="164"/>
      <c r="SJF131" s="164"/>
      <c r="SJG131" s="90"/>
      <c r="SJH131" s="90"/>
      <c r="SJI131" s="89"/>
      <c r="SJJ131" s="164"/>
      <c r="SJK131" s="164"/>
      <c r="SJL131" s="164"/>
      <c r="SJM131" s="164"/>
      <c r="SJN131" s="164"/>
      <c r="SJO131" s="90"/>
      <c r="SJP131" s="90"/>
      <c r="SJQ131" s="89"/>
      <c r="SJR131" s="164"/>
      <c r="SJS131" s="164"/>
      <c r="SJT131" s="164"/>
      <c r="SJU131" s="164"/>
      <c r="SJV131" s="164"/>
      <c r="SJW131" s="90"/>
      <c r="SJX131" s="90"/>
      <c r="SJY131" s="89"/>
      <c r="SJZ131" s="164"/>
      <c r="SKA131" s="164"/>
      <c r="SKB131" s="164"/>
      <c r="SKC131" s="164"/>
      <c r="SKD131" s="164"/>
      <c r="SKE131" s="90"/>
      <c r="SKF131" s="90"/>
      <c r="SKG131" s="89"/>
      <c r="SKH131" s="164"/>
      <c r="SKI131" s="164"/>
      <c r="SKJ131" s="164"/>
      <c r="SKK131" s="164"/>
      <c r="SKL131" s="164"/>
      <c r="SKM131" s="90"/>
      <c r="SKN131" s="90"/>
      <c r="SKO131" s="89"/>
      <c r="SKP131" s="164"/>
      <c r="SKQ131" s="164"/>
      <c r="SKR131" s="164"/>
      <c r="SKS131" s="164"/>
      <c r="SKT131" s="164"/>
      <c r="SKU131" s="90"/>
      <c r="SKV131" s="90"/>
      <c r="SKW131" s="89"/>
      <c r="SKX131" s="164"/>
      <c r="SKY131" s="164"/>
      <c r="SKZ131" s="164"/>
      <c r="SLA131" s="164"/>
      <c r="SLB131" s="164"/>
      <c r="SLC131" s="90"/>
      <c r="SLD131" s="90"/>
      <c r="SLE131" s="89"/>
      <c r="SLF131" s="164"/>
      <c r="SLG131" s="164"/>
      <c r="SLH131" s="164"/>
      <c r="SLI131" s="164"/>
      <c r="SLJ131" s="164"/>
      <c r="SLK131" s="90"/>
      <c r="SLL131" s="90"/>
      <c r="SLM131" s="89"/>
      <c r="SLN131" s="164"/>
      <c r="SLO131" s="164"/>
      <c r="SLP131" s="164"/>
      <c r="SLQ131" s="164"/>
      <c r="SLR131" s="164"/>
      <c r="SLS131" s="90"/>
      <c r="SLT131" s="90"/>
      <c r="SLU131" s="89"/>
      <c r="SLV131" s="164"/>
      <c r="SLW131" s="164"/>
      <c r="SLX131" s="164"/>
      <c r="SLY131" s="164"/>
      <c r="SLZ131" s="164"/>
      <c r="SMA131" s="90"/>
      <c r="SMB131" s="90"/>
      <c r="SMC131" s="89"/>
      <c r="SMD131" s="164"/>
      <c r="SME131" s="164"/>
      <c r="SMF131" s="164"/>
      <c r="SMG131" s="164"/>
      <c r="SMH131" s="164"/>
      <c r="SMI131" s="90"/>
      <c r="SMJ131" s="90"/>
      <c r="SMK131" s="89"/>
      <c r="SML131" s="164"/>
      <c r="SMM131" s="164"/>
      <c r="SMN131" s="164"/>
      <c r="SMO131" s="164"/>
      <c r="SMP131" s="164"/>
      <c r="SMQ131" s="90"/>
      <c r="SMR131" s="90"/>
      <c r="SMS131" s="89"/>
      <c r="SMT131" s="164"/>
      <c r="SMU131" s="164"/>
      <c r="SMV131" s="164"/>
      <c r="SMW131" s="164"/>
      <c r="SMX131" s="164"/>
      <c r="SMY131" s="90"/>
      <c r="SMZ131" s="90"/>
      <c r="SNA131" s="89"/>
      <c r="SNB131" s="164"/>
      <c r="SNC131" s="164"/>
      <c r="SND131" s="164"/>
      <c r="SNE131" s="164"/>
      <c r="SNF131" s="164"/>
      <c r="SNG131" s="90"/>
      <c r="SNH131" s="90"/>
      <c r="SNI131" s="89"/>
      <c r="SNJ131" s="164"/>
      <c r="SNK131" s="164"/>
      <c r="SNL131" s="164"/>
      <c r="SNM131" s="164"/>
      <c r="SNN131" s="164"/>
      <c r="SNO131" s="90"/>
      <c r="SNP131" s="90"/>
      <c r="SNQ131" s="89"/>
      <c r="SNR131" s="164"/>
      <c r="SNS131" s="164"/>
      <c r="SNT131" s="164"/>
      <c r="SNU131" s="164"/>
      <c r="SNV131" s="164"/>
      <c r="SNW131" s="90"/>
      <c r="SNX131" s="90"/>
      <c r="SNY131" s="89"/>
      <c r="SNZ131" s="164"/>
      <c r="SOA131" s="164"/>
      <c r="SOB131" s="164"/>
      <c r="SOC131" s="164"/>
      <c r="SOD131" s="164"/>
      <c r="SOE131" s="90"/>
      <c r="SOF131" s="90"/>
      <c r="SOG131" s="89"/>
      <c r="SOH131" s="164"/>
      <c r="SOI131" s="164"/>
      <c r="SOJ131" s="164"/>
      <c r="SOK131" s="164"/>
      <c r="SOL131" s="164"/>
      <c r="SOM131" s="90"/>
      <c r="SON131" s="90"/>
      <c r="SOO131" s="89"/>
      <c r="SOP131" s="164"/>
      <c r="SOQ131" s="164"/>
      <c r="SOR131" s="164"/>
      <c r="SOS131" s="164"/>
      <c r="SOT131" s="164"/>
      <c r="SOU131" s="90"/>
      <c r="SOV131" s="90"/>
      <c r="SOW131" s="89"/>
      <c r="SOX131" s="164"/>
      <c r="SOY131" s="164"/>
      <c r="SOZ131" s="164"/>
      <c r="SPA131" s="164"/>
      <c r="SPB131" s="164"/>
      <c r="SPC131" s="90"/>
      <c r="SPD131" s="90"/>
      <c r="SPE131" s="89"/>
      <c r="SPF131" s="164"/>
      <c r="SPG131" s="164"/>
      <c r="SPH131" s="164"/>
      <c r="SPI131" s="164"/>
      <c r="SPJ131" s="164"/>
      <c r="SPK131" s="90"/>
      <c r="SPL131" s="90"/>
      <c r="SPM131" s="89"/>
      <c r="SPN131" s="164"/>
      <c r="SPO131" s="164"/>
      <c r="SPP131" s="164"/>
      <c r="SPQ131" s="164"/>
      <c r="SPR131" s="164"/>
      <c r="SPS131" s="90"/>
      <c r="SPT131" s="90"/>
      <c r="SPU131" s="89"/>
      <c r="SPV131" s="164"/>
      <c r="SPW131" s="164"/>
      <c r="SPX131" s="164"/>
      <c r="SPY131" s="164"/>
      <c r="SPZ131" s="164"/>
      <c r="SQA131" s="90"/>
      <c r="SQB131" s="90"/>
      <c r="SQC131" s="89"/>
      <c r="SQD131" s="164"/>
      <c r="SQE131" s="164"/>
      <c r="SQF131" s="164"/>
      <c r="SQG131" s="164"/>
      <c r="SQH131" s="164"/>
      <c r="SQI131" s="90"/>
      <c r="SQJ131" s="90"/>
      <c r="SQK131" s="89"/>
      <c r="SQL131" s="164"/>
      <c r="SQM131" s="164"/>
      <c r="SQN131" s="164"/>
      <c r="SQO131" s="164"/>
      <c r="SQP131" s="164"/>
      <c r="SQQ131" s="90"/>
      <c r="SQR131" s="90"/>
      <c r="SQS131" s="89"/>
      <c r="SQT131" s="164"/>
      <c r="SQU131" s="164"/>
      <c r="SQV131" s="164"/>
      <c r="SQW131" s="164"/>
      <c r="SQX131" s="164"/>
      <c r="SQY131" s="90"/>
      <c r="SQZ131" s="90"/>
      <c r="SRA131" s="89"/>
      <c r="SRB131" s="164"/>
      <c r="SRC131" s="164"/>
      <c r="SRD131" s="164"/>
      <c r="SRE131" s="164"/>
      <c r="SRF131" s="164"/>
      <c r="SRG131" s="90"/>
      <c r="SRH131" s="90"/>
      <c r="SRI131" s="89"/>
      <c r="SRJ131" s="164"/>
      <c r="SRK131" s="164"/>
      <c r="SRL131" s="164"/>
      <c r="SRM131" s="164"/>
      <c r="SRN131" s="164"/>
      <c r="SRO131" s="90"/>
      <c r="SRP131" s="90"/>
      <c r="SRQ131" s="89"/>
      <c r="SRR131" s="164"/>
      <c r="SRS131" s="164"/>
      <c r="SRT131" s="164"/>
      <c r="SRU131" s="164"/>
      <c r="SRV131" s="164"/>
      <c r="SRW131" s="90"/>
      <c r="SRX131" s="90"/>
      <c r="SRY131" s="89"/>
      <c r="SRZ131" s="164"/>
      <c r="SSA131" s="164"/>
      <c r="SSB131" s="164"/>
      <c r="SSC131" s="164"/>
      <c r="SSD131" s="164"/>
      <c r="SSE131" s="90"/>
      <c r="SSF131" s="90"/>
      <c r="SSG131" s="89"/>
      <c r="SSH131" s="164"/>
      <c r="SSI131" s="164"/>
      <c r="SSJ131" s="164"/>
      <c r="SSK131" s="164"/>
      <c r="SSL131" s="164"/>
      <c r="SSM131" s="90"/>
      <c r="SSN131" s="90"/>
      <c r="SSO131" s="89"/>
      <c r="SSP131" s="164"/>
      <c r="SSQ131" s="164"/>
      <c r="SSR131" s="164"/>
      <c r="SSS131" s="164"/>
      <c r="SST131" s="164"/>
      <c r="SSU131" s="90"/>
      <c r="SSV131" s="90"/>
      <c r="SSW131" s="89"/>
      <c r="SSX131" s="164"/>
      <c r="SSY131" s="164"/>
      <c r="SSZ131" s="164"/>
      <c r="STA131" s="164"/>
      <c r="STB131" s="164"/>
      <c r="STC131" s="90"/>
      <c r="STD131" s="90"/>
      <c r="STE131" s="89"/>
      <c r="STF131" s="164"/>
      <c r="STG131" s="164"/>
      <c r="STH131" s="164"/>
      <c r="STI131" s="164"/>
      <c r="STJ131" s="164"/>
      <c r="STK131" s="90"/>
      <c r="STL131" s="90"/>
      <c r="STM131" s="89"/>
      <c r="STN131" s="164"/>
      <c r="STO131" s="164"/>
      <c r="STP131" s="164"/>
      <c r="STQ131" s="164"/>
      <c r="STR131" s="164"/>
      <c r="STS131" s="90"/>
      <c r="STT131" s="90"/>
      <c r="STU131" s="89"/>
      <c r="STV131" s="164"/>
      <c r="STW131" s="164"/>
      <c r="STX131" s="164"/>
      <c r="STY131" s="164"/>
      <c r="STZ131" s="164"/>
      <c r="SUA131" s="90"/>
      <c r="SUB131" s="90"/>
      <c r="SUC131" s="89"/>
      <c r="SUD131" s="164"/>
      <c r="SUE131" s="164"/>
      <c r="SUF131" s="164"/>
      <c r="SUG131" s="164"/>
      <c r="SUH131" s="164"/>
      <c r="SUI131" s="90"/>
      <c r="SUJ131" s="90"/>
      <c r="SUK131" s="89"/>
      <c r="SUL131" s="164"/>
      <c r="SUM131" s="164"/>
      <c r="SUN131" s="164"/>
      <c r="SUO131" s="164"/>
      <c r="SUP131" s="164"/>
      <c r="SUQ131" s="90"/>
      <c r="SUR131" s="90"/>
      <c r="SUS131" s="89"/>
      <c r="SUT131" s="164"/>
      <c r="SUU131" s="164"/>
      <c r="SUV131" s="164"/>
      <c r="SUW131" s="164"/>
      <c r="SUX131" s="164"/>
      <c r="SUY131" s="90"/>
      <c r="SUZ131" s="90"/>
      <c r="SVA131" s="89"/>
      <c r="SVB131" s="164"/>
      <c r="SVC131" s="164"/>
      <c r="SVD131" s="164"/>
      <c r="SVE131" s="164"/>
      <c r="SVF131" s="164"/>
      <c r="SVG131" s="90"/>
      <c r="SVH131" s="90"/>
      <c r="SVI131" s="89"/>
      <c r="SVJ131" s="164"/>
      <c r="SVK131" s="164"/>
      <c r="SVL131" s="164"/>
      <c r="SVM131" s="164"/>
      <c r="SVN131" s="164"/>
      <c r="SVO131" s="90"/>
      <c r="SVP131" s="90"/>
      <c r="SVQ131" s="89"/>
      <c r="SVR131" s="164"/>
      <c r="SVS131" s="164"/>
      <c r="SVT131" s="164"/>
      <c r="SVU131" s="164"/>
      <c r="SVV131" s="164"/>
      <c r="SVW131" s="90"/>
      <c r="SVX131" s="90"/>
      <c r="SVY131" s="89"/>
      <c r="SVZ131" s="164"/>
      <c r="SWA131" s="164"/>
      <c r="SWB131" s="164"/>
      <c r="SWC131" s="164"/>
      <c r="SWD131" s="164"/>
      <c r="SWE131" s="90"/>
      <c r="SWF131" s="90"/>
      <c r="SWG131" s="89"/>
      <c r="SWH131" s="164"/>
      <c r="SWI131" s="164"/>
      <c r="SWJ131" s="164"/>
      <c r="SWK131" s="164"/>
      <c r="SWL131" s="164"/>
      <c r="SWM131" s="90"/>
      <c r="SWN131" s="90"/>
      <c r="SWO131" s="89"/>
      <c r="SWP131" s="164"/>
      <c r="SWQ131" s="164"/>
      <c r="SWR131" s="164"/>
      <c r="SWS131" s="164"/>
      <c r="SWT131" s="164"/>
      <c r="SWU131" s="90"/>
      <c r="SWV131" s="90"/>
      <c r="SWW131" s="89"/>
      <c r="SWX131" s="164"/>
      <c r="SWY131" s="164"/>
      <c r="SWZ131" s="164"/>
      <c r="SXA131" s="164"/>
      <c r="SXB131" s="164"/>
      <c r="SXC131" s="90"/>
      <c r="SXD131" s="90"/>
      <c r="SXE131" s="89"/>
      <c r="SXF131" s="164"/>
      <c r="SXG131" s="164"/>
      <c r="SXH131" s="164"/>
      <c r="SXI131" s="164"/>
      <c r="SXJ131" s="164"/>
      <c r="SXK131" s="90"/>
      <c r="SXL131" s="90"/>
      <c r="SXM131" s="89"/>
      <c r="SXN131" s="164"/>
      <c r="SXO131" s="164"/>
      <c r="SXP131" s="164"/>
      <c r="SXQ131" s="164"/>
      <c r="SXR131" s="164"/>
      <c r="SXS131" s="90"/>
      <c r="SXT131" s="90"/>
      <c r="SXU131" s="89"/>
      <c r="SXV131" s="164"/>
      <c r="SXW131" s="164"/>
      <c r="SXX131" s="164"/>
      <c r="SXY131" s="164"/>
      <c r="SXZ131" s="164"/>
      <c r="SYA131" s="90"/>
      <c r="SYB131" s="90"/>
      <c r="SYC131" s="89"/>
      <c r="SYD131" s="164"/>
      <c r="SYE131" s="164"/>
      <c r="SYF131" s="164"/>
      <c r="SYG131" s="164"/>
      <c r="SYH131" s="164"/>
      <c r="SYI131" s="90"/>
      <c r="SYJ131" s="90"/>
      <c r="SYK131" s="89"/>
      <c r="SYL131" s="164"/>
      <c r="SYM131" s="164"/>
      <c r="SYN131" s="164"/>
      <c r="SYO131" s="164"/>
      <c r="SYP131" s="164"/>
      <c r="SYQ131" s="90"/>
      <c r="SYR131" s="90"/>
      <c r="SYS131" s="89"/>
      <c r="SYT131" s="164"/>
      <c r="SYU131" s="164"/>
      <c r="SYV131" s="164"/>
      <c r="SYW131" s="164"/>
      <c r="SYX131" s="164"/>
      <c r="SYY131" s="90"/>
      <c r="SYZ131" s="90"/>
      <c r="SZA131" s="89"/>
      <c r="SZB131" s="164"/>
      <c r="SZC131" s="164"/>
      <c r="SZD131" s="164"/>
      <c r="SZE131" s="164"/>
      <c r="SZF131" s="164"/>
      <c r="SZG131" s="90"/>
      <c r="SZH131" s="90"/>
      <c r="SZI131" s="89"/>
      <c r="SZJ131" s="164"/>
      <c r="SZK131" s="164"/>
      <c r="SZL131" s="164"/>
      <c r="SZM131" s="164"/>
      <c r="SZN131" s="164"/>
      <c r="SZO131" s="90"/>
      <c r="SZP131" s="90"/>
      <c r="SZQ131" s="89"/>
      <c r="SZR131" s="164"/>
      <c r="SZS131" s="164"/>
      <c r="SZT131" s="164"/>
      <c r="SZU131" s="164"/>
      <c r="SZV131" s="164"/>
      <c r="SZW131" s="90"/>
      <c r="SZX131" s="90"/>
      <c r="SZY131" s="89"/>
      <c r="SZZ131" s="164"/>
      <c r="TAA131" s="164"/>
      <c r="TAB131" s="164"/>
      <c r="TAC131" s="164"/>
      <c r="TAD131" s="164"/>
      <c r="TAE131" s="90"/>
      <c r="TAF131" s="90"/>
      <c r="TAG131" s="89"/>
      <c r="TAH131" s="164"/>
      <c r="TAI131" s="164"/>
      <c r="TAJ131" s="164"/>
      <c r="TAK131" s="164"/>
      <c r="TAL131" s="164"/>
      <c r="TAM131" s="90"/>
      <c r="TAN131" s="90"/>
      <c r="TAO131" s="89"/>
      <c r="TAP131" s="164"/>
      <c r="TAQ131" s="164"/>
      <c r="TAR131" s="164"/>
      <c r="TAS131" s="164"/>
      <c r="TAT131" s="164"/>
      <c r="TAU131" s="90"/>
      <c r="TAV131" s="90"/>
      <c r="TAW131" s="89"/>
      <c r="TAX131" s="164"/>
      <c r="TAY131" s="164"/>
      <c r="TAZ131" s="164"/>
      <c r="TBA131" s="164"/>
      <c r="TBB131" s="164"/>
      <c r="TBC131" s="90"/>
      <c r="TBD131" s="90"/>
      <c r="TBE131" s="89"/>
      <c r="TBF131" s="164"/>
      <c r="TBG131" s="164"/>
      <c r="TBH131" s="164"/>
      <c r="TBI131" s="164"/>
      <c r="TBJ131" s="164"/>
      <c r="TBK131" s="90"/>
      <c r="TBL131" s="90"/>
      <c r="TBM131" s="89"/>
      <c r="TBN131" s="164"/>
      <c r="TBO131" s="164"/>
      <c r="TBP131" s="164"/>
      <c r="TBQ131" s="164"/>
      <c r="TBR131" s="164"/>
      <c r="TBS131" s="90"/>
      <c r="TBT131" s="90"/>
      <c r="TBU131" s="89"/>
      <c r="TBV131" s="164"/>
      <c r="TBW131" s="164"/>
      <c r="TBX131" s="164"/>
      <c r="TBY131" s="164"/>
      <c r="TBZ131" s="164"/>
      <c r="TCA131" s="90"/>
      <c r="TCB131" s="90"/>
      <c r="TCC131" s="89"/>
      <c r="TCD131" s="164"/>
      <c r="TCE131" s="164"/>
      <c r="TCF131" s="164"/>
      <c r="TCG131" s="164"/>
      <c r="TCH131" s="164"/>
      <c r="TCI131" s="90"/>
      <c r="TCJ131" s="90"/>
      <c r="TCK131" s="89"/>
      <c r="TCL131" s="164"/>
      <c r="TCM131" s="164"/>
      <c r="TCN131" s="164"/>
      <c r="TCO131" s="164"/>
      <c r="TCP131" s="164"/>
      <c r="TCQ131" s="90"/>
      <c r="TCR131" s="90"/>
      <c r="TCS131" s="89"/>
      <c r="TCT131" s="164"/>
      <c r="TCU131" s="164"/>
      <c r="TCV131" s="164"/>
      <c r="TCW131" s="164"/>
      <c r="TCX131" s="164"/>
      <c r="TCY131" s="90"/>
      <c r="TCZ131" s="90"/>
      <c r="TDA131" s="89"/>
      <c r="TDB131" s="164"/>
      <c r="TDC131" s="164"/>
      <c r="TDD131" s="164"/>
      <c r="TDE131" s="164"/>
      <c r="TDF131" s="164"/>
      <c r="TDG131" s="90"/>
      <c r="TDH131" s="90"/>
      <c r="TDI131" s="89"/>
      <c r="TDJ131" s="164"/>
      <c r="TDK131" s="164"/>
      <c r="TDL131" s="164"/>
      <c r="TDM131" s="164"/>
      <c r="TDN131" s="164"/>
      <c r="TDO131" s="90"/>
      <c r="TDP131" s="90"/>
      <c r="TDQ131" s="89"/>
      <c r="TDR131" s="164"/>
      <c r="TDS131" s="164"/>
      <c r="TDT131" s="164"/>
      <c r="TDU131" s="164"/>
      <c r="TDV131" s="164"/>
      <c r="TDW131" s="90"/>
      <c r="TDX131" s="90"/>
      <c r="TDY131" s="89"/>
      <c r="TDZ131" s="164"/>
      <c r="TEA131" s="164"/>
      <c r="TEB131" s="164"/>
      <c r="TEC131" s="164"/>
      <c r="TED131" s="164"/>
      <c r="TEE131" s="90"/>
      <c r="TEF131" s="90"/>
      <c r="TEG131" s="89"/>
      <c r="TEH131" s="164"/>
      <c r="TEI131" s="164"/>
      <c r="TEJ131" s="164"/>
      <c r="TEK131" s="164"/>
      <c r="TEL131" s="164"/>
      <c r="TEM131" s="90"/>
      <c r="TEN131" s="90"/>
      <c r="TEO131" s="89"/>
      <c r="TEP131" s="164"/>
      <c r="TEQ131" s="164"/>
      <c r="TER131" s="164"/>
      <c r="TES131" s="164"/>
      <c r="TET131" s="164"/>
      <c r="TEU131" s="90"/>
      <c r="TEV131" s="90"/>
      <c r="TEW131" s="89"/>
      <c r="TEX131" s="164"/>
      <c r="TEY131" s="164"/>
      <c r="TEZ131" s="164"/>
      <c r="TFA131" s="164"/>
      <c r="TFB131" s="164"/>
      <c r="TFC131" s="90"/>
      <c r="TFD131" s="90"/>
      <c r="TFE131" s="89"/>
      <c r="TFF131" s="164"/>
      <c r="TFG131" s="164"/>
      <c r="TFH131" s="164"/>
      <c r="TFI131" s="164"/>
      <c r="TFJ131" s="164"/>
      <c r="TFK131" s="90"/>
      <c r="TFL131" s="90"/>
      <c r="TFM131" s="89"/>
      <c r="TFN131" s="164"/>
      <c r="TFO131" s="164"/>
      <c r="TFP131" s="164"/>
      <c r="TFQ131" s="164"/>
      <c r="TFR131" s="164"/>
      <c r="TFS131" s="90"/>
      <c r="TFT131" s="90"/>
      <c r="TFU131" s="89"/>
      <c r="TFV131" s="164"/>
      <c r="TFW131" s="164"/>
      <c r="TFX131" s="164"/>
      <c r="TFY131" s="164"/>
      <c r="TFZ131" s="164"/>
      <c r="TGA131" s="90"/>
      <c r="TGB131" s="90"/>
      <c r="TGC131" s="89"/>
      <c r="TGD131" s="164"/>
      <c r="TGE131" s="164"/>
      <c r="TGF131" s="164"/>
      <c r="TGG131" s="164"/>
      <c r="TGH131" s="164"/>
      <c r="TGI131" s="90"/>
      <c r="TGJ131" s="90"/>
      <c r="TGK131" s="89"/>
      <c r="TGL131" s="164"/>
      <c r="TGM131" s="164"/>
      <c r="TGN131" s="164"/>
      <c r="TGO131" s="164"/>
      <c r="TGP131" s="164"/>
      <c r="TGQ131" s="90"/>
      <c r="TGR131" s="90"/>
      <c r="TGS131" s="89"/>
      <c r="TGT131" s="164"/>
      <c r="TGU131" s="164"/>
      <c r="TGV131" s="164"/>
      <c r="TGW131" s="164"/>
      <c r="TGX131" s="164"/>
      <c r="TGY131" s="90"/>
      <c r="TGZ131" s="90"/>
      <c r="THA131" s="89"/>
      <c r="THB131" s="164"/>
      <c r="THC131" s="164"/>
      <c r="THD131" s="164"/>
      <c r="THE131" s="164"/>
      <c r="THF131" s="164"/>
      <c r="THG131" s="90"/>
      <c r="THH131" s="90"/>
      <c r="THI131" s="89"/>
      <c r="THJ131" s="164"/>
      <c r="THK131" s="164"/>
      <c r="THL131" s="164"/>
      <c r="THM131" s="164"/>
      <c r="THN131" s="164"/>
      <c r="THO131" s="90"/>
      <c r="THP131" s="90"/>
      <c r="THQ131" s="89"/>
      <c r="THR131" s="164"/>
      <c r="THS131" s="164"/>
      <c r="THT131" s="164"/>
      <c r="THU131" s="164"/>
      <c r="THV131" s="164"/>
      <c r="THW131" s="90"/>
      <c r="THX131" s="90"/>
      <c r="THY131" s="89"/>
      <c r="THZ131" s="164"/>
      <c r="TIA131" s="164"/>
      <c r="TIB131" s="164"/>
      <c r="TIC131" s="164"/>
      <c r="TID131" s="164"/>
      <c r="TIE131" s="90"/>
      <c r="TIF131" s="90"/>
      <c r="TIG131" s="89"/>
      <c r="TIH131" s="164"/>
      <c r="TII131" s="164"/>
      <c r="TIJ131" s="164"/>
      <c r="TIK131" s="164"/>
      <c r="TIL131" s="164"/>
      <c r="TIM131" s="90"/>
      <c r="TIN131" s="90"/>
      <c r="TIO131" s="89"/>
      <c r="TIP131" s="164"/>
      <c r="TIQ131" s="164"/>
      <c r="TIR131" s="164"/>
      <c r="TIS131" s="164"/>
      <c r="TIT131" s="164"/>
      <c r="TIU131" s="90"/>
      <c r="TIV131" s="90"/>
      <c r="TIW131" s="89"/>
      <c r="TIX131" s="164"/>
      <c r="TIY131" s="164"/>
      <c r="TIZ131" s="164"/>
      <c r="TJA131" s="164"/>
      <c r="TJB131" s="164"/>
      <c r="TJC131" s="90"/>
      <c r="TJD131" s="90"/>
      <c r="TJE131" s="89"/>
      <c r="TJF131" s="164"/>
      <c r="TJG131" s="164"/>
      <c r="TJH131" s="164"/>
      <c r="TJI131" s="164"/>
      <c r="TJJ131" s="164"/>
      <c r="TJK131" s="90"/>
      <c r="TJL131" s="90"/>
      <c r="TJM131" s="89"/>
      <c r="TJN131" s="164"/>
      <c r="TJO131" s="164"/>
      <c r="TJP131" s="164"/>
      <c r="TJQ131" s="164"/>
      <c r="TJR131" s="164"/>
      <c r="TJS131" s="90"/>
      <c r="TJT131" s="90"/>
      <c r="TJU131" s="89"/>
      <c r="TJV131" s="164"/>
      <c r="TJW131" s="164"/>
      <c r="TJX131" s="164"/>
      <c r="TJY131" s="164"/>
      <c r="TJZ131" s="164"/>
      <c r="TKA131" s="90"/>
      <c r="TKB131" s="90"/>
      <c r="TKC131" s="89"/>
      <c r="TKD131" s="164"/>
      <c r="TKE131" s="164"/>
      <c r="TKF131" s="164"/>
      <c r="TKG131" s="164"/>
      <c r="TKH131" s="164"/>
      <c r="TKI131" s="90"/>
      <c r="TKJ131" s="90"/>
      <c r="TKK131" s="89"/>
      <c r="TKL131" s="164"/>
      <c r="TKM131" s="164"/>
      <c r="TKN131" s="164"/>
      <c r="TKO131" s="164"/>
      <c r="TKP131" s="164"/>
      <c r="TKQ131" s="90"/>
      <c r="TKR131" s="90"/>
      <c r="TKS131" s="89"/>
      <c r="TKT131" s="164"/>
      <c r="TKU131" s="164"/>
      <c r="TKV131" s="164"/>
      <c r="TKW131" s="164"/>
      <c r="TKX131" s="164"/>
      <c r="TKY131" s="90"/>
      <c r="TKZ131" s="90"/>
      <c r="TLA131" s="89"/>
      <c r="TLB131" s="164"/>
      <c r="TLC131" s="164"/>
      <c r="TLD131" s="164"/>
      <c r="TLE131" s="164"/>
      <c r="TLF131" s="164"/>
      <c r="TLG131" s="90"/>
      <c r="TLH131" s="90"/>
      <c r="TLI131" s="89"/>
      <c r="TLJ131" s="164"/>
      <c r="TLK131" s="164"/>
      <c r="TLL131" s="164"/>
      <c r="TLM131" s="164"/>
      <c r="TLN131" s="164"/>
      <c r="TLO131" s="90"/>
      <c r="TLP131" s="90"/>
      <c r="TLQ131" s="89"/>
      <c r="TLR131" s="164"/>
      <c r="TLS131" s="164"/>
      <c r="TLT131" s="164"/>
      <c r="TLU131" s="164"/>
      <c r="TLV131" s="164"/>
      <c r="TLW131" s="90"/>
      <c r="TLX131" s="90"/>
      <c r="TLY131" s="89"/>
      <c r="TLZ131" s="164"/>
      <c r="TMA131" s="164"/>
      <c r="TMB131" s="164"/>
      <c r="TMC131" s="164"/>
      <c r="TMD131" s="164"/>
      <c r="TME131" s="90"/>
      <c r="TMF131" s="90"/>
      <c r="TMG131" s="89"/>
      <c r="TMH131" s="164"/>
      <c r="TMI131" s="164"/>
      <c r="TMJ131" s="164"/>
      <c r="TMK131" s="164"/>
      <c r="TML131" s="164"/>
      <c r="TMM131" s="90"/>
      <c r="TMN131" s="90"/>
      <c r="TMO131" s="89"/>
      <c r="TMP131" s="164"/>
      <c r="TMQ131" s="164"/>
      <c r="TMR131" s="164"/>
      <c r="TMS131" s="164"/>
      <c r="TMT131" s="164"/>
      <c r="TMU131" s="90"/>
      <c r="TMV131" s="90"/>
      <c r="TMW131" s="89"/>
      <c r="TMX131" s="164"/>
      <c r="TMY131" s="164"/>
      <c r="TMZ131" s="164"/>
      <c r="TNA131" s="164"/>
      <c r="TNB131" s="164"/>
      <c r="TNC131" s="90"/>
      <c r="TND131" s="90"/>
      <c r="TNE131" s="89"/>
      <c r="TNF131" s="164"/>
      <c r="TNG131" s="164"/>
      <c r="TNH131" s="164"/>
      <c r="TNI131" s="164"/>
      <c r="TNJ131" s="164"/>
      <c r="TNK131" s="90"/>
      <c r="TNL131" s="90"/>
      <c r="TNM131" s="89"/>
      <c r="TNN131" s="164"/>
      <c r="TNO131" s="164"/>
      <c r="TNP131" s="164"/>
      <c r="TNQ131" s="164"/>
      <c r="TNR131" s="164"/>
      <c r="TNS131" s="90"/>
      <c r="TNT131" s="90"/>
      <c r="TNU131" s="89"/>
      <c r="TNV131" s="164"/>
      <c r="TNW131" s="164"/>
      <c r="TNX131" s="164"/>
      <c r="TNY131" s="164"/>
      <c r="TNZ131" s="164"/>
      <c r="TOA131" s="90"/>
      <c r="TOB131" s="90"/>
      <c r="TOC131" s="89"/>
      <c r="TOD131" s="164"/>
      <c r="TOE131" s="164"/>
      <c r="TOF131" s="164"/>
      <c r="TOG131" s="164"/>
      <c r="TOH131" s="164"/>
      <c r="TOI131" s="90"/>
      <c r="TOJ131" s="90"/>
      <c r="TOK131" s="89"/>
      <c r="TOL131" s="164"/>
      <c r="TOM131" s="164"/>
      <c r="TON131" s="164"/>
      <c r="TOO131" s="164"/>
      <c r="TOP131" s="164"/>
      <c r="TOQ131" s="90"/>
      <c r="TOR131" s="90"/>
      <c r="TOS131" s="89"/>
      <c r="TOT131" s="164"/>
      <c r="TOU131" s="164"/>
      <c r="TOV131" s="164"/>
      <c r="TOW131" s="164"/>
      <c r="TOX131" s="164"/>
      <c r="TOY131" s="90"/>
      <c r="TOZ131" s="90"/>
      <c r="TPA131" s="89"/>
      <c r="TPB131" s="164"/>
      <c r="TPC131" s="164"/>
      <c r="TPD131" s="164"/>
      <c r="TPE131" s="164"/>
      <c r="TPF131" s="164"/>
      <c r="TPG131" s="90"/>
      <c r="TPH131" s="90"/>
      <c r="TPI131" s="89"/>
      <c r="TPJ131" s="164"/>
      <c r="TPK131" s="164"/>
      <c r="TPL131" s="164"/>
      <c r="TPM131" s="164"/>
      <c r="TPN131" s="164"/>
      <c r="TPO131" s="90"/>
      <c r="TPP131" s="90"/>
      <c r="TPQ131" s="89"/>
      <c r="TPR131" s="164"/>
      <c r="TPS131" s="164"/>
      <c r="TPT131" s="164"/>
      <c r="TPU131" s="164"/>
      <c r="TPV131" s="164"/>
      <c r="TPW131" s="90"/>
      <c r="TPX131" s="90"/>
      <c r="TPY131" s="89"/>
      <c r="TPZ131" s="164"/>
      <c r="TQA131" s="164"/>
      <c r="TQB131" s="164"/>
      <c r="TQC131" s="164"/>
      <c r="TQD131" s="164"/>
      <c r="TQE131" s="90"/>
      <c r="TQF131" s="90"/>
      <c r="TQG131" s="89"/>
      <c r="TQH131" s="164"/>
      <c r="TQI131" s="164"/>
      <c r="TQJ131" s="164"/>
      <c r="TQK131" s="164"/>
      <c r="TQL131" s="164"/>
      <c r="TQM131" s="90"/>
      <c r="TQN131" s="90"/>
      <c r="TQO131" s="89"/>
      <c r="TQP131" s="164"/>
      <c r="TQQ131" s="164"/>
      <c r="TQR131" s="164"/>
      <c r="TQS131" s="164"/>
      <c r="TQT131" s="164"/>
      <c r="TQU131" s="90"/>
      <c r="TQV131" s="90"/>
      <c r="TQW131" s="89"/>
      <c r="TQX131" s="164"/>
      <c r="TQY131" s="164"/>
      <c r="TQZ131" s="164"/>
      <c r="TRA131" s="164"/>
      <c r="TRB131" s="164"/>
      <c r="TRC131" s="90"/>
      <c r="TRD131" s="90"/>
      <c r="TRE131" s="89"/>
      <c r="TRF131" s="164"/>
      <c r="TRG131" s="164"/>
      <c r="TRH131" s="164"/>
      <c r="TRI131" s="164"/>
      <c r="TRJ131" s="164"/>
      <c r="TRK131" s="90"/>
      <c r="TRL131" s="90"/>
      <c r="TRM131" s="89"/>
      <c r="TRN131" s="164"/>
      <c r="TRO131" s="164"/>
      <c r="TRP131" s="164"/>
      <c r="TRQ131" s="164"/>
      <c r="TRR131" s="164"/>
      <c r="TRS131" s="90"/>
      <c r="TRT131" s="90"/>
      <c r="TRU131" s="89"/>
      <c r="TRV131" s="164"/>
      <c r="TRW131" s="164"/>
      <c r="TRX131" s="164"/>
      <c r="TRY131" s="164"/>
      <c r="TRZ131" s="164"/>
      <c r="TSA131" s="90"/>
      <c r="TSB131" s="90"/>
      <c r="TSC131" s="89"/>
      <c r="TSD131" s="164"/>
      <c r="TSE131" s="164"/>
      <c r="TSF131" s="164"/>
      <c r="TSG131" s="164"/>
      <c r="TSH131" s="164"/>
      <c r="TSI131" s="90"/>
      <c r="TSJ131" s="90"/>
      <c r="TSK131" s="89"/>
      <c r="TSL131" s="164"/>
      <c r="TSM131" s="164"/>
      <c r="TSN131" s="164"/>
      <c r="TSO131" s="164"/>
      <c r="TSP131" s="164"/>
      <c r="TSQ131" s="90"/>
      <c r="TSR131" s="90"/>
      <c r="TSS131" s="89"/>
      <c r="TST131" s="164"/>
      <c r="TSU131" s="164"/>
      <c r="TSV131" s="164"/>
      <c r="TSW131" s="164"/>
      <c r="TSX131" s="164"/>
      <c r="TSY131" s="90"/>
      <c r="TSZ131" s="90"/>
      <c r="TTA131" s="89"/>
      <c r="TTB131" s="164"/>
      <c r="TTC131" s="164"/>
      <c r="TTD131" s="164"/>
      <c r="TTE131" s="164"/>
      <c r="TTF131" s="164"/>
      <c r="TTG131" s="90"/>
      <c r="TTH131" s="90"/>
      <c r="TTI131" s="89"/>
      <c r="TTJ131" s="164"/>
      <c r="TTK131" s="164"/>
      <c r="TTL131" s="164"/>
      <c r="TTM131" s="164"/>
      <c r="TTN131" s="164"/>
      <c r="TTO131" s="90"/>
      <c r="TTP131" s="90"/>
      <c r="TTQ131" s="89"/>
      <c r="TTR131" s="164"/>
      <c r="TTS131" s="164"/>
      <c r="TTT131" s="164"/>
      <c r="TTU131" s="164"/>
      <c r="TTV131" s="164"/>
      <c r="TTW131" s="90"/>
      <c r="TTX131" s="90"/>
      <c r="TTY131" s="89"/>
      <c r="TTZ131" s="164"/>
      <c r="TUA131" s="164"/>
      <c r="TUB131" s="164"/>
      <c r="TUC131" s="164"/>
      <c r="TUD131" s="164"/>
      <c r="TUE131" s="90"/>
      <c r="TUF131" s="90"/>
      <c r="TUG131" s="89"/>
      <c r="TUH131" s="164"/>
      <c r="TUI131" s="164"/>
      <c r="TUJ131" s="164"/>
      <c r="TUK131" s="164"/>
      <c r="TUL131" s="164"/>
      <c r="TUM131" s="90"/>
      <c r="TUN131" s="90"/>
      <c r="TUO131" s="89"/>
      <c r="TUP131" s="164"/>
      <c r="TUQ131" s="164"/>
      <c r="TUR131" s="164"/>
      <c r="TUS131" s="164"/>
      <c r="TUT131" s="164"/>
      <c r="TUU131" s="90"/>
      <c r="TUV131" s="90"/>
      <c r="TUW131" s="89"/>
      <c r="TUX131" s="164"/>
      <c r="TUY131" s="164"/>
      <c r="TUZ131" s="164"/>
      <c r="TVA131" s="164"/>
      <c r="TVB131" s="164"/>
      <c r="TVC131" s="90"/>
      <c r="TVD131" s="90"/>
      <c r="TVE131" s="89"/>
      <c r="TVF131" s="164"/>
      <c r="TVG131" s="164"/>
      <c r="TVH131" s="164"/>
      <c r="TVI131" s="164"/>
      <c r="TVJ131" s="164"/>
      <c r="TVK131" s="90"/>
      <c r="TVL131" s="90"/>
      <c r="TVM131" s="89"/>
      <c r="TVN131" s="164"/>
      <c r="TVO131" s="164"/>
      <c r="TVP131" s="164"/>
      <c r="TVQ131" s="164"/>
      <c r="TVR131" s="164"/>
      <c r="TVS131" s="90"/>
      <c r="TVT131" s="90"/>
      <c r="TVU131" s="89"/>
      <c r="TVV131" s="164"/>
      <c r="TVW131" s="164"/>
      <c r="TVX131" s="164"/>
      <c r="TVY131" s="164"/>
      <c r="TVZ131" s="164"/>
      <c r="TWA131" s="90"/>
      <c r="TWB131" s="90"/>
      <c r="TWC131" s="89"/>
      <c r="TWD131" s="164"/>
      <c r="TWE131" s="164"/>
      <c r="TWF131" s="164"/>
      <c r="TWG131" s="164"/>
      <c r="TWH131" s="164"/>
      <c r="TWI131" s="90"/>
      <c r="TWJ131" s="90"/>
      <c r="TWK131" s="89"/>
      <c r="TWL131" s="164"/>
      <c r="TWM131" s="164"/>
      <c r="TWN131" s="164"/>
      <c r="TWO131" s="164"/>
      <c r="TWP131" s="164"/>
      <c r="TWQ131" s="90"/>
      <c r="TWR131" s="90"/>
      <c r="TWS131" s="89"/>
      <c r="TWT131" s="164"/>
      <c r="TWU131" s="164"/>
      <c r="TWV131" s="164"/>
      <c r="TWW131" s="164"/>
      <c r="TWX131" s="164"/>
      <c r="TWY131" s="90"/>
      <c r="TWZ131" s="90"/>
      <c r="TXA131" s="89"/>
      <c r="TXB131" s="164"/>
      <c r="TXC131" s="164"/>
      <c r="TXD131" s="164"/>
      <c r="TXE131" s="164"/>
      <c r="TXF131" s="164"/>
      <c r="TXG131" s="90"/>
      <c r="TXH131" s="90"/>
      <c r="TXI131" s="89"/>
      <c r="TXJ131" s="164"/>
      <c r="TXK131" s="164"/>
      <c r="TXL131" s="164"/>
      <c r="TXM131" s="164"/>
      <c r="TXN131" s="164"/>
      <c r="TXO131" s="90"/>
      <c r="TXP131" s="90"/>
      <c r="TXQ131" s="89"/>
      <c r="TXR131" s="164"/>
      <c r="TXS131" s="164"/>
      <c r="TXT131" s="164"/>
      <c r="TXU131" s="164"/>
      <c r="TXV131" s="164"/>
      <c r="TXW131" s="90"/>
      <c r="TXX131" s="90"/>
      <c r="TXY131" s="89"/>
      <c r="TXZ131" s="164"/>
      <c r="TYA131" s="164"/>
      <c r="TYB131" s="164"/>
      <c r="TYC131" s="164"/>
      <c r="TYD131" s="164"/>
      <c r="TYE131" s="90"/>
      <c r="TYF131" s="90"/>
      <c r="TYG131" s="89"/>
      <c r="TYH131" s="164"/>
      <c r="TYI131" s="164"/>
      <c r="TYJ131" s="164"/>
      <c r="TYK131" s="164"/>
      <c r="TYL131" s="164"/>
      <c r="TYM131" s="90"/>
      <c r="TYN131" s="90"/>
      <c r="TYO131" s="89"/>
      <c r="TYP131" s="164"/>
      <c r="TYQ131" s="164"/>
      <c r="TYR131" s="164"/>
      <c r="TYS131" s="164"/>
      <c r="TYT131" s="164"/>
      <c r="TYU131" s="90"/>
      <c r="TYV131" s="90"/>
      <c r="TYW131" s="89"/>
      <c r="TYX131" s="164"/>
      <c r="TYY131" s="164"/>
      <c r="TYZ131" s="164"/>
      <c r="TZA131" s="164"/>
      <c r="TZB131" s="164"/>
      <c r="TZC131" s="90"/>
      <c r="TZD131" s="90"/>
      <c r="TZE131" s="89"/>
      <c r="TZF131" s="164"/>
      <c r="TZG131" s="164"/>
      <c r="TZH131" s="164"/>
      <c r="TZI131" s="164"/>
      <c r="TZJ131" s="164"/>
      <c r="TZK131" s="90"/>
      <c r="TZL131" s="90"/>
      <c r="TZM131" s="89"/>
      <c r="TZN131" s="164"/>
      <c r="TZO131" s="164"/>
      <c r="TZP131" s="164"/>
      <c r="TZQ131" s="164"/>
      <c r="TZR131" s="164"/>
      <c r="TZS131" s="90"/>
      <c r="TZT131" s="90"/>
      <c r="TZU131" s="89"/>
      <c r="TZV131" s="164"/>
      <c r="TZW131" s="164"/>
      <c r="TZX131" s="164"/>
      <c r="TZY131" s="164"/>
      <c r="TZZ131" s="164"/>
      <c r="UAA131" s="90"/>
      <c r="UAB131" s="90"/>
      <c r="UAC131" s="89"/>
      <c r="UAD131" s="164"/>
      <c r="UAE131" s="164"/>
      <c r="UAF131" s="164"/>
      <c r="UAG131" s="164"/>
      <c r="UAH131" s="164"/>
      <c r="UAI131" s="90"/>
      <c r="UAJ131" s="90"/>
      <c r="UAK131" s="89"/>
      <c r="UAL131" s="164"/>
      <c r="UAM131" s="164"/>
      <c r="UAN131" s="164"/>
      <c r="UAO131" s="164"/>
      <c r="UAP131" s="164"/>
      <c r="UAQ131" s="90"/>
      <c r="UAR131" s="90"/>
      <c r="UAS131" s="89"/>
      <c r="UAT131" s="164"/>
      <c r="UAU131" s="164"/>
      <c r="UAV131" s="164"/>
      <c r="UAW131" s="164"/>
      <c r="UAX131" s="164"/>
      <c r="UAY131" s="90"/>
      <c r="UAZ131" s="90"/>
      <c r="UBA131" s="89"/>
      <c r="UBB131" s="164"/>
      <c r="UBC131" s="164"/>
      <c r="UBD131" s="164"/>
      <c r="UBE131" s="164"/>
      <c r="UBF131" s="164"/>
      <c r="UBG131" s="90"/>
      <c r="UBH131" s="90"/>
      <c r="UBI131" s="89"/>
      <c r="UBJ131" s="164"/>
      <c r="UBK131" s="164"/>
      <c r="UBL131" s="164"/>
      <c r="UBM131" s="164"/>
      <c r="UBN131" s="164"/>
      <c r="UBO131" s="90"/>
      <c r="UBP131" s="90"/>
      <c r="UBQ131" s="89"/>
      <c r="UBR131" s="164"/>
      <c r="UBS131" s="164"/>
      <c r="UBT131" s="164"/>
      <c r="UBU131" s="164"/>
      <c r="UBV131" s="164"/>
      <c r="UBW131" s="90"/>
      <c r="UBX131" s="90"/>
      <c r="UBY131" s="89"/>
      <c r="UBZ131" s="164"/>
      <c r="UCA131" s="164"/>
      <c r="UCB131" s="164"/>
      <c r="UCC131" s="164"/>
      <c r="UCD131" s="164"/>
      <c r="UCE131" s="90"/>
      <c r="UCF131" s="90"/>
      <c r="UCG131" s="89"/>
      <c r="UCH131" s="164"/>
      <c r="UCI131" s="164"/>
      <c r="UCJ131" s="164"/>
      <c r="UCK131" s="164"/>
      <c r="UCL131" s="164"/>
      <c r="UCM131" s="90"/>
      <c r="UCN131" s="90"/>
      <c r="UCO131" s="89"/>
      <c r="UCP131" s="164"/>
      <c r="UCQ131" s="164"/>
      <c r="UCR131" s="164"/>
      <c r="UCS131" s="164"/>
      <c r="UCT131" s="164"/>
      <c r="UCU131" s="90"/>
      <c r="UCV131" s="90"/>
      <c r="UCW131" s="89"/>
      <c r="UCX131" s="164"/>
      <c r="UCY131" s="164"/>
      <c r="UCZ131" s="164"/>
      <c r="UDA131" s="164"/>
      <c r="UDB131" s="164"/>
      <c r="UDC131" s="90"/>
      <c r="UDD131" s="90"/>
      <c r="UDE131" s="89"/>
      <c r="UDF131" s="164"/>
      <c r="UDG131" s="164"/>
      <c r="UDH131" s="164"/>
      <c r="UDI131" s="164"/>
      <c r="UDJ131" s="164"/>
      <c r="UDK131" s="90"/>
      <c r="UDL131" s="90"/>
      <c r="UDM131" s="89"/>
      <c r="UDN131" s="164"/>
      <c r="UDO131" s="164"/>
      <c r="UDP131" s="164"/>
      <c r="UDQ131" s="164"/>
      <c r="UDR131" s="164"/>
      <c r="UDS131" s="90"/>
      <c r="UDT131" s="90"/>
      <c r="UDU131" s="89"/>
      <c r="UDV131" s="164"/>
      <c r="UDW131" s="164"/>
      <c r="UDX131" s="164"/>
      <c r="UDY131" s="164"/>
      <c r="UDZ131" s="164"/>
      <c r="UEA131" s="90"/>
      <c r="UEB131" s="90"/>
      <c r="UEC131" s="89"/>
      <c r="UED131" s="164"/>
      <c r="UEE131" s="164"/>
      <c r="UEF131" s="164"/>
      <c r="UEG131" s="164"/>
      <c r="UEH131" s="164"/>
      <c r="UEI131" s="90"/>
      <c r="UEJ131" s="90"/>
      <c r="UEK131" s="89"/>
      <c r="UEL131" s="164"/>
      <c r="UEM131" s="164"/>
      <c r="UEN131" s="164"/>
      <c r="UEO131" s="164"/>
      <c r="UEP131" s="164"/>
      <c r="UEQ131" s="90"/>
      <c r="UER131" s="90"/>
      <c r="UES131" s="89"/>
      <c r="UET131" s="164"/>
      <c r="UEU131" s="164"/>
      <c r="UEV131" s="164"/>
      <c r="UEW131" s="164"/>
      <c r="UEX131" s="164"/>
      <c r="UEY131" s="90"/>
      <c r="UEZ131" s="90"/>
      <c r="UFA131" s="89"/>
      <c r="UFB131" s="164"/>
      <c r="UFC131" s="164"/>
      <c r="UFD131" s="164"/>
      <c r="UFE131" s="164"/>
      <c r="UFF131" s="164"/>
      <c r="UFG131" s="90"/>
      <c r="UFH131" s="90"/>
      <c r="UFI131" s="89"/>
      <c r="UFJ131" s="164"/>
      <c r="UFK131" s="164"/>
      <c r="UFL131" s="164"/>
      <c r="UFM131" s="164"/>
      <c r="UFN131" s="164"/>
      <c r="UFO131" s="90"/>
      <c r="UFP131" s="90"/>
      <c r="UFQ131" s="89"/>
      <c r="UFR131" s="164"/>
      <c r="UFS131" s="164"/>
      <c r="UFT131" s="164"/>
      <c r="UFU131" s="164"/>
      <c r="UFV131" s="164"/>
      <c r="UFW131" s="90"/>
      <c r="UFX131" s="90"/>
      <c r="UFY131" s="89"/>
      <c r="UFZ131" s="164"/>
      <c r="UGA131" s="164"/>
      <c r="UGB131" s="164"/>
      <c r="UGC131" s="164"/>
      <c r="UGD131" s="164"/>
      <c r="UGE131" s="90"/>
      <c r="UGF131" s="90"/>
      <c r="UGG131" s="89"/>
      <c r="UGH131" s="164"/>
      <c r="UGI131" s="164"/>
      <c r="UGJ131" s="164"/>
      <c r="UGK131" s="164"/>
      <c r="UGL131" s="164"/>
      <c r="UGM131" s="90"/>
      <c r="UGN131" s="90"/>
      <c r="UGO131" s="89"/>
      <c r="UGP131" s="164"/>
      <c r="UGQ131" s="164"/>
      <c r="UGR131" s="164"/>
      <c r="UGS131" s="164"/>
      <c r="UGT131" s="164"/>
      <c r="UGU131" s="90"/>
      <c r="UGV131" s="90"/>
      <c r="UGW131" s="89"/>
      <c r="UGX131" s="164"/>
      <c r="UGY131" s="164"/>
      <c r="UGZ131" s="164"/>
      <c r="UHA131" s="164"/>
      <c r="UHB131" s="164"/>
      <c r="UHC131" s="90"/>
      <c r="UHD131" s="90"/>
      <c r="UHE131" s="89"/>
      <c r="UHF131" s="164"/>
      <c r="UHG131" s="164"/>
      <c r="UHH131" s="164"/>
      <c r="UHI131" s="164"/>
      <c r="UHJ131" s="164"/>
      <c r="UHK131" s="90"/>
      <c r="UHL131" s="90"/>
      <c r="UHM131" s="89"/>
      <c r="UHN131" s="164"/>
      <c r="UHO131" s="164"/>
      <c r="UHP131" s="164"/>
      <c r="UHQ131" s="164"/>
      <c r="UHR131" s="164"/>
      <c r="UHS131" s="90"/>
      <c r="UHT131" s="90"/>
      <c r="UHU131" s="89"/>
      <c r="UHV131" s="164"/>
      <c r="UHW131" s="164"/>
      <c r="UHX131" s="164"/>
      <c r="UHY131" s="164"/>
      <c r="UHZ131" s="164"/>
      <c r="UIA131" s="90"/>
      <c r="UIB131" s="90"/>
      <c r="UIC131" s="89"/>
      <c r="UID131" s="164"/>
      <c r="UIE131" s="164"/>
      <c r="UIF131" s="164"/>
      <c r="UIG131" s="164"/>
      <c r="UIH131" s="164"/>
      <c r="UII131" s="90"/>
      <c r="UIJ131" s="90"/>
      <c r="UIK131" s="89"/>
      <c r="UIL131" s="164"/>
      <c r="UIM131" s="164"/>
      <c r="UIN131" s="164"/>
      <c r="UIO131" s="164"/>
      <c r="UIP131" s="164"/>
      <c r="UIQ131" s="90"/>
      <c r="UIR131" s="90"/>
      <c r="UIS131" s="89"/>
      <c r="UIT131" s="164"/>
      <c r="UIU131" s="164"/>
      <c r="UIV131" s="164"/>
      <c r="UIW131" s="164"/>
      <c r="UIX131" s="164"/>
      <c r="UIY131" s="90"/>
      <c r="UIZ131" s="90"/>
      <c r="UJA131" s="89"/>
      <c r="UJB131" s="164"/>
      <c r="UJC131" s="164"/>
      <c r="UJD131" s="164"/>
      <c r="UJE131" s="164"/>
      <c r="UJF131" s="164"/>
      <c r="UJG131" s="90"/>
      <c r="UJH131" s="90"/>
      <c r="UJI131" s="89"/>
      <c r="UJJ131" s="164"/>
      <c r="UJK131" s="164"/>
      <c r="UJL131" s="164"/>
      <c r="UJM131" s="164"/>
      <c r="UJN131" s="164"/>
      <c r="UJO131" s="90"/>
      <c r="UJP131" s="90"/>
      <c r="UJQ131" s="89"/>
      <c r="UJR131" s="164"/>
      <c r="UJS131" s="164"/>
      <c r="UJT131" s="164"/>
      <c r="UJU131" s="164"/>
      <c r="UJV131" s="164"/>
      <c r="UJW131" s="90"/>
      <c r="UJX131" s="90"/>
      <c r="UJY131" s="89"/>
      <c r="UJZ131" s="164"/>
      <c r="UKA131" s="164"/>
      <c r="UKB131" s="164"/>
      <c r="UKC131" s="164"/>
      <c r="UKD131" s="164"/>
      <c r="UKE131" s="90"/>
      <c r="UKF131" s="90"/>
      <c r="UKG131" s="89"/>
      <c r="UKH131" s="164"/>
      <c r="UKI131" s="164"/>
      <c r="UKJ131" s="164"/>
      <c r="UKK131" s="164"/>
      <c r="UKL131" s="164"/>
      <c r="UKM131" s="90"/>
      <c r="UKN131" s="90"/>
      <c r="UKO131" s="89"/>
      <c r="UKP131" s="164"/>
      <c r="UKQ131" s="164"/>
      <c r="UKR131" s="164"/>
      <c r="UKS131" s="164"/>
      <c r="UKT131" s="164"/>
      <c r="UKU131" s="90"/>
      <c r="UKV131" s="90"/>
      <c r="UKW131" s="89"/>
      <c r="UKX131" s="164"/>
      <c r="UKY131" s="164"/>
      <c r="UKZ131" s="164"/>
      <c r="ULA131" s="164"/>
      <c r="ULB131" s="164"/>
      <c r="ULC131" s="90"/>
      <c r="ULD131" s="90"/>
      <c r="ULE131" s="89"/>
      <c r="ULF131" s="164"/>
      <c r="ULG131" s="164"/>
      <c r="ULH131" s="164"/>
      <c r="ULI131" s="164"/>
      <c r="ULJ131" s="164"/>
      <c r="ULK131" s="90"/>
      <c r="ULL131" s="90"/>
      <c r="ULM131" s="89"/>
      <c r="ULN131" s="164"/>
      <c r="ULO131" s="164"/>
      <c r="ULP131" s="164"/>
      <c r="ULQ131" s="164"/>
      <c r="ULR131" s="164"/>
      <c r="ULS131" s="90"/>
      <c r="ULT131" s="90"/>
      <c r="ULU131" s="89"/>
      <c r="ULV131" s="164"/>
      <c r="ULW131" s="164"/>
      <c r="ULX131" s="164"/>
      <c r="ULY131" s="164"/>
      <c r="ULZ131" s="164"/>
      <c r="UMA131" s="90"/>
      <c r="UMB131" s="90"/>
      <c r="UMC131" s="89"/>
      <c r="UMD131" s="164"/>
      <c r="UME131" s="164"/>
      <c r="UMF131" s="164"/>
      <c r="UMG131" s="164"/>
      <c r="UMH131" s="164"/>
      <c r="UMI131" s="90"/>
      <c r="UMJ131" s="90"/>
      <c r="UMK131" s="89"/>
      <c r="UML131" s="164"/>
      <c r="UMM131" s="164"/>
      <c r="UMN131" s="164"/>
      <c r="UMO131" s="164"/>
      <c r="UMP131" s="164"/>
      <c r="UMQ131" s="90"/>
      <c r="UMR131" s="90"/>
      <c r="UMS131" s="89"/>
      <c r="UMT131" s="164"/>
      <c r="UMU131" s="164"/>
      <c r="UMV131" s="164"/>
      <c r="UMW131" s="164"/>
      <c r="UMX131" s="164"/>
      <c r="UMY131" s="90"/>
      <c r="UMZ131" s="90"/>
      <c r="UNA131" s="89"/>
      <c r="UNB131" s="164"/>
      <c r="UNC131" s="164"/>
      <c r="UND131" s="164"/>
      <c r="UNE131" s="164"/>
      <c r="UNF131" s="164"/>
      <c r="UNG131" s="90"/>
      <c r="UNH131" s="90"/>
      <c r="UNI131" s="89"/>
      <c r="UNJ131" s="164"/>
      <c r="UNK131" s="164"/>
      <c r="UNL131" s="164"/>
      <c r="UNM131" s="164"/>
      <c r="UNN131" s="164"/>
      <c r="UNO131" s="90"/>
      <c r="UNP131" s="90"/>
      <c r="UNQ131" s="89"/>
      <c r="UNR131" s="164"/>
      <c r="UNS131" s="164"/>
      <c r="UNT131" s="164"/>
      <c r="UNU131" s="164"/>
      <c r="UNV131" s="164"/>
      <c r="UNW131" s="90"/>
      <c r="UNX131" s="90"/>
      <c r="UNY131" s="89"/>
      <c r="UNZ131" s="164"/>
      <c r="UOA131" s="164"/>
      <c r="UOB131" s="164"/>
      <c r="UOC131" s="164"/>
      <c r="UOD131" s="164"/>
      <c r="UOE131" s="90"/>
      <c r="UOF131" s="90"/>
      <c r="UOG131" s="89"/>
      <c r="UOH131" s="164"/>
      <c r="UOI131" s="164"/>
      <c r="UOJ131" s="164"/>
      <c r="UOK131" s="164"/>
      <c r="UOL131" s="164"/>
      <c r="UOM131" s="90"/>
      <c r="UON131" s="90"/>
      <c r="UOO131" s="89"/>
      <c r="UOP131" s="164"/>
      <c r="UOQ131" s="164"/>
      <c r="UOR131" s="164"/>
      <c r="UOS131" s="164"/>
      <c r="UOT131" s="164"/>
      <c r="UOU131" s="90"/>
      <c r="UOV131" s="90"/>
      <c r="UOW131" s="89"/>
      <c r="UOX131" s="164"/>
      <c r="UOY131" s="164"/>
      <c r="UOZ131" s="164"/>
      <c r="UPA131" s="164"/>
      <c r="UPB131" s="164"/>
      <c r="UPC131" s="90"/>
      <c r="UPD131" s="90"/>
      <c r="UPE131" s="89"/>
      <c r="UPF131" s="164"/>
      <c r="UPG131" s="164"/>
      <c r="UPH131" s="164"/>
      <c r="UPI131" s="164"/>
      <c r="UPJ131" s="164"/>
      <c r="UPK131" s="90"/>
      <c r="UPL131" s="90"/>
      <c r="UPM131" s="89"/>
      <c r="UPN131" s="164"/>
      <c r="UPO131" s="164"/>
      <c r="UPP131" s="164"/>
      <c r="UPQ131" s="164"/>
      <c r="UPR131" s="164"/>
      <c r="UPS131" s="90"/>
      <c r="UPT131" s="90"/>
      <c r="UPU131" s="89"/>
      <c r="UPV131" s="164"/>
      <c r="UPW131" s="164"/>
      <c r="UPX131" s="164"/>
      <c r="UPY131" s="164"/>
      <c r="UPZ131" s="164"/>
      <c r="UQA131" s="90"/>
      <c r="UQB131" s="90"/>
      <c r="UQC131" s="89"/>
      <c r="UQD131" s="164"/>
      <c r="UQE131" s="164"/>
      <c r="UQF131" s="164"/>
      <c r="UQG131" s="164"/>
      <c r="UQH131" s="164"/>
      <c r="UQI131" s="90"/>
      <c r="UQJ131" s="90"/>
      <c r="UQK131" s="89"/>
      <c r="UQL131" s="164"/>
      <c r="UQM131" s="164"/>
      <c r="UQN131" s="164"/>
      <c r="UQO131" s="164"/>
      <c r="UQP131" s="164"/>
      <c r="UQQ131" s="90"/>
      <c r="UQR131" s="90"/>
      <c r="UQS131" s="89"/>
      <c r="UQT131" s="164"/>
      <c r="UQU131" s="164"/>
      <c r="UQV131" s="164"/>
      <c r="UQW131" s="164"/>
      <c r="UQX131" s="164"/>
      <c r="UQY131" s="90"/>
      <c r="UQZ131" s="90"/>
      <c r="URA131" s="89"/>
      <c r="URB131" s="164"/>
      <c r="URC131" s="164"/>
      <c r="URD131" s="164"/>
      <c r="URE131" s="164"/>
      <c r="URF131" s="164"/>
      <c r="URG131" s="90"/>
      <c r="URH131" s="90"/>
      <c r="URI131" s="89"/>
      <c r="URJ131" s="164"/>
      <c r="URK131" s="164"/>
      <c r="URL131" s="164"/>
      <c r="URM131" s="164"/>
      <c r="URN131" s="164"/>
      <c r="URO131" s="90"/>
      <c r="URP131" s="90"/>
      <c r="URQ131" s="89"/>
      <c r="URR131" s="164"/>
      <c r="URS131" s="164"/>
      <c r="URT131" s="164"/>
      <c r="URU131" s="164"/>
      <c r="URV131" s="164"/>
      <c r="URW131" s="90"/>
      <c r="URX131" s="90"/>
      <c r="URY131" s="89"/>
      <c r="URZ131" s="164"/>
      <c r="USA131" s="164"/>
      <c r="USB131" s="164"/>
      <c r="USC131" s="164"/>
      <c r="USD131" s="164"/>
      <c r="USE131" s="90"/>
      <c r="USF131" s="90"/>
      <c r="USG131" s="89"/>
      <c r="USH131" s="164"/>
      <c r="USI131" s="164"/>
      <c r="USJ131" s="164"/>
      <c r="USK131" s="164"/>
      <c r="USL131" s="164"/>
      <c r="USM131" s="90"/>
      <c r="USN131" s="90"/>
      <c r="USO131" s="89"/>
      <c r="USP131" s="164"/>
      <c r="USQ131" s="164"/>
      <c r="USR131" s="164"/>
      <c r="USS131" s="164"/>
      <c r="UST131" s="164"/>
      <c r="USU131" s="90"/>
      <c r="USV131" s="90"/>
      <c r="USW131" s="89"/>
      <c r="USX131" s="164"/>
      <c r="USY131" s="164"/>
      <c r="USZ131" s="164"/>
      <c r="UTA131" s="164"/>
      <c r="UTB131" s="164"/>
      <c r="UTC131" s="90"/>
      <c r="UTD131" s="90"/>
      <c r="UTE131" s="89"/>
      <c r="UTF131" s="164"/>
      <c r="UTG131" s="164"/>
      <c r="UTH131" s="164"/>
      <c r="UTI131" s="164"/>
      <c r="UTJ131" s="164"/>
      <c r="UTK131" s="90"/>
      <c r="UTL131" s="90"/>
      <c r="UTM131" s="89"/>
      <c r="UTN131" s="164"/>
      <c r="UTO131" s="164"/>
      <c r="UTP131" s="164"/>
      <c r="UTQ131" s="164"/>
      <c r="UTR131" s="164"/>
      <c r="UTS131" s="90"/>
      <c r="UTT131" s="90"/>
      <c r="UTU131" s="89"/>
      <c r="UTV131" s="164"/>
      <c r="UTW131" s="164"/>
      <c r="UTX131" s="164"/>
      <c r="UTY131" s="164"/>
      <c r="UTZ131" s="164"/>
      <c r="UUA131" s="90"/>
      <c r="UUB131" s="90"/>
      <c r="UUC131" s="89"/>
      <c r="UUD131" s="164"/>
      <c r="UUE131" s="164"/>
      <c r="UUF131" s="164"/>
      <c r="UUG131" s="164"/>
      <c r="UUH131" s="164"/>
      <c r="UUI131" s="90"/>
      <c r="UUJ131" s="90"/>
      <c r="UUK131" s="89"/>
      <c r="UUL131" s="164"/>
      <c r="UUM131" s="164"/>
      <c r="UUN131" s="164"/>
      <c r="UUO131" s="164"/>
      <c r="UUP131" s="164"/>
      <c r="UUQ131" s="90"/>
      <c r="UUR131" s="90"/>
      <c r="UUS131" s="89"/>
      <c r="UUT131" s="164"/>
      <c r="UUU131" s="164"/>
      <c r="UUV131" s="164"/>
      <c r="UUW131" s="164"/>
      <c r="UUX131" s="164"/>
      <c r="UUY131" s="90"/>
      <c r="UUZ131" s="90"/>
      <c r="UVA131" s="89"/>
      <c r="UVB131" s="164"/>
      <c r="UVC131" s="164"/>
      <c r="UVD131" s="164"/>
      <c r="UVE131" s="164"/>
      <c r="UVF131" s="164"/>
      <c r="UVG131" s="90"/>
      <c r="UVH131" s="90"/>
      <c r="UVI131" s="89"/>
      <c r="UVJ131" s="164"/>
      <c r="UVK131" s="164"/>
      <c r="UVL131" s="164"/>
      <c r="UVM131" s="164"/>
      <c r="UVN131" s="164"/>
      <c r="UVO131" s="90"/>
      <c r="UVP131" s="90"/>
      <c r="UVQ131" s="89"/>
      <c r="UVR131" s="164"/>
      <c r="UVS131" s="164"/>
      <c r="UVT131" s="164"/>
      <c r="UVU131" s="164"/>
      <c r="UVV131" s="164"/>
      <c r="UVW131" s="90"/>
      <c r="UVX131" s="90"/>
      <c r="UVY131" s="89"/>
      <c r="UVZ131" s="164"/>
      <c r="UWA131" s="164"/>
      <c r="UWB131" s="164"/>
      <c r="UWC131" s="164"/>
      <c r="UWD131" s="164"/>
      <c r="UWE131" s="90"/>
      <c r="UWF131" s="90"/>
      <c r="UWG131" s="89"/>
      <c r="UWH131" s="164"/>
      <c r="UWI131" s="164"/>
      <c r="UWJ131" s="164"/>
      <c r="UWK131" s="164"/>
      <c r="UWL131" s="164"/>
      <c r="UWM131" s="90"/>
      <c r="UWN131" s="90"/>
      <c r="UWO131" s="89"/>
      <c r="UWP131" s="164"/>
      <c r="UWQ131" s="164"/>
      <c r="UWR131" s="164"/>
      <c r="UWS131" s="164"/>
      <c r="UWT131" s="164"/>
      <c r="UWU131" s="90"/>
      <c r="UWV131" s="90"/>
      <c r="UWW131" s="89"/>
      <c r="UWX131" s="164"/>
      <c r="UWY131" s="164"/>
      <c r="UWZ131" s="164"/>
      <c r="UXA131" s="164"/>
      <c r="UXB131" s="164"/>
      <c r="UXC131" s="90"/>
      <c r="UXD131" s="90"/>
      <c r="UXE131" s="89"/>
      <c r="UXF131" s="164"/>
      <c r="UXG131" s="164"/>
      <c r="UXH131" s="164"/>
      <c r="UXI131" s="164"/>
      <c r="UXJ131" s="164"/>
      <c r="UXK131" s="90"/>
      <c r="UXL131" s="90"/>
      <c r="UXM131" s="89"/>
      <c r="UXN131" s="164"/>
      <c r="UXO131" s="164"/>
      <c r="UXP131" s="164"/>
      <c r="UXQ131" s="164"/>
      <c r="UXR131" s="164"/>
      <c r="UXS131" s="90"/>
      <c r="UXT131" s="90"/>
      <c r="UXU131" s="89"/>
      <c r="UXV131" s="164"/>
      <c r="UXW131" s="164"/>
      <c r="UXX131" s="164"/>
      <c r="UXY131" s="164"/>
      <c r="UXZ131" s="164"/>
      <c r="UYA131" s="90"/>
      <c r="UYB131" s="90"/>
      <c r="UYC131" s="89"/>
      <c r="UYD131" s="164"/>
      <c r="UYE131" s="164"/>
      <c r="UYF131" s="164"/>
      <c r="UYG131" s="164"/>
      <c r="UYH131" s="164"/>
      <c r="UYI131" s="90"/>
      <c r="UYJ131" s="90"/>
      <c r="UYK131" s="89"/>
      <c r="UYL131" s="164"/>
      <c r="UYM131" s="164"/>
      <c r="UYN131" s="164"/>
      <c r="UYO131" s="164"/>
      <c r="UYP131" s="164"/>
      <c r="UYQ131" s="90"/>
      <c r="UYR131" s="90"/>
      <c r="UYS131" s="89"/>
      <c r="UYT131" s="164"/>
      <c r="UYU131" s="164"/>
      <c r="UYV131" s="164"/>
      <c r="UYW131" s="164"/>
      <c r="UYX131" s="164"/>
      <c r="UYY131" s="90"/>
      <c r="UYZ131" s="90"/>
      <c r="UZA131" s="89"/>
      <c r="UZB131" s="164"/>
      <c r="UZC131" s="164"/>
      <c r="UZD131" s="164"/>
      <c r="UZE131" s="164"/>
      <c r="UZF131" s="164"/>
      <c r="UZG131" s="90"/>
      <c r="UZH131" s="90"/>
      <c r="UZI131" s="89"/>
      <c r="UZJ131" s="164"/>
      <c r="UZK131" s="164"/>
      <c r="UZL131" s="164"/>
      <c r="UZM131" s="164"/>
      <c r="UZN131" s="164"/>
      <c r="UZO131" s="90"/>
      <c r="UZP131" s="90"/>
      <c r="UZQ131" s="89"/>
      <c r="UZR131" s="164"/>
      <c r="UZS131" s="164"/>
      <c r="UZT131" s="164"/>
      <c r="UZU131" s="164"/>
      <c r="UZV131" s="164"/>
      <c r="UZW131" s="90"/>
      <c r="UZX131" s="90"/>
      <c r="UZY131" s="89"/>
      <c r="UZZ131" s="164"/>
      <c r="VAA131" s="164"/>
      <c r="VAB131" s="164"/>
      <c r="VAC131" s="164"/>
      <c r="VAD131" s="164"/>
      <c r="VAE131" s="90"/>
      <c r="VAF131" s="90"/>
      <c r="VAG131" s="89"/>
      <c r="VAH131" s="164"/>
      <c r="VAI131" s="164"/>
      <c r="VAJ131" s="164"/>
      <c r="VAK131" s="164"/>
      <c r="VAL131" s="164"/>
      <c r="VAM131" s="90"/>
      <c r="VAN131" s="90"/>
      <c r="VAO131" s="89"/>
      <c r="VAP131" s="164"/>
      <c r="VAQ131" s="164"/>
      <c r="VAR131" s="164"/>
      <c r="VAS131" s="164"/>
      <c r="VAT131" s="164"/>
      <c r="VAU131" s="90"/>
      <c r="VAV131" s="90"/>
      <c r="VAW131" s="89"/>
      <c r="VAX131" s="164"/>
      <c r="VAY131" s="164"/>
      <c r="VAZ131" s="164"/>
      <c r="VBA131" s="164"/>
      <c r="VBB131" s="164"/>
      <c r="VBC131" s="90"/>
      <c r="VBD131" s="90"/>
      <c r="VBE131" s="89"/>
      <c r="VBF131" s="164"/>
      <c r="VBG131" s="164"/>
      <c r="VBH131" s="164"/>
      <c r="VBI131" s="164"/>
      <c r="VBJ131" s="164"/>
      <c r="VBK131" s="90"/>
      <c r="VBL131" s="90"/>
      <c r="VBM131" s="89"/>
      <c r="VBN131" s="164"/>
      <c r="VBO131" s="164"/>
      <c r="VBP131" s="164"/>
      <c r="VBQ131" s="164"/>
      <c r="VBR131" s="164"/>
      <c r="VBS131" s="90"/>
      <c r="VBT131" s="90"/>
      <c r="VBU131" s="89"/>
      <c r="VBV131" s="164"/>
      <c r="VBW131" s="164"/>
      <c r="VBX131" s="164"/>
      <c r="VBY131" s="164"/>
      <c r="VBZ131" s="164"/>
      <c r="VCA131" s="90"/>
      <c r="VCB131" s="90"/>
      <c r="VCC131" s="89"/>
      <c r="VCD131" s="164"/>
      <c r="VCE131" s="164"/>
      <c r="VCF131" s="164"/>
      <c r="VCG131" s="164"/>
      <c r="VCH131" s="164"/>
      <c r="VCI131" s="90"/>
      <c r="VCJ131" s="90"/>
      <c r="VCK131" s="89"/>
      <c r="VCL131" s="164"/>
      <c r="VCM131" s="164"/>
      <c r="VCN131" s="164"/>
      <c r="VCO131" s="164"/>
      <c r="VCP131" s="164"/>
      <c r="VCQ131" s="90"/>
      <c r="VCR131" s="90"/>
      <c r="VCS131" s="89"/>
      <c r="VCT131" s="164"/>
      <c r="VCU131" s="164"/>
      <c r="VCV131" s="164"/>
      <c r="VCW131" s="164"/>
      <c r="VCX131" s="164"/>
      <c r="VCY131" s="90"/>
      <c r="VCZ131" s="90"/>
      <c r="VDA131" s="89"/>
      <c r="VDB131" s="164"/>
      <c r="VDC131" s="164"/>
      <c r="VDD131" s="164"/>
      <c r="VDE131" s="164"/>
      <c r="VDF131" s="164"/>
      <c r="VDG131" s="90"/>
      <c r="VDH131" s="90"/>
      <c r="VDI131" s="89"/>
      <c r="VDJ131" s="164"/>
      <c r="VDK131" s="164"/>
      <c r="VDL131" s="164"/>
      <c r="VDM131" s="164"/>
      <c r="VDN131" s="164"/>
      <c r="VDO131" s="90"/>
      <c r="VDP131" s="90"/>
      <c r="VDQ131" s="89"/>
      <c r="VDR131" s="164"/>
      <c r="VDS131" s="164"/>
      <c r="VDT131" s="164"/>
      <c r="VDU131" s="164"/>
      <c r="VDV131" s="164"/>
      <c r="VDW131" s="90"/>
      <c r="VDX131" s="90"/>
      <c r="VDY131" s="89"/>
      <c r="VDZ131" s="164"/>
      <c r="VEA131" s="164"/>
      <c r="VEB131" s="164"/>
      <c r="VEC131" s="164"/>
      <c r="VED131" s="164"/>
      <c r="VEE131" s="90"/>
      <c r="VEF131" s="90"/>
      <c r="VEG131" s="89"/>
      <c r="VEH131" s="164"/>
      <c r="VEI131" s="164"/>
      <c r="VEJ131" s="164"/>
      <c r="VEK131" s="164"/>
      <c r="VEL131" s="164"/>
      <c r="VEM131" s="90"/>
      <c r="VEN131" s="90"/>
      <c r="VEO131" s="89"/>
      <c r="VEP131" s="164"/>
      <c r="VEQ131" s="164"/>
      <c r="VER131" s="164"/>
      <c r="VES131" s="164"/>
      <c r="VET131" s="164"/>
      <c r="VEU131" s="90"/>
      <c r="VEV131" s="90"/>
      <c r="VEW131" s="89"/>
      <c r="VEX131" s="164"/>
      <c r="VEY131" s="164"/>
      <c r="VEZ131" s="164"/>
      <c r="VFA131" s="164"/>
      <c r="VFB131" s="164"/>
      <c r="VFC131" s="90"/>
      <c r="VFD131" s="90"/>
      <c r="VFE131" s="89"/>
      <c r="VFF131" s="164"/>
      <c r="VFG131" s="164"/>
      <c r="VFH131" s="164"/>
      <c r="VFI131" s="164"/>
      <c r="VFJ131" s="164"/>
      <c r="VFK131" s="90"/>
      <c r="VFL131" s="90"/>
      <c r="VFM131" s="89"/>
      <c r="VFN131" s="164"/>
      <c r="VFO131" s="164"/>
      <c r="VFP131" s="164"/>
      <c r="VFQ131" s="164"/>
      <c r="VFR131" s="164"/>
      <c r="VFS131" s="90"/>
      <c r="VFT131" s="90"/>
      <c r="VFU131" s="89"/>
      <c r="VFV131" s="164"/>
      <c r="VFW131" s="164"/>
      <c r="VFX131" s="164"/>
      <c r="VFY131" s="164"/>
      <c r="VFZ131" s="164"/>
      <c r="VGA131" s="90"/>
      <c r="VGB131" s="90"/>
      <c r="VGC131" s="89"/>
      <c r="VGD131" s="164"/>
      <c r="VGE131" s="164"/>
      <c r="VGF131" s="164"/>
      <c r="VGG131" s="164"/>
      <c r="VGH131" s="164"/>
      <c r="VGI131" s="90"/>
      <c r="VGJ131" s="90"/>
      <c r="VGK131" s="89"/>
      <c r="VGL131" s="164"/>
      <c r="VGM131" s="164"/>
      <c r="VGN131" s="164"/>
      <c r="VGO131" s="164"/>
      <c r="VGP131" s="164"/>
      <c r="VGQ131" s="90"/>
      <c r="VGR131" s="90"/>
      <c r="VGS131" s="89"/>
      <c r="VGT131" s="164"/>
      <c r="VGU131" s="164"/>
      <c r="VGV131" s="164"/>
      <c r="VGW131" s="164"/>
      <c r="VGX131" s="164"/>
      <c r="VGY131" s="90"/>
      <c r="VGZ131" s="90"/>
      <c r="VHA131" s="89"/>
      <c r="VHB131" s="164"/>
      <c r="VHC131" s="164"/>
      <c r="VHD131" s="164"/>
      <c r="VHE131" s="164"/>
      <c r="VHF131" s="164"/>
      <c r="VHG131" s="90"/>
      <c r="VHH131" s="90"/>
      <c r="VHI131" s="89"/>
      <c r="VHJ131" s="164"/>
      <c r="VHK131" s="164"/>
      <c r="VHL131" s="164"/>
      <c r="VHM131" s="164"/>
      <c r="VHN131" s="164"/>
      <c r="VHO131" s="90"/>
      <c r="VHP131" s="90"/>
      <c r="VHQ131" s="89"/>
      <c r="VHR131" s="164"/>
      <c r="VHS131" s="164"/>
      <c r="VHT131" s="164"/>
      <c r="VHU131" s="164"/>
      <c r="VHV131" s="164"/>
      <c r="VHW131" s="90"/>
      <c r="VHX131" s="90"/>
      <c r="VHY131" s="89"/>
      <c r="VHZ131" s="164"/>
      <c r="VIA131" s="164"/>
      <c r="VIB131" s="164"/>
      <c r="VIC131" s="164"/>
      <c r="VID131" s="164"/>
      <c r="VIE131" s="90"/>
      <c r="VIF131" s="90"/>
      <c r="VIG131" s="89"/>
      <c r="VIH131" s="164"/>
      <c r="VII131" s="164"/>
      <c r="VIJ131" s="164"/>
      <c r="VIK131" s="164"/>
      <c r="VIL131" s="164"/>
      <c r="VIM131" s="90"/>
      <c r="VIN131" s="90"/>
      <c r="VIO131" s="89"/>
      <c r="VIP131" s="164"/>
      <c r="VIQ131" s="164"/>
      <c r="VIR131" s="164"/>
      <c r="VIS131" s="164"/>
      <c r="VIT131" s="164"/>
      <c r="VIU131" s="90"/>
      <c r="VIV131" s="90"/>
      <c r="VIW131" s="89"/>
      <c r="VIX131" s="164"/>
      <c r="VIY131" s="164"/>
      <c r="VIZ131" s="164"/>
      <c r="VJA131" s="164"/>
      <c r="VJB131" s="164"/>
      <c r="VJC131" s="90"/>
      <c r="VJD131" s="90"/>
      <c r="VJE131" s="89"/>
      <c r="VJF131" s="164"/>
      <c r="VJG131" s="164"/>
      <c r="VJH131" s="164"/>
      <c r="VJI131" s="164"/>
      <c r="VJJ131" s="164"/>
      <c r="VJK131" s="90"/>
      <c r="VJL131" s="90"/>
      <c r="VJM131" s="89"/>
      <c r="VJN131" s="164"/>
      <c r="VJO131" s="164"/>
      <c r="VJP131" s="164"/>
      <c r="VJQ131" s="164"/>
      <c r="VJR131" s="164"/>
      <c r="VJS131" s="90"/>
      <c r="VJT131" s="90"/>
      <c r="VJU131" s="89"/>
      <c r="VJV131" s="164"/>
      <c r="VJW131" s="164"/>
      <c r="VJX131" s="164"/>
      <c r="VJY131" s="164"/>
      <c r="VJZ131" s="164"/>
      <c r="VKA131" s="90"/>
      <c r="VKB131" s="90"/>
      <c r="VKC131" s="89"/>
      <c r="VKD131" s="164"/>
      <c r="VKE131" s="164"/>
      <c r="VKF131" s="164"/>
      <c r="VKG131" s="164"/>
      <c r="VKH131" s="164"/>
      <c r="VKI131" s="90"/>
      <c r="VKJ131" s="90"/>
      <c r="VKK131" s="89"/>
      <c r="VKL131" s="164"/>
      <c r="VKM131" s="164"/>
      <c r="VKN131" s="164"/>
      <c r="VKO131" s="164"/>
      <c r="VKP131" s="164"/>
      <c r="VKQ131" s="90"/>
      <c r="VKR131" s="90"/>
      <c r="VKS131" s="89"/>
      <c r="VKT131" s="164"/>
      <c r="VKU131" s="164"/>
      <c r="VKV131" s="164"/>
      <c r="VKW131" s="164"/>
      <c r="VKX131" s="164"/>
      <c r="VKY131" s="90"/>
      <c r="VKZ131" s="90"/>
      <c r="VLA131" s="89"/>
      <c r="VLB131" s="164"/>
      <c r="VLC131" s="164"/>
      <c r="VLD131" s="164"/>
      <c r="VLE131" s="164"/>
      <c r="VLF131" s="164"/>
      <c r="VLG131" s="90"/>
      <c r="VLH131" s="90"/>
      <c r="VLI131" s="89"/>
      <c r="VLJ131" s="164"/>
      <c r="VLK131" s="164"/>
      <c r="VLL131" s="164"/>
      <c r="VLM131" s="164"/>
      <c r="VLN131" s="164"/>
      <c r="VLO131" s="90"/>
      <c r="VLP131" s="90"/>
      <c r="VLQ131" s="89"/>
      <c r="VLR131" s="164"/>
      <c r="VLS131" s="164"/>
      <c r="VLT131" s="164"/>
      <c r="VLU131" s="164"/>
      <c r="VLV131" s="164"/>
      <c r="VLW131" s="90"/>
      <c r="VLX131" s="90"/>
      <c r="VLY131" s="89"/>
      <c r="VLZ131" s="164"/>
      <c r="VMA131" s="164"/>
      <c r="VMB131" s="164"/>
      <c r="VMC131" s="164"/>
      <c r="VMD131" s="164"/>
      <c r="VME131" s="90"/>
      <c r="VMF131" s="90"/>
      <c r="VMG131" s="89"/>
      <c r="VMH131" s="164"/>
      <c r="VMI131" s="164"/>
      <c r="VMJ131" s="164"/>
      <c r="VMK131" s="164"/>
      <c r="VML131" s="164"/>
      <c r="VMM131" s="90"/>
      <c r="VMN131" s="90"/>
      <c r="VMO131" s="89"/>
      <c r="VMP131" s="164"/>
      <c r="VMQ131" s="164"/>
      <c r="VMR131" s="164"/>
      <c r="VMS131" s="164"/>
      <c r="VMT131" s="164"/>
      <c r="VMU131" s="90"/>
      <c r="VMV131" s="90"/>
      <c r="VMW131" s="89"/>
      <c r="VMX131" s="164"/>
      <c r="VMY131" s="164"/>
      <c r="VMZ131" s="164"/>
      <c r="VNA131" s="164"/>
      <c r="VNB131" s="164"/>
      <c r="VNC131" s="90"/>
      <c r="VND131" s="90"/>
      <c r="VNE131" s="89"/>
      <c r="VNF131" s="164"/>
      <c r="VNG131" s="164"/>
      <c r="VNH131" s="164"/>
      <c r="VNI131" s="164"/>
      <c r="VNJ131" s="164"/>
      <c r="VNK131" s="90"/>
      <c r="VNL131" s="90"/>
      <c r="VNM131" s="89"/>
      <c r="VNN131" s="164"/>
      <c r="VNO131" s="164"/>
      <c r="VNP131" s="164"/>
      <c r="VNQ131" s="164"/>
      <c r="VNR131" s="164"/>
      <c r="VNS131" s="90"/>
      <c r="VNT131" s="90"/>
      <c r="VNU131" s="89"/>
      <c r="VNV131" s="164"/>
      <c r="VNW131" s="164"/>
      <c r="VNX131" s="164"/>
      <c r="VNY131" s="164"/>
      <c r="VNZ131" s="164"/>
      <c r="VOA131" s="90"/>
      <c r="VOB131" s="90"/>
      <c r="VOC131" s="89"/>
      <c r="VOD131" s="164"/>
      <c r="VOE131" s="164"/>
      <c r="VOF131" s="164"/>
      <c r="VOG131" s="164"/>
      <c r="VOH131" s="164"/>
      <c r="VOI131" s="90"/>
      <c r="VOJ131" s="90"/>
      <c r="VOK131" s="89"/>
      <c r="VOL131" s="164"/>
      <c r="VOM131" s="164"/>
      <c r="VON131" s="164"/>
      <c r="VOO131" s="164"/>
      <c r="VOP131" s="164"/>
      <c r="VOQ131" s="90"/>
      <c r="VOR131" s="90"/>
      <c r="VOS131" s="89"/>
      <c r="VOT131" s="164"/>
      <c r="VOU131" s="164"/>
      <c r="VOV131" s="164"/>
      <c r="VOW131" s="164"/>
      <c r="VOX131" s="164"/>
      <c r="VOY131" s="90"/>
      <c r="VOZ131" s="90"/>
      <c r="VPA131" s="89"/>
      <c r="VPB131" s="164"/>
      <c r="VPC131" s="164"/>
      <c r="VPD131" s="164"/>
      <c r="VPE131" s="164"/>
      <c r="VPF131" s="164"/>
      <c r="VPG131" s="90"/>
      <c r="VPH131" s="90"/>
      <c r="VPI131" s="89"/>
      <c r="VPJ131" s="164"/>
      <c r="VPK131" s="164"/>
      <c r="VPL131" s="164"/>
      <c r="VPM131" s="164"/>
      <c r="VPN131" s="164"/>
      <c r="VPO131" s="90"/>
      <c r="VPP131" s="90"/>
      <c r="VPQ131" s="89"/>
      <c r="VPR131" s="164"/>
      <c r="VPS131" s="164"/>
      <c r="VPT131" s="164"/>
      <c r="VPU131" s="164"/>
      <c r="VPV131" s="164"/>
      <c r="VPW131" s="90"/>
      <c r="VPX131" s="90"/>
      <c r="VPY131" s="89"/>
      <c r="VPZ131" s="164"/>
      <c r="VQA131" s="164"/>
      <c r="VQB131" s="164"/>
      <c r="VQC131" s="164"/>
      <c r="VQD131" s="164"/>
      <c r="VQE131" s="90"/>
      <c r="VQF131" s="90"/>
      <c r="VQG131" s="89"/>
      <c r="VQH131" s="164"/>
      <c r="VQI131" s="164"/>
      <c r="VQJ131" s="164"/>
      <c r="VQK131" s="164"/>
      <c r="VQL131" s="164"/>
      <c r="VQM131" s="90"/>
      <c r="VQN131" s="90"/>
      <c r="VQO131" s="89"/>
      <c r="VQP131" s="164"/>
      <c r="VQQ131" s="164"/>
      <c r="VQR131" s="164"/>
      <c r="VQS131" s="164"/>
      <c r="VQT131" s="164"/>
      <c r="VQU131" s="90"/>
      <c r="VQV131" s="90"/>
      <c r="VQW131" s="89"/>
      <c r="VQX131" s="164"/>
      <c r="VQY131" s="164"/>
      <c r="VQZ131" s="164"/>
      <c r="VRA131" s="164"/>
      <c r="VRB131" s="164"/>
      <c r="VRC131" s="90"/>
      <c r="VRD131" s="90"/>
      <c r="VRE131" s="89"/>
      <c r="VRF131" s="164"/>
      <c r="VRG131" s="164"/>
      <c r="VRH131" s="164"/>
      <c r="VRI131" s="164"/>
      <c r="VRJ131" s="164"/>
      <c r="VRK131" s="90"/>
      <c r="VRL131" s="90"/>
      <c r="VRM131" s="89"/>
      <c r="VRN131" s="164"/>
      <c r="VRO131" s="164"/>
      <c r="VRP131" s="164"/>
      <c r="VRQ131" s="164"/>
      <c r="VRR131" s="164"/>
      <c r="VRS131" s="90"/>
      <c r="VRT131" s="90"/>
      <c r="VRU131" s="89"/>
      <c r="VRV131" s="164"/>
      <c r="VRW131" s="164"/>
      <c r="VRX131" s="164"/>
      <c r="VRY131" s="164"/>
      <c r="VRZ131" s="164"/>
      <c r="VSA131" s="90"/>
      <c r="VSB131" s="90"/>
      <c r="VSC131" s="89"/>
      <c r="VSD131" s="164"/>
      <c r="VSE131" s="164"/>
      <c r="VSF131" s="164"/>
      <c r="VSG131" s="164"/>
      <c r="VSH131" s="164"/>
      <c r="VSI131" s="90"/>
      <c r="VSJ131" s="90"/>
      <c r="VSK131" s="89"/>
      <c r="VSL131" s="164"/>
      <c r="VSM131" s="164"/>
      <c r="VSN131" s="164"/>
      <c r="VSO131" s="164"/>
      <c r="VSP131" s="164"/>
      <c r="VSQ131" s="90"/>
      <c r="VSR131" s="90"/>
      <c r="VSS131" s="89"/>
      <c r="VST131" s="164"/>
      <c r="VSU131" s="164"/>
      <c r="VSV131" s="164"/>
      <c r="VSW131" s="164"/>
      <c r="VSX131" s="164"/>
      <c r="VSY131" s="90"/>
      <c r="VSZ131" s="90"/>
      <c r="VTA131" s="89"/>
      <c r="VTB131" s="164"/>
      <c r="VTC131" s="164"/>
      <c r="VTD131" s="164"/>
      <c r="VTE131" s="164"/>
      <c r="VTF131" s="164"/>
      <c r="VTG131" s="90"/>
      <c r="VTH131" s="90"/>
      <c r="VTI131" s="89"/>
      <c r="VTJ131" s="164"/>
      <c r="VTK131" s="164"/>
      <c r="VTL131" s="164"/>
      <c r="VTM131" s="164"/>
      <c r="VTN131" s="164"/>
      <c r="VTO131" s="90"/>
      <c r="VTP131" s="90"/>
      <c r="VTQ131" s="89"/>
      <c r="VTR131" s="164"/>
      <c r="VTS131" s="164"/>
      <c r="VTT131" s="164"/>
      <c r="VTU131" s="164"/>
      <c r="VTV131" s="164"/>
      <c r="VTW131" s="90"/>
      <c r="VTX131" s="90"/>
      <c r="VTY131" s="89"/>
      <c r="VTZ131" s="164"/>
      <c r="VUA131" s="164"/>
      <c r="VUB131" s="164"/>
      <c r="VUC131" s="164"/>
      <c r="VUD131" s="164"/>
      <c r="VUE131" s="90"/>
      <c r="VUF131" s="90"/>
      <c r="VUG131" s="89"/>
      <c r="VUH131" s="164"/>
      <c r="VUI131" s="164"/>
      <c r="VUJ131" s="164"/>
      <c r="VUK131" s="164"/>
      <c r="VUL131" s="164"/>
      <c r="VUM131" s="90"/>
      <c r="VUN131" s="90"/>
      <c r="VUO131" s="89"/>
      <c r="VUP131" s="164"/>
      <c r="VUQ131" s="164"/>
      <c r="VUR131" s="164"/>
      <c r="VUS131" s="164"/>
      <c r="VUT131" s="164"/>
      <c r="VUU131" s="90"/>
      <c r="VUV131" s="90"/>
      <c r="VUW131" s="89"/>
      <c r="VUX131" s="164"/>
      <c r="VUY131" s="164"/>
      <c r="VUZ131" s="164"/>
      <c r="VVA131" s="164"/>
      <c r="VVB131" s="164"/>
      <c r="VVC131" s="90"/>
      <c r="VVD131" s="90"/>
      <c r="VVE131" s="89"/>
      <c r="VVF131" s="164"/>
      <c r="VVG131" s="164"/>
      <c r="VVH131" s="164"/>
      <c r="VVI131" s="164"/>
      <c r="VVJ131" s="164"/>
      <c r="VVK131" s="90"/>
      <c r="VVL131" s="90"/>
      <c r="VVM131" s="89"/>
      <c r="VVN131" s="164"/>
      <c r="VVO131" s="164"/>
      <c r="VVP131" s="164"/>
      <c r="VVQ131" s="164"/>
      <c r="VVR131" s="164"/>
      <c r="VVS131" s="90"/>
      <c r="VVT131" s="90"/>
      <c r="VVU131" s="89"/>
      <c r="VVV131" s="164"/>
      <c r="VVW131" s="164"/>
      <c r="VVX131" s="164"/>
      <c r="VVY131" s="164"/>
      <c r="VVZ131" s="164"/>
      <c r="VWA131" s="90"/>
      <c r="VWB131" s="90"/>
      <c r="VWC131" s="89"/>
      <c r="VWD131" s="164"/>
      <c r="VWE131" s="164"/>
      <c r="VWF131" s="164"/>
      <c r="VWG131" s="164"/>
      <c r="VWH131" s="164"/>
      <c r="VWI131" s="90"/>
      <c r="VWJ131" s="90"/>
      <c r="VWK131" s="89"/>
      <c r="VWL131" s="164"/>
      <c r="VWM131" s="164"/>
      <c r="VWN131" s="164"/>
      <c r="VWO131" s="164"/>
      <c r="VWP131" s="164"/>
      <c r="VWQ131" s="90"/>
      <c r="VWR131" s="90"/>
      <c r="VWS131" s="89"/>
      <c r="VWT131" s="164"/>
      <c r="VWU131" s="164"/>
      <c r="VWV131" s="164"/>
      <c r="VWW131" s="164"/>
      <c r="VWX131" s="164"/>
      <c r="VWY131" s="90"/>
      <c r="VWZ131" s="90"/>
      <c r="VXA131" s="89"/>
      <c r="VXB131" s="164"/>
      <c r="VXC131" s="164"/>
      <c r="VXD131" s="164"/>
      <c r="VXE131" s="164"/>
      <c r="VXF131" s="164"/>
      <c r="VXG131" s="90"/>
      <c r="VXH131" s="90"/>
      <c r="VXI131" s="89"/>
      <c r="VXJ131" s="164"/>
      <c r="VXK131" s="164"/>
      <c r="VXL131" s="164"/>
      <c r="VXM131" s="164"/>
      <c r="VXN131" s="164"/>
      <c r="VXO131" s="90"/>
      <c r="VXP131" s="90"/>
      <c r="VXQ131" s="89"/>
      <c r="VXR131" s="164"/>
      <c r="VXS131" s="164"/>
      <c r="VXT131" s="164"/>
      <c r="VXU131" s="164"/>
      <c r="VXV131" s="164"/>
      <c r="VXW131" s="90"/>
      <c r="VXX131" s="90"/>
      <c r="VXY131" s="89"/>
      <c r="VXZ131" s="164"/>
      <c r="VYA131" s="164"/>
      <c r="VYB131" s="164"/>
      <c r="VYC131" s="164"/>
      <c r="VYD131" s="164"/>
      <c r="VYE131" s="90"/>
      <c r="VYF131" s="90"/>
      <c r="VYG131" s="89"/>
      <c r="VYH131" s="164"/>
      <c r="VYI131" s="164"/>
      <c r="VYJ131" s="164"/>
      <c r="VYK131" s="164"/>
      <c r="VYL131" s="164"/>
      <c r="VYM131" s="90"/>
      <c r="VYN131" s="90"/>
      <c r="VYO131" s="89"/>
      <c r="VYP131" s="164"/>
      <c r="VYQ131" s="164"/>
      <c r="VYR131" s="164"/>
      <c r="VYS131" s="164"/>
      <c r="VYT131" s="164"/>
      <c r="VYU131" s="90"/>
      <c r="VYV131" s="90"/>
      <c r="VYW131" s="89"/>
      <c r="VYX131" s="164"/>
      <c r="VYY131" s="164"/>
      <c r="VYZ131" s="164"/>
      <c r="VZA131" s="164"/>
      <c r="VZB131" s="164"/>
      <c r="VZC131" s="90"/>
      <c r="VZD131" s="90"/>
      <c r="VZE131" s="89"/>
      <c r="VZF131" s="164"/>
      <c r="VZG131" s="164"/>
      <c r="VZH131" s="164"/>
      <c r="VZI131" s="164"/>
      <c r="VZJ131" s="164"/>
      <c r="VZK131" s="90"/>
      <c r="VZL131" s="90"/>
      <c r="VZM131" s="89"/>
      <c r="VZN131" s="164"/>
      <c r="VZO131" s="164"/>
      <c r="VZP131" s="164"/>
      <c r="VZQ131" s="164"/>
      <c r="VZR131" s="164"/>
      <c r="VZS131" s="90"/>
      <c r="VZT131" s="90"/>
      <c r="VZU131" s="89"/>
      <c r="VZV131" s="164"/>
      <c r="VZW131" s="164"/>
      <c r="VZX131" s="164"/>
      <c r="VZY131" s="164"/>
      <c r="VZZ131" s="164"/>
      <c r="WAA131" s="90"/>
      <c r="WAB131" s="90"/>
      <c r="WAC131" s="89"/>
      <c r="WAD131" s="164"/>
      <c r="WAE131" s="164"/>
      <c r="WAF131" s="164"/>
      <c r="WAG131" s="164"/>
      <c r="WAH131" s="164"/>
      <c r="WAI131" s="90"/>
      <c r="WAJ131" s="90"/>
      <c r="WAK131" s="89"/>
      <c r="WAL131" s="164"/>
      <c r="WAM131" s="164"/>
      <c r="WAN131" s="164"/>
      <c r="WAO131" s="164"/>
      <c r="WAP131" s="164"/>
      <c r="WAQ131" s="90"/>
      <c r="WAR131" s="90"/>
      <c r="WAS131" s="89"/>
      <c r="WAT131" s="164"/>
      <c r="WAU131" s="164"/>
      <c r="WAV131" s="164"/>
      <c r="WAW131" s="164"/>
      <c r="WAX131" s="164"/>
      <c r="WAY131" s="90"/>
      <c r="WAZ131" s="90"/>
      <c r="WBA131" s="89"/>
      <c r="WBB131" s="164"/>
      <c r="WBC131" s="164"/>
      <c r="WBD131" s="164"/>
      <c r="WBE131" s="164"/>
      <c r="WBF131" s="164"/>
      <c r="WBG131" s="90"/>
      <c r="WBH131" s="90"/>
      <c r="WBI131" s="89"/>
      <c r="WBJ131" s="164"/>
      <c r="WBK131" s="164"/>
      <c r="WBL131" s="164"/>
      <c r="WBM131" s="164"/>
      <c r="WBN131" s="164"/>
      <c r="WBO131" s="90"/>
      <c r="WBP131" s="90"/>
      <c r="WBQ131" s="89"/>
      <c r="WBR131" s="164"/>
      <c r="WBS131" s="164"/>
      <c r="WBT131" s="164"/>
      <c r="WBU131" s="164"/>
      <c r="WBV131" s="164"/>
      <c r="WBW131" s="90"/>
      <c r="WBX131" s="90"/>
      <c r="WBY131" s="89"/>
      <c r="WBZ131" s="164"/>
      <c r="WCA131" s="164"/>
      <c r="WCB131" s="164"/>
      <c r="WCC131" s="164"/>
      <c r="WCD131" s="164"/>
      <c r="WCE131" s="90"/>
      <c r="WCF131" s="90"/>
      <c r="WCG131" s="89"/>
      <c r="WCH131" s="164"/>
      <c r="WCI131" s="164"/>
      <c r="WCJ131" s="164"/>
      <c r="WCK131" s="164"/>
      <c r="WCL131" s="164"/>
      <c r="WCM131" s="90"/>
      <c r="WCN131" s="90"/>
      <c r="WCO131" s="89"/>
      <c r="WCP131" s="164"/>
      <c r="WCQ131" s="164"/>
      <c r="WCR131" s="164"/>
      <c r="WCS131" s="164"/>
      <c r="WCT131" s="164"/>
      <c r="WCU131" s="90"/>
      <c r="WCV131" s="90"/>
      <c r="WCW131" s="89"/>
      <c r="WCX131" s="164"/>
      <c r="WCY131" s="164"/>
      <c r="WCZ131" s="164"/>
      <c r="WDA131" s="164"/>
      <c r="WDB131" s="164"/>
      <c r="WDC131" s="90"/>
      <c r="WDD131" s="90"/>
      <c r="WDE131" s="89"/>
      <c r="WDF131" s="164"/>
      <c r="WDG131" s="164"/>
      <c r="WDH131" s="164"/>
      <c r="WDI131" s="164"/>
      <c r="WDJ131" s="164"/>
      <c r="WDK131" s="90"/>
      <c r="WDL131" s="90"/>
      <c r="WDM131" s="89"/>
      <c r="WDN131" s="164"/>
      <c r="WDO131" s="164"/>
      <c r="WDP131" s="164"/>
      <c r="WDQ131" s="164"/>
      <c r="WDR131" s="164"/>
      <c r="WDS131" s="90"/>
      <c r="WDT131" s="90"/>
      <c r="WDU131" s="89"/>
      <c r="WDV131" s="164"/>
      <c r="WDW131" s="164"/>
      <c r="WDX131" s="164"/>
      <c r="WDY131" s="164"/>
      <c r="WDZ131" s="164"/>
      <c r="WEA131" s="90"/>
      <c r="WEB131" s="90"/>
      <c r="WEC131" s="89"/>
      <c r="WED131" s="164"/>
      <c r="WEE131" s="164"/>
      <c r="WEF131" s="164"/>
      <c r="WEG131" s="164"/>
      <c r="WEH131" s="164"/>
      <c r="WEI131" s="90"/>
      <c r="WEJ131" s="90"/>
      <c r="WEK131" s="89"/>
      <c r="WEL131" s="164"/>
      <c r="WEM131" s="164"/>
      <c r="WEN131" s="164"/>
      <c r="WEO131" s="164"/>
      <c r="WEP131" s="164"/>
      <c r="WEQ131" s="90"/>
      <c r="WER131" s="90"/>
      <c r="WES131" s="89"/>
      <c r="WET131" s="164"/>
      <c r="WEU131" s="164"/>
      <c r="WEV131" s="164"/>
      <c r="WEW131" s="164"/>
      <c r="WEX131" s="164"/>
      <c r="WEY131" s="90"/>
      <c r="WEZ131" s="90"/>
      <c r="WFA131" s="89"/>
      <c r="WFB131" s="164"/>
      <c r="WFC131" s="164"/>
      <c r="WFD131" s="164"/>
      <c r="WFE131" s="164"/>
      <c r="WFF131" s="164"/>
      <c r="WFG131" s="90"/>
      <c r="WFH131" s="90"/>
      <c r="WFI131" s="89"/>
      <c r="WFJ131" s="164"/>
      <c r="WFK131" s="164"/>
      <c r="WFL131" s="164"/>
      <c r="WFM131" s="164"/>
      <c r="WFN131" s="164"/>
      <c r="WFO131" s="90"/>
      <c r="WFP131" s="90"/>
      <c r="WFQ131" s="89"/>
      <c r="WFR131" s="164"/>
      <c r="WFS131" s="164"/>
      <c r="WFT131" s="164"/>
      <c r="WFU131" s="164"/>
      <c r="WFV131" s="164"/>
      <c r="WFW131" s="90"/>
      <c r="WFX131" s="90"/>
      <c r="WFY131" s="89"/>
      <c r="WFZ131" s="164"/>
      <c r="WGA131" s="164"/>
      <c r="WGB131" s="164"/>
      <c r="WGC131" s="164"/>
      <c r="WGD131" s="164"/>
      <c r="WGE131" s="90"/>
      <c r="WGF131" s="90"/>
      <c r="WGG131" s="89"/>
      <c r="WGH131" s="164"/>
      <c r="WGI131" s="164"/>
      <c r="WGJ131" s="164"/>
      <c r="WGK131" s="164"/>
      <c r="WGL131" s="164"/>
      <c r="WGM131" s="90"/>
      <c r="WGN131" s="90"/>
      <c r="WGO131" s="89"/>
      <c r="WGP131" s="164"/>
      <c r="WGQ131" s="164"/>
      <c r="WGR131" s="164"/>
      <c r="WGS131" s="164"/>
      <c r="WGT131" s="164"/>
      <c r="WGU131" s="90"/>
      <c r="WGV131" s="90"/>
      <c r="WGW131" s="89"/>
      <c r="WGX131" s="164"/>
      <c r="WGY131" s="164"/>
      <c r="WGZ131" s="164"/>
      <c r="WHA131" s="164"/>
      <c r="WHB131" s="164"/>
      <c r="WHC131" s="90"/>
      <c r="WHD131" s="90"/>
      <c r="WHE131" s="89"/>
      <c r="WHF131" s="164"/>
      <c r="WHG131" s="164"/>
      <c r="WHH131" s="164"/>
      <c r="WHI131" s="164"/>
      <c r="WHJ131" s="164"/>
      <c r="WHK131" s="90"/>
      <c r="WHL131" s="90"/>
      <c r="WHM131" s="89"/>
      <c r="WHN131" s="164"/>
      <c r="WHO131" s="164"/>
      <c r="WHP131" s="164"/>
      <c r="WHQ131" s="164"/>
      <c r="WHR131" s="164"/>
      <c r="WHS131" s="90"/>
      <c r="WHT131" s="90"/>
      <c r="WHU131" s="89"/>
      <c r="WHV131" s="164"/>
      <c r="WHW131" s="164"/>
      <c r="WHX131" s="164"/>
      <c r="WHY131" s="164"/>
      <c r="WHZ131" s="164"/>
      <c r="WIA131" s="90"/>
      <c r="WIB131" s="90"/>
      <c r="WIC131" s="89"/>
      <c r="WID131" s="164"/>
      <c r="WIE131" s="164"/>
      <c r="WIF131" s="164"/>
      <c r="WIG131" s="164"/>
      <c r="WIH131" s="164"/>
      <c r="WII131" s="90"/>
      <c r="WIJ131" s="90"/>
      <c r="WIK131" s="89"/>
      <c r="WIL131" s="164"/>
      <c r="WIM131" s="164"/>
      <c r="WIN131" s="164"/>
      <c r="WIO131" s="164"/>
      <c r="WIP131" s="164"/>
      <c r="WIQ131" s="90"/>
      <c r="WIR131" s="90"/>
      <c r="WIS131" s="89"/>
      <c r="WIT131" s="164"/>
      <c r="WIU131" s="164"/>
      <c r="WIV131" s="164"/>
      <c r="WIW131" s="164"/>
      <c r="WIX131" s="164"/>
      <c r="WIY131" s="90"/>
      <c r="WIZ131" s="90"/>
      <c r="WJA131" s="89"/>
      <c r="WJB131" s="164"/>
      <c r="WJC131" s="164"/>
      <c r="WJD131" s="164"/>
      <c r="WJE131" s="164"/>
      <c r="WJF131" s="164"/>
      <c r="WJG131" s="90"/>
      <c r="WJH131" s="90"/>
      <c r="WJI131" s="89"/>
      <c r="WJJ131" s="164"/>
      <c r="WJK131" s="164"/>
      <c r="WJL131" s="164"/>
      <c r="WJM131" s="164"/>
      <c r="WJN131" s="164"/>
      <c r="WJO131" s="90"/>
      <c r="WJP131" s="90"/>
      <c r="WJQ131" s="89"/>
      <c r="WJR131" s="164"/>
      <c r="WJS131" s="164"/>
      <c r="WJT131" s="164"/>
      <c r="WJU131" s="164"/>
      <c r="WJV131" s="164"/>
      <c r="WJW131" s="90"/>
      <c r="WJX131" s="90"/>
      <c r="WJY131" s="89"/>
      <c r="WJZ131" s="164"/>
      <c r="WKA131" s="164"/>
      <c r="WKB131" s="164"/>
      <c r="WKC131" s="164"/>
      <c r="WKD131" s="164"/>
      <c r="WKE131" s="90"/>
      <c r="WKF131" s="90"/>
      <c r="WKG131" s="89"/>
      <c r="WKH131" s="164"/>
      <c r="WKI131" s="164"/>
      <c r="WKJ131" s="164"/>
      <c r="WKK131" s="164"/>
      <c r="WKL131" s="164"/>
      <c r="WKM131" s="90"/>
      <c r="WKN131" s="90"/>
      <c r="WKO131" s="89"/>
      <c r="WKP131" s="164"/>
      <c r="WKQ131" s="164"/>
      <c r="WKR131" s="164"/>
      <c r="WKS131" s="164"/>
      <c r="WKT131" s="164"/>
      <c r="WKU131" s="90"/>
      <c r="WKV131" s="90"/>
      <c r="WKW131" s="89"/>
      <c r="WKX131" s="164"/>
      <c r="WKY131" s="164"/>
      <c r="WKZ131" s="164"/>
      <c r="WLA131" s="164"/>
      <c r="WLB131" s="164"/>
      <c r="WLC131" s="90"/>
      <c r="WLD131" s="90"/>
      <c r="WLE131" s="89"/>
      <c r="WLF131" s="164"/>
      <c r="WLG131" s="164"/>
      <c r="WLH131" s="164"/>
      <c r="WLI131" s="164"/>
      <c r="WLJ131" s="164"/>
      <c r="WLK131" s="90"/>
      <c r="WLL131" s="90"/>
      <c r="WLM131" s="89"/>
      <c r="WLN131" s="164"/>
      <c r="WLO131" s="164"/>
      <c r="WLP131" s="164"/>
      <c r="WLQ131" s="164"/>
      <c r="WLR131" s="164"/>
      <c r="WLS131" s="90"/>
      <c r="WLT131" s="90"/>
      <c r="WLU131" s="89"/>
      <c r="WLV131" s="164"/>
      <c r="WLW131" s="164"/>
      <c r="WLX131" s="164"/>
      <c r="WLY131" s="164"/>
      <c r="WLZ131" s="164"/>
      <c r="WMA131" s="90"/>
      <c r="WMB131" s="90"/>
      <c r="WMC131" s="89"/>
      <c r="WMD131" s="164"/>
      <c r="WME131" s="164"/>
      <c r="WMF131" s="164"/>
      <c r="WMG131" s="164"/>
      <c r="WMH131" s="164"/>
      <c r="WMI131" s="90"/>
      <c r="WMJ131" s="90"/>
      <c r="WMK131" s="89"/>
      <c r="WML131" s="164"/>
      <c r="WMM131" s="164"/>
      <c r="WMN131" s="164"/>
      <c r="WMO131" s="164"/>
      <c r="WMP131" s="164"/>
      <c r="WMQ131" s="90"/>
      <c r="WMR131" s="90"/>
      <c r="WMS131" s="89"/>
      <c r="WMT131" s="164"/>
      <c r="WMU131" s="164"/>
      <c r="WMV131" s="164"/>
      <c r="WMW131" s="164"/>
      <c r="WMX131" s="164"/>
      <c r="WMY131" s="90"/>
      <c r="WMZ131" s="90"/>
      <c r="WNA131" s="89"/>
      <c r="WNB131" s="164"/>
      <c r="WNC131" s="164"/>
      <c r="WND131" s="164"/>
      <c r="WNE131" s="164"/>
      <c r="WNF131" s="164"/>
      <c r="WNG131" s="90"/>
      <c r="WNH131" s="90"/>
      <c r="WNI131" s="89"/>
      <c r="WNJ131" s="164"/>
      <c r="WNK131" s="164"/>
      <c r="WNL131" s="164"/>
      <c r="WNM131" s="164"/>
      <c r="WNN131" s="164"/>
      <c r="WNO131" s="90"/>
      <c r="WNP131" s="90"/>
      <c r="WNQ131" s="89"/>
      <c r="WNR131" s="164"/>
      <c r="WNS131" s="164"/>
      <c r="WNT131" s="164"/>
      <c r="WNU131" s="164"/>
      <c r="WNV131" s="164"/>
      <c r="WNW131" s="90"/>
      <c r="WNX131" s="90"/>
      <c r="WNY131" s="89"/>
      <c r="WNZ131" s="164"/>
      <c r="WOA131" s="164"/>
      <c r="WOB131" s="164"/>
      <c r="WOC131" s="164"/>
      <c r="WOD131" s="164"/>
      <c r="WOE131" s="90"/>
      <c r="WOF131" s="90"/>
      <c r="WOG131" s="89"/>
      <c r="WOH131" s="164"/>
      <c r="WOI131" s="164"/>
      <c r="WOJ131" s="164"/>
      <c r="WOK131" s="164"/>
      <c r="WOL131" s="164"/>
      <c r="WOM131" s="90"/>
      <c r="WON131" s="90"/>
      <c r="WOO131" s="89"/>
      <c r="WOP131" s="164"/>
      <c r="WOQ131" s="164"/>
      <c r="WOR131" s="164"/>
      <c r="WOS131" s="164"/>
      <c r="WOT131" s="164"/>
      <c r="WOU131" s="90"/>
      <c r="WOV131" s="90"/>
      <c r="WOW131" s="89"/>
      <c r="WOX131" s="164"/>
      <c r="WOY131" s="164"/>
      <c r="WOZ131" s="164"/>
      <c r="WPA131" s="164"/>
      <c r="WPB131" s="164"/>
      <c r="WPC131" s="90"/>
      <c r="WPD131" s="90"/>
      <c r="WPE131" s="89"/>
      <c r="WPF131" s="164"/>
      <c r="WPG131" s="164"/>
      <c r="WPH131" s="164"/>
      <c r="WPI131" s="164"/>
      <c r="WPJ131" s="164"/>
      <c r="WPK131" s="90"/>
      <c r="WPL131" s="90"/>
      <c r="WPM131" s="89"/>
      <c r="WPN131" s="164"/>
      <c r="WPO131" s="164"/>
      <c r="WPP131" s="164"/>
      <c r="WPQ131" s="164"/>
      <c r="WPR131" s="164"/>
      <c r="WPS131" s="90"/>
      <c r="WPT131" s="90"/>
      <c r="WPU131" s="89"/>
      <c r="WPV131" s="164"/>
      <c r="WPW131" s="164"/>
      <c r="WPX131" s="164"/>
      <c r="WPY131" s="164"/>
      <c r="WPZ131" s="164"/>
      <c r="WQA131" s="90"/>
      <c r="WQB131" s="90"/>
      <c r="WQC131" s="89"/>
      <c r="WQD131" s="164"/>
      <c r="WQE131" s="164"/>
      <c r="WQF131" s="164"/>
      <c r="WQG131" s="164"/>
      <c r="WQH131" s="164"/>
      <c r="WQI131" s="90"/>
      <c r="WQJ131" s="90"/>
      <c r="WQK131" s="89"/>
      <c r="WQL131" s="164"/>
      <c r="WQM131" s="164"/>
      <c r="WQN131" s="164"/>
      <c r="WQO131" s="164"/>
      <c r="WQP131" s="164"/>
      <c r="WQQ131" s="90"/>
      <c r="WQR131" s="90"/>
      <c r="WQS131" s="89"/>
      <c r="WQT131" s="164"/>
      <c r="WQU131" s="164"/>
      <c r="WQV131" s="164"/>
      <c r="WQW131" s="164"/>
      <c r="WQX131" s="164"/>
      <c r="WQY131" s="90"/>
      <c r="WQZ131" s="90"/>
      <c r="WRA131" s="89"/>
      <c r="WRB131" s="164"/>
      <c r="WRC131" s="164"/>
      <c r="WRD131" s="164"/>
      <c r="WRE131" s="164"/>
      <c r="WRF131" s="164"/>
      <c r="WRG131" s="90"/>
      <c r="WRH131" s="90"/>
      <c r="WRI131" s="89"/>
      <c r="WRJ131" s="164"/>
      <c r="WRK131" s="164"/>
      <c r="WRL131" s="164"/>
      <c r="WRM131" s="164"/>
      <c r="WRN131" s="164"/>
      <c r="WRO131" s="90"/>
      <c r="WRP131" s="90"/>
      <c r="WRQ131" s="89"/>
      <c r="WRR131" s="164"/>
      <c r="WRS131" s="164"/>
      <c r="WRT131" s="164"/>
      <c r="WRU131" s="164"/>
      <c r="WRV131" s="164"/>
      <c r="WRW131" s="90"/>
      <c r="WRX131" s="90"/>
      <c r="WRY131" s="89"/>
      <c r="WRZ131" s="164"/>
      <c r="WSA131" s="164"/>
      <c r="WSB131" s="164"/>
      <c r="WSC131" s="164"/>
      <c r="WSD131" s="164"/>
      <c r="WSE131" s="90"/>
      <c r="WSF131" s="90"/>
      <c r="WSG131" s="89"/>
      <c r="WSH131" s="164"/>
      <c r="WSI131" s="164"/>
      <c r="WSJ131" s="164"/>
      <c r="WSK131" s="164"/>
      <c r="WSL131" s="164"/>
      <c r="WSM131" s="90"/>
      <c r="WSN131" s="90"/>
      <c r="WSO131" s="89"/>
      <c r="WSP131" s="164"/>
      <c r="WSQ131" s="164"/>
      <c r="WSR131" s="164"/>
      <c r="WSS131" s="164"/>
      <c r="WST131" s="164"/>
      <c r="WSU131" s="90"/>
      <c r="WSV131" s="90"/>
      <c r="WSW131" s="89"/>
      <c r="WSX131" s="164"/>
      <c r="WSY131" s="164"/>
      <c r="WSZ131" s="164"/>
      <c r="WTA131" s="164"/>
      <c r="WTB131" s="164"/>
      <c r="WTC131" s="90"/>
      <c r="WTD131" s="90"/>
      <c r="WTE131" s="89"/>
      <c r="WTF131" s="164"/>
      <c r="WTG131" s="164"/>
      <c r="WTH131" s="164"/>
      <c r="WTI131" s="164"/>
      <c r="WTJ131" s="164"/>
      <c r="WTK131" s="90"/>
      <c r="WTL131" s="90"/>
      <c r="WTM131" s="89"/>
      <c r="WTN131" s="164"/>
      <c r="WTO131" s="164"/>
      <c r="WTP131" s="164"/>
      <c r="WTQ131" s="164"/>
      <c r="WTR131" s="164"/>
      <c r="WTS131" s="90"/>
      <c r="WTT131" s="90"/>
      <c r="WTU131" s="89"/>
      <c r="WTV131" s="164"/>
      <c r="WTW131" s="164"/>
      <c r="WTX131" s="164"/>
      <c r="WTY131" s="164"/>
      <c r="WTZ131" s="164"/>
      <c r="WUA131" s="90"/>
      <c r="WUB131" s="90"/>
      <c r="WUC131" s="89"/>
      <c r="WUD131" s="164"/>
      <c r="WUE131" s="164"/>
      <c r="WUF131" s="164"/>
      <c r="WUG131" s="164"/>
      <c r="WUH131" s="164"/>
      <c r="WUI131" s="90"/>
      <c r="WUJ131" s="90"/>
      <c r="WUK131" s="89"/>
      <c r="WUL131" s="164"/>
      <c r="WUM131" s="164"/>
      <c r="WUN131" s="164"/>
      <c r="WUO131" s="164"/>
      <c r="WUP131" s="164"/>
      <c r="WUQ131" s="90"/>
      <c r="WUR131" s="90"/>
      <c r="WUS131" s="89"/>
      <c r="WUT131" s="164"/>
      <c r="WUU131" s="164"/>
      <c r="WUV131" s="164"/>
      <c r="WUW131" s="164"/>
      <c r="WUX131" s="164"/>
      <c r="WUY131" s="90"/>
      <c r="WUZ131" s="90"/>
      <c r="WVA131" s="89"/>
      <c r="WVB131" s="164"/>
      <c r="WVC131" s="164"/>
      <c r="WVD131" s="164"/>
      <c r="WVE131" s="164"/>
      <c r="WVF131" s="164"/>
      <c r="WVG131" s="90"/>
      <c r="WVH131" s="90"/>
      <c r="WVI131" s="89"/>
      <c r="WVJ131" s="164"/>
      <c r="WVK131" s="164"/>
      <c r="WVL131" s="164"/>
      <c r="WVM131" s="164"/>
      <c r="WVN131" s="164"/>
      <c r="WVO131" s="90"/>
      <c r="WVP131" s="90"/>
      <c r="WVQ131" s="89"/>
      <c r="WVR131" s="164"/>
      <c r="WVS131" s="164"/>
      <c r="WVT131" s="164"/>
      <c r="WVU131" s="164"/>
      <c r="WVV131" s="164"/>
      <c r="WVW131" s="90"/>
      <c r="WVX131" s="90"/>
      <c r="WVY131" s="89"/>
      <c r="WVZ131" s="164"/>
      <c r="WWA131" s="164"/>
      <c r="WWB131" s="164"/>
      <c r="WWC131" s="164"/>
      <c r="WWD131" s="164"/>
      <c r="WWE131" s="90"/>
      <c r="WWF131" s="90"/>
      <c r="WWG131" s="89"/>
      <c r="WWH131" s="164"/>
      <c r="WWI131" s="164"/>
      <c r="WWJ131" s="164"/>
      <c r="WWK131" s="164"/>
      <c r="WWL131" s="164"/>
      <c r="WWM131" s="90"/>
      <c r="WWN131" s="90"/>
      <c r="WWO131" s="89"/>
      <c r="WWP131" s="164"/>
      <c r="WWQ131" s="164"/>
      <c r="WWR131" s="164"/>
      <c r="WWS131" s="164"/>
      <c r="WWT131" s="164"/>
      <c r="WWU131" s="90"/>
      <c r="WWV131" s="90"/>
      <c r="WWW131" s="89"/>
      <c r="WWX131" s="164"/>
      <c r="WWY131" s="164"/>
      <c r="WWZ131" s="164"/>
      <c r="WXA131" s="164"/>
      <c r="WXB131" s="164"/>
      <c r="WXC131" s="90"/>
      <c r="WXD131" s="90"/>
      <c r="WXE131" s="89"/>
      <c r="WXF131" s="164"/>
      <c r="WXG131" s="164"/>
      <c r="WXH131" s="164"/>
      <c r="WXI131" s="164"/>
      <c r="WXJ131" s="164"/>
      <c r="WXK131" s="90"/>
      <c r="WXL131" s="90"/>
      <c r="WXM131" s="89"/>
      <c r="WXN131" s="164"/>
      <c r="WXO131" s="164"/>
      <c r="WXP131" s="164"/>
      <c r="WXQ131" s="164"/>
      <c r="WXR131" s="164"/>
      <c r="WXS131" s="90"/>
      <c r="WXT131" s="90"/>
      <c r="WXU131" s="89"/>
      <c r="WXV131" s="164"/>
      <c r="WXW131" s="164"/>
      <c r="WXX131" s="164"/>
      <c r="WXY131" s="164"/>
      <c r="WXZ131" s="164"/>
      <c r="WYA131" s="90"/>
      <c r="WYB131" s="90"/>
      <c r="WYC131" s="89"/>
      <c r="WYD131" s="164"/>
      <c r="WYE131" s="164"/>
      <c r="WYF131" s="164"/>
      <c r="WYG131" s="164"/>
      <c r="WYH131" s="164"/>
      <c r="WYI131" s="90"/>
      <c r="WYJ131" s="90"/>
      <c r="WYK131" s="89"/>
      <c r="WYL131" s="164"/>
      <c r="WYM131" s="164"/>
      <c r="WYN131" s="164"/>
      <c r="WYO131" s="164"/>
      <c r="WYP131" s="164"/>
      <c r="WYQ131" s="90"/>
      <c r="WYR131" s="90"/>
      <c r="WYS131" s="89"/>
      <c r="WYT131" s="164"/>
      <c r="WYU131" s="164"/>
      <c r="WYV131" s="164"/>
      <c r="WYW131" s="164"/>
      <c r="WYX131" s="164"/>
      <c r="WYY131" s="90"/>
      <c r="WYZ131" s="90"/>
      <c r="WZA131" s="89"/>
      <c r="WZB131" s="164"/>
      <c r="WZC131" s="164"/>
      <c r="WZD131" s="164"/>
      <c r="WZE131" s="164"/>
      <c r="WZF131" s="164"/>
      <c r="WZG131" s="90"/>
      <c r="WZH131" s="90"/>
      <c r="WZI131" s="89"/>
      <c r="WZJ131" s="164"/>
      <c r="WZK131" s="164"/>
      <c r="WZL131" s="164"/>
      <c r="WZM131" s="164"/>
      <c r="WZN131" s="164"/>
      <c r="WZO131" s="90"/>
      <c r="WZP131" s="90"/>
      <c r="WZQ131" s="89"/>
      <c r="WZR131" s="164"/>
      <c r="WZS131" s="164"/>
      <c r="WZT131" s="164"/>
      <c r="WZU131" s="164"/>
      <c r="WZV131" s="164"/>
      <c r="WZW131" s="90"/>
      <c r="WZX131" s="90"/>
      <c r="WZY131" s="89"/>
      <c r="WZZ131" s="164"/>
      <c r="XAA131" s="164"/>
      <c r="XAB131" s="164"/>
      <c r="XAC131" s="164"/>
      <c r="XAD131" s="164"/>
      <c r="XAE131" s="90"/>
      <c r="XAF131" s="90"/>
      <c r="XAG131" s="89"/>
      <c r="XAH131" s="164"/>
      <c r="XAI131" s="164"/>
      <c r="XAJ131" s="164"/>
      <c r="XAK131" s="164"/>
      <c r="XAL131" s="164"/>
      <c r="XAM131" s="90"/>
      <c r="XAN131" s="90"/>
      <c r="XAO131" s="89"/>
      <c r="XAP131" s="164"/>
      <c r="XAQ131" s="164"/>
      <c r="XAR131" s="164"/>
      <c r="XAS131" s="164"/>
      <c r="XAT131" s="164"/>
      <c r="XAU131" s="90"/>
      <c r="XAV131" s="90"/>
      <c r="XAW131" s="89"/>
      <c r="XAX131" s="164"/>
      <c r="XAY131" s="164"/>
      <c r="XAZ131" s="164"/>
      <c r="XBA131" s="164"/>
      <c r="XBB131" s="164"/>
      <c r="XBC131" s="90"/>
      <c r="XBD131" s="90"/>
      <c r="XBE131" s="89"/>
      <c r="XBF131" s="164"/>
      <c r="XBG131" s="164"/>
      <c r="XBH131" s="164"/>
      <c r="XBI131" s="164"/>
      <c r="XBJ131" s="164"/>
      <c r="XBK131" s="90"/>
      <c r="XBL131" s="90"/>
      <c r="XBM131" s="89"/>
      <c r="XBN131" s="164"/>
      <c r="XBO131" s="164"/>
      <c r="XBP131" s="164"/>
      <c r="XBQ131" s="164"/>
      <c r="XBR131" s="164"/>
      <c r="XBS131" s="90"/>
      <c r="XBT131" s="90"/>
      <c r="XBU131" s="89"/>
      <c r="XBV131" s="164"/>
      <c r="XBW131" s="164"/>
      <c r="XBX131" s="164"/>
      <c r="XBY131" s="164"/>
      <c r="XBZ131" s="164"/>
      <c r="XCA131" s="90"/>
      <c r="XCB131" s="90"/>
      <c r="XCC131" s="89"/>
      <c r="XCD131" s="164"/>
      <c r="XCE131" s="164"/>
      <c r="XCF131" s="164"/>
      <c r="XCG131" s="164"/>
      <c r="XCH131" s="164"/>
      <c r="XCI131" s="90"/>
      <c r="XCJ131" s="90"/>
      <c r="XCK131" s="89"/>
      <c r="XCL131" s="164"/>
      <c r="XCM131" s="164"/>
      <c r="XCN131" s="164"/>
      <c r="XCO131" s="164"/>
      <c r="XCP131" s="164"/>
      <c r="XCQ131" s="90"/>
      <c r="XCR131" s="90"/>
      <c r="XCS131" s="89"/>
      <c r="XCT131" s="164"/>
      <c r="XCU131" s="164"/>
      <c r="XCV131" s="164"/>
      <c r="XCW131" s="164"/>
      <c r="XCX131" s="164"/>
      <c r="XCY131" s="90"/>
      <c r="XCZ131" s="90"/>
      <c r="XDA131" s="89"/>
      <c r="XDB131" s="164"/>
      <c r="XDC131" s="164"/>
      <c r="XDD131" s="164"/>
      <c r="XDE131" s="164"/>
      <c r="XDF131" s="164"/>
      <c r="XDG131" s="90"/>
      <c r="XDH131" s="90"/>
      <c r="XDI131" s="89"/>
      <c r="XDJ131" s="164"/>
      <c r="XDK131" s="164"/>
      <c r="XDL131" s="164"/>
      <c r="XDM131" s="164"/>
      <c r="XDN131" s="164"/>
      <c r="XDO131" s="90"/>
      <c r="XDP131" s="90"/>
      <c r="XDQ131" s="89"/>
      <c r="XDR131" s="164"/>
      <c r="XDS131" s="164"/>
      <c r="XDT131" s="164"/>
      <c r="XDU131" s="164"/>
      <c r="XDV131" s="164"/>
      <c r="XDW131" s="90"/>
      <c r="XDX131" s="90"/>
      <c r="XDY131" s="89"/>
      <c r="XDZ131" s="164"/>
      <c r="XEA131" s="164"/>
      <c r="XEB131" s="164"/>
      <c r="XEC131" s="164"/>
      <c r="XED131" s="164"/>
      <c r="XEE131" s="90"/>
      <c r="XEF131" s="90"/>
      <c r="XEG131" s="89"/>
      <c r="XEH131" s="164"/>
      <c r="XEI131" s="164"/>
      <c r="XEJ131" s="164"/>
      <c r="XEK131" s="164"/>
      <c r="XEL131" s="164"/>
      <c r="XEM131" s="90"/>
      <c r="XEN131" s="90"/>
      <c r="XEO131" s="89"/>
      <c r="XEP131" s="164"/>
      <c r="XEQ131" s="164"/>
      <c r="XER131" s="164"/>
      <c r="XES131" s="164"/>
      <c r="XET131" s="164"/>
      <c r="XEU131" s="90"/>
      <c r="XEV131" s="90"/>
      <c r="XEW131" s="89"/>
      <c r="XEX131" s="164"/>
      <c r="XEY131" s="164"/>
      <c r="XEZ131" s="164"/>
      <c r="XFA131" s="164"/>
      <c r="XFB131" s="164"/>
      <c r="XFC131" s="90"/>
      <c r="XFD131" s="90"/>
    </row>
    <row r="132" spans="1:16384" s="9" customFormat="1" ht="24.95" customHeight="1" thickBot="1" x14ac:dyDescent="0.25">
      <c r="A132" s="102" t="s">
        <v>536</v>
      </c>
      <c r="B132" s="165" t="s">
        <v>64</v>
      </c>
      <c r="C132" s="165"/>
      <c r="D132" s="165"/>
      <c r="E132" s="165"/>
      <c r="F132" s="165"/>
      <c r="G132" s="103"/>
      <c r="H132" s="103"/>
      <c r="J132" s="17"/>
      <c r="K132" s="17"/>
    </row>
    <row r="133" spans="1:16384" s="9" customFormat="1" ht="15.75" x14ac:dyDescent="0.2">
      <c r="A133" s="91" t="s">
        <v>545</v>
      </c>
      <c r="B133" s="166" t="s">
        <v>23</v>
      </c>
      <c r="C133" s="166"/>
      <c r="D133" s="166"/>
      <c r="E133" s="166"/>
      <c r="F133" s="166"/>
      <c r="G133" s="92"/>
      <c r="H133" s="92"/>
      <c r="J133" s="8"/>
      <c r="K133" s="8"/>
    </row>
    <row r="134" spans="1:16384" x14ac:dyDescent="0.2">
      <c r="A134" s="93"/>
      <c r="B134" s="94"/>
      <c r="C134" s="95"/>
      <c r="D134" s="37"/>
      <c r="E134" s="83"/>
      <c r="F134" s="84"/>
      <c r="G134" s="85"/>
      <c r="H134" s="85"/>
    </row>
    <row r="135" spans="1:16384" x14ac:dyDescent="0.2">
      <c r="A135" s="93"/>
      <c r="B135" s="93" t="s">
        <v>102</v>
      </c>
      <c r="C135" s="101">
        <v>2</v>
      </c>
      <c r="D135" s="100" t="s">
        <v>9</v>
      </c>
      <c r="E135" s="83"/>
      <c r="F135" s="84"/>
      <c r="G135" s="85"/>
      <c r="H135" s="85"/>
    </row>
    <row r="136" spans="1:16384" x14ac:dyDescent="0.2">
      <c r="A136" s="93"/>
      <c r="B136" s="93" t="s">
        <v>103</v>
      </c>
      <c r="C136" s="101">
        <f>10*5*4</f>
        <v>200</v>
      </c>
      <c r="D136" s="100" t="s">
        <v>61</v>
      </c>
      <c r="E136" s="83"/>
      <c r="F136" s="84"/>
      <c r="G136" s="85"/>
      <c r="H136" s="85"/>
    </row>
    <row r="137" spans="1:16384" ht="15.75" x14ac:dyDescent="0.2">
      <c r="A137" s="93"/>
      <c r="B137" s="99" t="s">
        <v>0</v>
      </c>
      <c r="C137" s="97">
        <f>C136*C135</f>
        <v>400</v>
      </c>
      <c r="D137" s="98" t="s">
        <v>48</v>
      </c>
      <c r="E137" s="83"/>
      <c r="F137" s="84"/>
      <c r="G137" s="85"/>
      <c r="H137" s="85"/>
    </row>
    <row r="138" spans="1:16384" ht="15.75" thickBot="1" x14ac:dyDescent="0.25">
      <c r="A138" s="93"/>
      <c r="B138" s="93"/>
      <c r="C138" s="95"/>
      <c r="D138" s="37"/>
      <c r="E138" s="83"/>
      <c r="F138" s="84"/>
      <c r="G138" s="85"/>
      <c r="H138" s="85"/>
      <c r="J138" s="9"/>
      <c r="K138" s="9"/>
    </row>
    <row r="139" spans="1:16384" s="9" customFormat="1" ht="15.75" x14ac:dyDescent="0.2">
      <c r="A139" s="91" t="s">
        <v>546</v>
      </c>
      <c r="B139" s="166" t="s">
        <v>24</v>
      </c>
      <c r="C139" s="166"/>
      <c r="D139" s="166"/>
      <c r="E139" s="166"/>
      <c r="F139" s="166"/>
      <c r="G139" s="92"/>
      <c r="H139" s="92"/>
      <c r="J139" s="8"/>
      <c r="K139" s="8"/>
    </row>
    <row r="140" spans="1:16384" x14ac:dyDescent="0.2">
      <c r="A140" s="93"/>
      <c r="B140" s="93"/>
      <c r="C140" s="95"/>
      <c r="D140" s="37"/>
      <c r="E140" s="83"/>
      <c r="F140" s="84"/>
      <c r="G140" s="85"/>
      <c r="H140" s="85"/>
    </row>
    <row r="141" spans="1:16384" x14ac:dyDescent="0.2">
      <c r="A141" s="93"/>
      <c r="B141" s="93" t="s">
        <v>102</v>
      </c>
      <c r="C141" s="101">
        <v>2</v>
      </c>
      <c r="D141" s="100" t="s">
        <v>9</v>
      </c>
      <c r="E141" s="83"/>
      <c r="F141" s="84"/>
      <c r="G141" s="85"/>
      <c r="H141" s="85"/>
    </row>
    <row r="142" spans="1:16384" x14ac:dyDescent="0.2">
      <c r="A142" s="93"/>
      <c r="B142" s="93" t="s">
        <v>103</v>
      </c>
      <c r="C142" s="101">
        <f>10*5*4</f>
        <v>200</v>
      </c>
      <c r="D142" s="100" t="s">
        <v>61</v>
      </c>
      <c r="E142" s="83"/>
      <c r="F142" s="84"/>
      <c r="G142" s="85"/>
      <c r="H142" s="85"/>
    </row>
    <row r="143" spans="1:16384" ht="15.75" x14ac:dyDescent="0.2">
      <c r="A143" s="93"/>
      <c r="B143" s="99" t="s">
        <v>0</v>
      </c>
      <c r="C143" s="97">
        <f>C142*C141</f>
        <v>400</v>
      </c>
      <c r="D143" s="98" t="s">
        <v>48</v>
      </c>
      <c r="E143" s="83"/>
      <c r="F143" s="84"/>
      <c r="G143" s="85"/>
      <c r="H143" s="85"/>
    </row>
    <row r="144" spans="1:16384" ht="15.75" thickBot="1" x14ac:dyDescent="0.25">
      <c r="A144" s="93"/>
      <c r="B144" s="93"/>
      <c r="C144" s="105"/>
      <c r="D144" s="37"/>
      <c r="E144" s="83"/>
      <c r="F144" s="84"/>
      <c r="G144" s="85"/>
      <c r="H144" s="85"/>
      <c r="J144" s="9"/>
      <c r="K144" s="9"/>
    </row>
    <row r="145" spans="1:11" s="9" customFormat="1" ht="15.75" x14ac:dyDescent="0.2">
      <c r="A145" s="91" t="s">
        <v>547</v>
      </c>
      <c r="B145" s="166" t="s">
        <v>66</v>
      </c>
      <c r="C145" s="166"/>
      <c r="D145" s="166"/>
      <c r="E145" s="166"/>
      <c r="F145" s="166"/>
      <c r="G145" s="92"/>
      <c r="H145" s="92"/>
      <c r="J145" s="8"/>
      <c r="K145" s="8"/>
    </row>
    <row r="146" spans="1:11" x14ac:dyDescent="0.2">
      <c r="A146" s="93"/>
      <c r="B146" s="94"/>
      <c r="C146" s="95"/>
      <c r="D146" s="37"/>
      <c r="E146" s="83"/>
      <c r="F146" s="84"/>
      <c r="G146" s="85"/>
      <c r="H146" s="85"/>
    </row>
    <row r="147" spans="1:11" ht="15.75" x14ac:dyDescent="0.2">
      <c r="A147" s="93"/>
      <c r="B147" s="99"/>
      <c r="C147" s="97">
        <v>1211.8</v>
      </c>
      <c r="D147" s="98" t="s">
        <v>1</v>
      </c>
      <c r="E147" s="83" t="s">
        <v>49</v>
      </c>
      <c r="F147" s="84"/>
      <c r="G147" s="85"/>
      <c r="H147" s="85"/>
    </row>
    <row r="148" spans="1:11" ht="15.75" thickBot="1" x14ac:dyDescent="0.25">
      <c r="A148" s="93"/>
      <c r="B148" s="93"/>
      <c r="C148" s="95"/>
      <c r="D148" s="37"/>
      <c r="E148" s="83"/>
      <c r="F148" s="84"/>
      <c r="G148" s="85"/>
      <c r="H148" s="85"/>
      <c r="J148" s="9"/>
      <c r="K148" s="9"/>
    </row>
    <row r="149" spans="1:11" s="9" customFormat="1" ht="15.75" x14ac:dyDescent="0.2">
      <c r="A149" s="91" t="s">
        <v>548</v>
      </c>
      <c r="B149" s="166" t="s">
        <v>334</v>
      </c>
      <c r="C149" s="166"/>
      <c r="D149" s="166"/>
      <c r="E149" s="166"/>
      <c r="F149" s="166"/>
      <c r="G149" s="92"/>
      <c r="H149" s="92"/>
      <c r="J149" s="8"/>
      <c r="K149" s="8"/>
    </row>
    <row r="150" spans="1:11" x14ac:dyDescent="0.2">
      <c r="A150" s="93"/>
      <c r="B150" s="94"/>
      <c r="C150" s="95"/>
      <c r="D150" s="37"/>
      <c r="E150" s="83"/>
      <c r="F150" s="84"/>
      <c r="G150" s="85"/>
      <c r="H150" s="85"/>
    </row>
    <row r="151" spans="1:11" ht="15.75" x14ac:dyDescent="0.2">
      <c r="A151" s="93"/>
      <c r="B151" s="99"/>
      <c r="C151" s="97">
        <f>332.53+77.83</f>
        <v>410.35999999999996</v>
      </c>
      <c r="D151" s="98" t="s">
        <v>1</v>
      </c>
      <c r="E151" s="83" t="s">
        <v>49</v>
      </c>
      <c r="F151" s="84"/>
      <c r="G151" s="85"/>
      <c r="H151" s="85"/>
    </row>
    <row r="152" spans="1:11" ht="15.75" thickBot="1" x14ac:dyDescent="0.25">
      <c r="A152" s="93"/>
      <c r="B152" s="93"/>
      <c r="C152" s="95"/>
      <c r="D152" s="37"/>
      <c r="E152" s="83"/>
      <c r="F152" s="84"/>
      <c r="G152" s="85"/>
      <c r="H152" s="85"/>
      <c r="J152" s="9"/>
      <c r="K152" s="9"/>
    </row>
    <row r="153" spans="1:11" s="9" customFormat="1" ht="24.95" customHeight="1" thickBot="1" x14ac:dyDescent="0.25">
      <c r="A153" s="102" t="s">
        <v>549</v>
      </c>
      <c r="B153" s="165" t="s">
        <v>99</v>
      </c>
      <c r="C153" s="165"/>
      <c r="D153" s="165"/>
      <c r="E153" s="165"/>
      <c r="F153" s="165"/>
      <c r="G153" s="103"/>
      <c r="H153" s="103"/>
      <c r="J153" s="17"/>
      <c r="K153" s="17"/>
    </row>
    <row r="154" spans="1:11" s="9" customFormat="1" ht="15.75" x14ac:dyDescent="0.2">
      <c r="A154" s="91" t="s">
        <v>550</v>
      </c>
      <c r="B154" s="166" t="s">
        <v>52</v>
      </c>
      <c r="C154" s="166"/>
      <c r="D154" s="166"/>
      <c r="E154" s="166"/>
      <c r="F154" s="166"/>
      <c r="G154" s="92"/>
      <c r="H154" s="92"/>
      <c r="J154" s="8"/>
      <c r="K154" s="8"/>
    </row>
    <row r="155" spans="1:11" x14ac:dyDescent="0.2">
      <c r="A155" s="93"/>
      <c r="B155" s="93"/>
      <c r="C155" s="95"/>
      <c r="D155" s="37"/>
      <c r="E155" s="83"/>
      <c r="F155" s="84"/>
      <c r="G155" s="85"/>
      <c r="H155" s="85"/>
    </row>
    <row r="156" spans="1:11" x14ac:dyDescent="0.2">
      <c r="A156" s="93"/>
      <c r="B156" s="93" t="s">
        <v>489</v>
      </c>
      <c r="C156" s="101">
        <v>663.68</v>
      </c>
      <c r="D156" s="37" t="s">
        <v>3</v>
      </c>
      <c r="E156" s="83" t="s">
        <v>491</v>
      </c>
      <c r="F156" s="84"/>
      <c r="G156" s="85"/>
      <c r="H156" s="85"/>
    </row>
    <row r="157" spans="1:11" x14ac:dyDescent="0.2">
      <c r="A157" s="93"/>
      <c r="B157" s="93" t="s">
        <v>490</v>
      </c>
      <c r="C157" s="101">
        <f>141+37.95</f>
        <v>178.95</v>
      </c>
      <c r="D157" s="37" t="s">
        <v>3</v>
      </c>
      <c r="E157" s="83"/>
      <c r="F157" s="84"/>
      <c r="G157" s="85"/>
      <c r="H157" s="85"/>
    </row>
    <row r="158" spans="1:11" ht="15.75" x14ac:dyDescent="0.2">
      <c r="A158" s="93"/>
      <c r="B158" s="99" t="s">
        <v>97</v>
      </c>
      <c r="C158" s="97">
        <f>C156+C157</f>
        <v>842.62999999999988</v>
      </c>
      <c r="D158" s="98" t="s">
        <v>3</v>
      </c>
      <c r="E158" s="83"/>
      <c r="F158" s="84"/>
      <c r="G158" s="85"/>
      <c r="H158" s="85"/>
    </row>
    <row r="159" spans="1:11" ht="15.75" thickBot="1" x14ac:dyDescent="0.25">
      <c r="A159" s="93"/>
      <c r="B159" s="93"/>
      <c r="C159" s="95"/>
      <c r="D159" s="37"/>
      <c r="E159" s="83"/>
      <c r="F159" s="84"/>
      <c r="G159" s="85"/>
      <c r="H159" s="85"/>
      <c r="J159" s="9"/>
      <c r="K159" s="9"/>
    </row>
    <row r="160" spans="1:11" s="9" customFormat="1" ht="15.75" x14ac:dyDescent="0.2">
      <c r="A160" s="91" t="s">
        <v>551</v>
      </c>
      <c r="B160" s="166" t="s">
        <v>65</v>
      </c>
      <c r="C160" s="166"/>
      <c r="D160" s="166"/>
      <c r="E160" s="166"/>
      <c r="F160" s="166"/>
      <c r="G160" s="92"/>
      <c r="H160" s="92"/>
      <c r="J160" s="8"/>
      <c r="K160" s="8"/>
    </row>
    <row r="161" spans="1:11" x14ac:dyDescent="0.2">
      <c r="A161" s="93"/>
      <c r="B161" s="93"/>
      <c r="C161" s="95"/>
      <c r="D161" s="37"/>
      <c r="E161" s="83"/>
      <c r="F161" s="84"/>
      <c r="G161" s="85"/>
      <c r="H161" s="85"/>
    </row>
    <row r="162" spans="1:11" x14ac:dyDescent="0.2">
      <c r="A162" s="93"/>
      <c r="B162" s="93" t="s">
        <v>489</v>
      </c>
      <c r="C162" s="101">
        <v>526.67999999999995</v>
      </c>
      <c r="D162" s="37" t="s">
        <v>3</v>
      </c>
      <c r="E162" s="83" t="s">
        <v>491</v>
      </c>
      <c r="F162" s="84"/>
      <c r="G162" s="85"/>
      <c r="H162" s="85"/>
    </row>
    <row r="163" spans="1:11" x14ac:dyDescent="0.2">
      <c r="A163" s="93"/>
      <c r="B163" s="93" t="s">
        <v>490</v>
      </c>
      <c r="C163" s="101">
        <f>0.94+0.25</f>
        <v>1.19</v>
      </c>
      <c r="D163" s="37" t="s">
        <v>3</v>
      </c>
      <c r="E163" s="83"/>
      <c r="F163" s="84"/>
      <c r="G163" s="85"/>
      <c r="H163" s="85"/>
    </row>
    <row r="164" spans="1:11" ht="15.75" x14ac:dyDescent="0.2">
      <c r="A164" s="93"/>
      <c r="B164" s="99" t="s">
        <v>97</v>
      </c>
      <c r="C164" s="97">
        <f>C162+C163</f>
        <v>527.87</v>
      </c>
      <c r="D164" s="98" t="s">
        <v>3</v>
      </c>
      <c r="E164" s="83"/>
      <c r="F164" s="84"/>
      <c r="G164" s="85"/>
      <c r="H164" s="85"/>
    </row>
    <row r="165" spans="1:11" ht="15.75" thickBot="1" x14ac:dyDescent="0.25">
      <c r="A165" s="93"/>
      <c r="B165" s="93"/>
      <c r="C165" s="95"/>
      <c r="D165" s="37"/>
      <c r="E165" s="83"/>
      <c r="F165" s="84"/>
      <c r="G165" s="85"/>
      <c r="H165" s="85"/>
      <c r="J165" s="9"/>
      <c r="K165" s="9"/>
    </row>
    <row r="166" spans="1:11" s="9" customFormat="1" ht="15.75" x14ac:dyDescent="0.2">
      <c r="A166" s="91" t="s">
        <v>552</v>
      </c>
      <c r="B166" s="166" t="s">
        <v>492</v>
      </c>
      <c r="C166" s="166"/>
      <c r="D166" s="166"/>
      <c r="E166" s="166"/>
      <c r="F166" s="166"/>
      <c r="G166" s="92"/>
      <c r="H166" s="92"/>
      <c r="J166" s="8"/>
      <c r="K166" s="8"/>
    </row>
    <row r="167" spans="1:11" x14ac:dyDescent="0.2">
      <c r="A167" s="93"/>
      <c r="B167" s="93"/>
      <c r="C167" s="95"/>
      <c r="D167" s="37"/>
      <c r="E167" s="83"/>
      <c r="F167" s="84"/>
      <c r="G167" s="85"/>
      <c r="H167" s="85"/>
    </row>
    <row r="168" spans="1:11" ht="15.75" x14ac:dyDescent="0.2">
      <c r="A168" s="93"/>
      <c r="B168" s="99" t="s">
        <v>489</v>
      </c>
      <c r="C168" s="97">
        <v>48.41</v>
      </c>
      <c r="D168" s="98" t="s">
        <v>3</v>
      </c>
      <c r="E168" s="83" t="s">
        <v>491</v>
      </c>
      <c r="F168" s="84"/>
      <c r="G168" s="85"/>
      <c r="H168" s="85"/>
    </row>
    <row r="169" spans="1:11" ht="15.75" thickBot="1" x14ac:dyDescent="0.25">
      <c r="A169" s="93"/>
      <c r="B169" s="93"/>
      <c r="C169" s="95"/>
      <c r="D169" s="37"/>
      <c r="E169" s="83"/>
      <c r="F169" s="84"/>
      <c r="G169" s="85"/>
      <c r="H169" s="85"/>
      <c r="J169" s="9"/>
      <c r="K169" s="9"/>
    </row>
    <row r="170" spans="1:11" s="9" customFormat="1" ht="15.75" customHeight="1" x14ac:dyDescent="0.2">
      <c r="A170" s="91" t="s">
        <v>553</v>
      </c>
      <c r="B170" s="166" t="s">
        <v>337</v>
      </c>
      <c r="C170" s="166"/>
      <c r="D170" s="166"/>
      <c r="E170" s="166"/>
      <c r="F170" s="166"/>
      <c r="G170" s="92"/>
      <c r="H170" s="92"/>
      <c r="J170" s="8"/>
      <c r="K170" s="8"/>
    </row>
    <row r="171" spans="1:11" x14ac:dyDescent="0.2">
      <c r="A171" s="93"/>
      <c r="B171" s="93"/>
      <c r="C171" s="95"/>
      <c r="D171" s="37"/>
      <c r="E171" s="83"/>
      <c r="F171" s="84"/>
      <c r="G171" s="85"/>
      <c r="H171" s="85"/>
    </row>
    <row r="172" spans="1:11" x14ac:dyDescent="0.2">
      <c r="A172" s="93"/>
      <c r="B172" s="93" t="s">
        <v>493</v>
      </c>
      <c r="C172" s="101">
        <v>158.78</v>
      </c>
      <c r="D172" s="37" t="s">
        <v>3</v>
      </c>
      <c r="E172" s="83" t="s">
        <v>491</v>
      </c>
      <c r="F172" s="84"/>
      <c r="G172" s="85"/>
      <c r="H172" s="85"/>
    </row>
    <row r="173" spans="1:11" x14ac:dyDescent="0.2">
      <c r="A173" s="93"/>
      <c r="B173" s="93" t="s">
        <v>494</v>
      </c>
      <c r="C173" s="101">
        <f>129.72+33.65</f>
        <v>163.37</v>
      </c>
      <c r="D173" s="37" t="s">
        <v>3</v>
      </c>
      <c r="E173" s="83"/>
      <c r="F173" s="84"/>
      <c r="G173" s="85"/>
      <c r="H173" s="85"/>
    </row>
    <row r="174" spans="1:11" ht="15.75" x14ac:dyDescent="0.2">
      <c r="A174" s="93"/>
      <c r="B174" s="99" t="s">
        <v>98</v>
      </c>
      <c r="C174" s="97">
        <f>SUM(C172:C173)</f>
        <v>322.14999999999998</v>
      </c>
      <c r="D174" s="98" t="s">
        <v>3</v>
      </c>
      <c r="E174" s="83"/>
      <c r="F174" s="84"/>
      <c r="G174" s="85"/>
      <c r="H174" s="85"/>
    </row>
    <row r="175" spans="1:11" ht="15.75" thickBot="1" x14ac:dyDescent="0.25">
      <c r="A175" s="93"/>
      <c r="B175" s="93"/>
      <c r="C175" s="95"/>
      <c r="D175" s="37"/>
      <c r="E175" s="83"/>
      <c r="F175" s="84"/>
      <c r="G175" s="85"/>
      <c r="H175" s="85"/>
      <c r="J175" s="9"/>
      <c r="K175" s="9"/>
    </row>
    <row r="176" spans="1:11" s="9" customFormat="1" ht="15.75" customHeight="1" x14ac:dyDescent="0.2">
      <c r="A176" s="91" t="s">
        <v>554</v>
      </c>
      <c r="B176" s="166" t="s">
        <v>128</v>
      </c>
      <c r="C176" s="166"/>
      <c r="D176" s="166"/>
      <c r="E176" s="166"/>
      <c r="F176" s="166"/>
      <c r="G176" s="92"/>
      <c r="H176" s="92"/>
      <c r="J176" s="8"/>
      <c r="K176" s="8"/>
    </row>
    <row r="177" spans="1:11" x14ac:dyDescent="0.2">
      <c r="A177" s="93"/>
      <c r="B177" s="93"/>
      <c r="C177" s="95"/>
      <c r="D177" s="37"/>
      <c r="E177" s="83"/>
      <c r="F177" s="84"/>
      <c r="G177" s="85"/>
      <c r="H177" s="85"/>
    </row>
    <row r="178" spans="1:11" ht="15.75" x14ac:dyDescent="0.2">
      <c r="A178" s="93"/>
      <c r="B178" s="99" t="s">
        <v>493</v>
      </c>
      <c r="C178" s="97">
        <v>54.45</v>
      </c>
      <c r="D178" s="98" t="s">
        <v>3</v>
      </c>
      <c r="E178" s="83" t="s">
        <v>491</v>
      </c>
      <c r="F178" s="84"/>
      <c r="G178" s="85"/>
      <c r="H178" s="85"/>
    </row>
    <row r="179" spans="1:11" ht="15.75" thickBot="1" x14ac:dyDescent="0.25">
      <c r="A179" s="93"/>
      <c r="B179" s="93"/>
      <c r="C179" s="95"/>
      <c r="D179" s="37"/>
      <c r="E179" s="83"/>
      <c r="F179" s="84"/>
      <c r="G179" s="85"/>
      <c r="H179" s="85"/>
      <c r="J179" s="9"/>
      <c r="K179" s="9"/>
    </row>
    <row r="180" spans="1:11" s="9" customFormat="1" ht="15.75" customHeight="1" x14ac:dyDescent="0.2">
      <c r="A180" s="91" t="s">
        <v>555</v>
      </c>
      <c r="B180" s="166" t="s">
        <v>496</v>
      </c>
      <c r="C180" s="166"/>
      <c r="D180" s="166"/>
      <c r="E180" s="166"/>
      <c r="F180" s="166"/>
      <c r="G180" s="92"/>
      <c r="H180" s="92"/>
      <c r="J180" s="8"/>
      <c r="K180" s="8"/>
    </row>
    <row r="181" spans="1:11" x14ac:dyDescent="0.2">
      <c r="A181" s="93"/>
      <c r="B181" s="93"/>
      <c r="C181" s="95"/>
      <c r="D181" s="37"/>
      <c r="E181" s="83"/>
      <c r="F181" s="84"/>
      <c r="G181" s="85"/>
      <c r="H181" s="85"/>
    </row>
    <row r="182" spans="1:11" ht="15.75" x14ac:dyDescent="0.2">
      <c r="A182" s="93"/>
      <c r="B182" s="99" t="s">
        <v>493</v>
      </c>
      <c r="C182" s="97">
        <v>487.76</v>
      </c>
      <c r="D182" s="98" t="s">
        <v>3</v>
      </c>
      <c r="E182" s="83" t="s">
        <v>491</v>
      </c>
      <c r="F182" s="84"/>
      <c r="G182" s="85"/>
      <c r="H182" s="85"/>
    </row>
    <row r="183" spans="1:11" ht="15.75" thickBot="1" x14ac:dyDescent="0.25">
      <c r="A183" s="93"/>
      <c r="B183" s="93"/>
      <c r="C183" s="95"/>
      <c r="D183" s="37"/>
      <c r="E183" s="83"/>
      <c r="F183" s="84"/>
      <c r="G183" s="85"/>
      <c r="H183" s="85"/>
      <c r="J183" s="9"/>
      <c r="K183" s="9"/>
    </row>
    <row r="184" spans="1:11" s="9" customFormat="1" ht="15.75" customHeight="1" x14ac:dyDescent="0.2">
      <c r="A184" s="91" t="s">
        <v>556</v>
      </c>
      <c r="B184" s="166" t="s">
        <v>495</v>
      </c>
      <c r="C184" s="166"/>
      <c r="D184" s="166"/>
      <c r="E184" s="166"/>
      <c r="F184" s="166"/>
      <c r="G184" s="92"/>
      <c r="H184" s="92"/>
      <c r="J184" s="8"/>
      <c r="K184" s="8"/>
    </row>
    <row r="185" spans="1:11" x14ac:dyDescent="0.2">
      <c r="A185" s="93"/>
      <c r="B185" s="93"/>
      <c r="C185" s="95"/>
      <c r="D185" s="37"/>
      <c r="E185" s="83"/>
      <c r="F185" s="84"/>
      <c r="G185" s="85"/>
      <c r="H185" s="85"/>
    </row>
    <row r="186" spans="1:11" ht="15.75" x14ac:dyDescent="0.2">
      <c r="A186" s="93"/>
      <c r="B186" s="99" t="s">
        <v>493</v>
      </c>
      <c r="C186" s="97">
        <v>70.31</v>
      </c>
      <c r="D186" s="98" t="s">
        <v>3</v>
      </c>
      <c r="E186" s="83" t="s">
        <v>491</v>
      </c>
      <c r="F186" s="84"/>
      <c r="G186" s="85"/>
      <c r="H186" s="85"/>
    </row>
    <row r="187" spans="1:11" ht="15.75" thickBot="1" x14ac:dyDescent="0.25">
      <c r="A187" s="93"/>
      <c r="B187" s="93"/>
      <c r="C187" s="95"/>
      <c r="D187" s="37"/>
      <c r="E187" s="83"/>
      <c r="F187" s="84"/>
      <c r="G187" s="85"/>
      <c r="H187" s="85"/>
      <c r="J187" s="9"/>
      <c r="K187" s="9"/>
    </row>
    <row r="188" spans="1:11" s="9" customFormat="1" ht="24.95" customHeight="1" thickBot="1" x14ac:dyDescent="0.25">
      <c r="A188" s="102" t="s">
        <v>557</v>
      </c>
      <c r="B188" s="165" t="s">
        <v>382</v>
      </c>
      <c r="C188" s="165"/>
      <c r="D188" s="165"/>
      <c r="E188" s="165"/>
      <c r="F188" s="165"/>
      <c r="G188" s="103"/>
      <c r="H188" s="103"/>
      <c r="J188" s="17"/>
      <c r="K188" s="17"/>
    </row>
    <row r="189" spans="1:11" s="9" customFormat="1" ht="15.75" x14ac:dyDescent="0.2">
      <c r="A189" s="91" t="s">
        <v>558</v>
      </c>
      <c r="B189" s="166" t="s">
        <v>383</v>
      </c>
      <c r="C189" s="166"/>
      <c r="D189" s="166"/>
      <c r="E189" s="166"/>
      <c r="F189" s="166"/>
      <c r="G189" s="92"/>
      <c r="H189" s="92"/>
      <c r="J189" s="8"/>
      <c r="K189" s="8"/>
    </row>
    <row r="190" spans="1:11" x14ac:dyDescent="0.2">
      <c r="A190" s="93"/>
      <c r="B190" s="93"/>
      <c r="C190" s="95"/>
      <c r="D190" s="37"/>
      <c r="E190" s="83"/>
      <c r="F190" s="84"/>
      <c r="G190" s="85"/>
      <c r="H190" s="85"/>
    </row>
    <row r="191" spans="1:11" x14ac:dyDescent="0.2">
      <c r="A191" s="93"/>
      <c r="B191" s="93" t="s">
        <v>100</v>
      </c>
      <c r="C191" s="101">
        <f>C174+C178+C182+C186</f>
        <v>934.66999999999985</v>
      </c>
      <c r="D191" s="37" t="s">
        <v>3</v>
      </c>
      <c r="E191" s="167" t="s">
        <v>69</v>
      </c>
      <c r="F191" s="167"/>
      <c r="G191" s="167"/>
      <c r="H191" s="85"/>
    </row>
    <row r="192" spans="1:11" x14ac:dyDescent="0.2">
      <c r="A192" s="93"/>
      <c r="B192" s="93" t="s">
        <v>497</v>
      </c>
      <c r="C192" s="101">
        <v>30</v>
      </c>
      <c r="D192" s="37" t="s">
        <v>21</v>
      </c>
      <c r="E192" s="123"/>
      <c r="F192" s="123"/>
      <c r="G192" s="123"/>
      <c r="H192" s="85"/>
    </row>
    <row r="193" spans="1:11" x14ac:dyDescent="0.2">
      <c r="A193" s="93"/>
      <c r="B193" s="93" t="s">
        <v>499</v>
      </c>
      <c r="C193" s="101">
        <f>C191*(C192/100)</f>
        <v>280.40099999999995</v>
      </c>
      <c r="D193" s="37" t="s">
        <v>3</v>
      </c>
      <c r="E193" s="123"/>
      <c r="F193" s="123"/>
      <c r="G193" s="123"/>
      <c r="H193" s="85"/>
    </row>
    <row r="194" spans="1:11" x14ac:dyDescent="0.2">
      <c r="A194" s="93"/>
      <c r="B194" s="93" t="s">
        <v>498</v>
      </c>
      <c r="C194" s="101">
        <v>90</v>
      </c>
      <c r="D194" s="37" t="s">
        <v>21</v>
      </c>
      <c r="E194" s="123"/>
      <c r="F194" s="123"/>
      <c r="G194" s="123"/>
      <c r="H194" s="85"/>
    </row>
    <row r="195" spans="1:11" ht="15.75" x14ac:dyDescent="0.2">
      <c r="A195" s="93"/>
      <c r="B195" s="99" t="s">
        <v>500</v>
      </c>
      <c r="C195" s="97">
        <f>C193/(C194/100)</f>
        <v>311.55666666666662</v>
      </c>
      <c r="D195" s="98" t="s">
        <v>3</v>
      </c>
      <c r="E195" s="83"/>
      <c r="F195" s="84"/>
      <c r="G195" s="85"/>
      <c r="H195" s="85"/>
    </row>
    <row r="196" spans="1:11" ht="15.75" thickBot="1" x14ac:dyDescent="0.25">
      <c r="A196" s="93"/>
      <c r="B196" s="93"/>
      <c r="C196" s="95"/>
      <c r="D196" s="37"/>
      <c r="E196" s="83"/>
      <c r="F196" s="84"/>
      <c r="G196" s="85"/>
      <c r="H196" s="85"/>
      <c r="J196" s="9"/>
      <c r="K196" s="9"/>
    </row>
    <row r="197" spans="1:11" s="9" customFormat="1" ht="15.75" x14ac:dyDescent="0.2">
      <c r="A197" s="91" t="s">
        <v>559</v>
      </c>
      <c r="B197" s="166" t="s">
        <v>537</v>
      </c>
      <c r="C197" s="166"/>
      <c r="D197" s="166"/>
      <c r="E197" s="166"/>
      <c r="F197" s="166"/>
      <c r="G197" s="92"/>
      <c r="H197" s="92"/>
      <c r="J197" s="8"/>
      <c r="K197" s="8"/>
    </row>
    <row r="198" spans="1:11" x14ac:dyDescent="0.2">
      <c r="A198" s="93"/>
      <c r="B198" s="93"/>
      <c r="C198" s="95"/>
      <c r="D198" s="37"/>
      <c r="E198" s="83"/>
      <c r="F198" s="84"/>
      <c r="G198" s="85"/>
      <c r="H198" s="85"/>
    </row>
    <row r="199" spans="1:11" x14ac:dyDescent="0.2">
      <c r="A199" s="93"/>
      <c r="B199" s="93" t="s">
        <v>384</v>
      </c>
      <c r="C199" s="101">
        <f>C195</f>
        <v>311.55666666666662</v>
      </c>
      <c r="D199" s="37" t="s">
        <v>3</v>
      </c>
      <c r="E199" s="167" t="str">
        <f>"QUANTIDADE DO ITEM "&amp;A189</f>
        <v>QUANTIDADE DO ITEM 7.3.1</v>
      </c>
      <c r="F199" s="167"/>
      <c r="G199" s="167"/>
      <c r="H199" s="85"/>
    </row>
    <row r="200" spans="1:11" x14ac:dyDescent="0.2">
      <c r="A200" s="93"/>
      <c r="B200" s="93" t="s">
        <v>30</v>
      </c>
      <c r="C200" s="101">
        <v>30</v>
      </c>
      <c r="D200" s="100" t="s">
        <v>21</v>
      </c>
      <c r="E200" s="83"/>
      <c r="F200" s="84"/>
      <c r="G200" s="85"/>
      <c r="H200" s="85"/>
    </row>
    <row r="201" spans="1:11" ht="15.75" x14ac:dyDescent="0.2">
      <c r="A201" s="93"/>
      <c r="B201" s="99" t="s">
        <v>39</v>
      </c>
      <c r="C201" s="97">
        <f>C199*(C200+100)/100</f>
        <v>405.0236666666666</v>
      </c>
      <c r="D201" s="98" t="s">
        <v>3</v>
      </c>
      <c r="E201" s="83"/>
      <c r="F201" s="84"/>
      <c r="G201" s="85"/>
      <c r="H201" s="85"/>
    </row>
    <row r="202" spans="1:11" ht="15.75" thickBot="1" x14ac:dyDescent="0.25">
      <c r="A202" s="93"/>
      <c r="B202" s="93"/>
      <c r="C202" s="95"/>
      <c r="D202" s="37"/>
      <c r="E202" s="83"/>
      <c r="F202" s="84"/>
      <c r="G202" s="85"/>
      <c r="H202" s="85"/>
      <c r="J202" s="9"/>
      <c r="K202" s="9"/>
    </row>
    <row r="203" spans="1:11" s="9" customFormat="1" ht="15.75" x14ac:dyDescent="0.2">
      <c r="A203" s="91" t="s">
        <v>560</v>
      </c>
      <c r="B203" s="166" t="s">
        <v>15</v>
      </c>
      <c r="C203" s="166"/>
      <c r="D203" s="166"/>
      <c r="E203" s="166"/>
      <c r="F203" s="166"/>
      <c r="G203" s="92"/>
      <c r="H203" s="92"/>
      <c r="J203" s="8"/>
      <c r="K203" s="8"/>
    </row>
    <row r="204" spans="1:11" x14ac:dyDescent="0.2">
      <c r="A204" s="93"/>
      <c r="B204" s="93"/>
      <c r="C204" s="95"/>
      <c r="D204" s="37"/>
      <c r="E204" s="83"/>
      <c r="F204" s="84"/>
      <c r="G204" s="85"/>
      <c r="H204" s="85"/>
    </row>
    <row r="205" spans="1:11" x14ac:dyDescent="0.2">
      <c r="A205" s="93"/>
      <c r="B205" s="93" t="s">
        <v>16</v>
      </c>
      <c r="C205" s="101">
        <f>C201</f>
        <v>405.0236666666666</v>
      </c>
      <c r="D205" s="37" t="s">
        <v>3</v>
      </c>
      <c r="E205" s="167"/>
      <c r="F205" s="167"/>
      <c r="G205" s="167"/>
      <c r="H205" s="85"/>
    </row>
    <row r="206" spans="1:11" x14ac:dyDescent="0.2">
      <c r="A206" s="93"/>
      <c r="B206" s="93" t="s">
        <v>101</v>
      </c>
      <c r="C206" s="101">
        <v>8</v>
      </c>
      <c r="D206" s="37" t="s">
        <v>53</v>
      </c>
      <c r="E206" s="83"/>
      <c r="F206" s="84"/>
      <c r="G206" s="85"/>
      <c r="H206" s="85"/>
    </row>
    <row r="207" spans="1:11" ht="15.75" x14ac:dyDescent="0.2">
      <c r="A207" s="93"/>
      <c r="B207" s="99" t="s">
        <v>39</v>
      </c>
      <c r="C207" s="97">
        <f>C205*C206</f>
        <v>3240.1893333333328</v>
      </c>
      <c r="D207" s="98" t="s">
        <v>72</v>
      </c>
      <c r="E207" s="83"/>
      <c r="F207" s="84"/>
      <c r="G207" s="85"/>
      <c r="H207" s="85"/>
    </row>
    <row r="208" spans="1:11" ht="15.75" thickBot="1" x14ac:dyDescent="0.25">
      <c r="A208" s="93"/>
      <c r="B208" s="93"/>
      <c r="C208" s="95"/>
      <c r="D208" s="37" t="s">
        <v>54</v>
      </c>
      <c r="E208" s="83"/>
      <c r="F208" s="84"/>
      <c r="G208" s="85"/>
      <c r="H208" s="85"/>
      <c r="J208" s="9"/>
      <c r="K208" s="9"/>
    </row>
    <row r="209" spans="1:11" s="9" customFormat="1" ht="24.95" customHeight="1" thickBot="1" x14ac:dyDescent="0.25">
      <c r="A209" s="102" t="s">
        <v>561</v>
      </c>
      <c r="B209" s="165" t="s">
        <v>50</v>
      </c>
      <c r="C209" s="165"/>
      <c r="D209" s="165"/>
      <c r="E209" s="165"/>
      <c r="F209" s="165"/>
      <c r="G209" s="103"/>
      <c r="H209" s="103"/>
      <c r="J209" s="17"/>
      <c r="K209" s="17"/>
    </row>
    <row r="210" spans="1:11" s="9" customFormat="1" ht="15.75" x14ac:dyDescent="0.2">
      <c r="A210" s="91" t="s">
        <v>562</v>
      </c>
      <c r="B210" s="166" t="s">
        <v>14</v>
      </c>
      <c r="C210" s="166"/>
      <c r="D210" s="166"/>
      <c r="E210" s="166"/>
      <c r="F210" s="166"/>
      <c r="G210" s="92"/>
      <c r="H210" s="92"/>
      <c r="J210" s="8"/>
      <c r="K210" s="8"/>
    </row>
    <row r="211" spans="1:11" x14ac:dyDescent="0.2">
      <c r="A211" s="93"/>
      <c r="B211" s="93"/>
      <c r="C211" s="95"/>
      <c r="D211" s="37"/>
      <c r="E211" s="83"/>
      <c r="F211" s="84"/>
      <c r="G211" s="85"/>
      <c r="H211" s="85"/>
    </row>
    <row r="212" spans="1:11" x14ac:dyDescent="0.2">
      <c r="A212" s="93"/>
      <c r="B212" s="93" t="s">
        <v>100</v>
      </c>
      <c r="C212" s="101">
        <f>C174+C178+C182+C186</f>
        <v>934.66999999999985</v>
      </c>
      <c r="D212" s="100" t="s">
        <v>3</v>
      </c>
      <c r="E212" s="167" t="s">
        <v>69</v>
      </c>
      <c r="F212" s="167"/>
      <c r="G212" s="167"/>
      <c r="H212" s="85"/>
    </row>
    <row r="213" spans="1:11" x14ac:dyDescent="0.2">
      <c r="A213" s="93"/>
      <c r="B213" s="93" t="s">
        <v>498</v>
      </c>
      <c r="C213" s="101">
        <v>90</v>
      </c>
      <c r="D213" s="100" t="s">
        <v>21</v>
      </c>
      <c r="E213" s="123"/>
      <c r="F213" s="123"/>
      <c r="G213" s="123"/>
      <c r="H213" s="85"/>
    </row>
    <row r="214" spans="1:11" x14ac:dyDescent="0.2">
      <c r="A214" s="93"/>
      <c r="B214" s="93" t="s">
        <v>506</v>
      </c>
      <c r="C214" s="101">
        <f>C212/(C213/100)</f>
        <v>1038.5222222222221</v>
      </c>
      <c r="D214" s="100" t="s">
        <v>3</v>
      </c>
      <c r="E214" s="83"/>
      <c r="F214" s="84"/>
      <c r="G214" s="85"/>
      <c r="H214" s="85"/>
    </row>
    <row r="215" spans="1:11" x14ac:dyDescent="0.2">
      <c r="A215" s="93"/>
      <c r="B215" s="93" t="s">
        <v>504</v>
      </c>
      <c r="C215" s="101">
        <f>C195</f>
        <v>311.55666666666662</v>
      </c>
      <c r="D215" s="100" t="s">
        <v>3</v>
      </c>
      <c r="E215" s="167" t="str">
        <f>"QUANTIDADE DO ITEM "&amp;A189</f>
        <v>QUANTIDADE DO ITEM 7.3.1</v>
      </c>
      <c r="F215" s="167"/>
      <c r="G215" s="167"/>
      <c r="H215" s="85"/>
    </row>
    <row r="216" spans="1:11" x14ac:dyDescent="0.2">
      <c r="A216" s="93"/>
      <c r="B216" s="93" t="s">
        <v>507</v>
      </c>
      <c r="C216" s="101">
        <f>C214-C215</f>
        <v>726.96555555555551</v>
      </c>
      <c r="D216" s="100" t="s">
        <v>3</v>
      </c>
      <c r="H216" s="85"/>
    </row>
    <row r="217" spans="1:11" x14ac:dyDescent="0.2">
      <c r="A217" s="93"/>
      <c r="B217" s="129" t="s">
        <v>503</v>
      </c>
      <c r="C217" s="128">
        <f>C158+C164+C168</f>
        <v>1418.91</v>
      </c>
      <c r="D217" s="130" t="s">
        <v>3</v>
      </c>
      <c r="E217" s="167" t="s">
        <v>508</v>
      </c>
      <c r="F217" s="167"/>
      <c r="G217" s="167"/>
      <c r="H217" s="85"/>
    </row>
    <row r="218" spans="1:11" x14ac:dyDescent="0.2">
      <c r="A218" s="93"/>
      <c r="B218" s="93" t="s">
        <v>505</v>
      </c>
      <c r="C218" s="101">
        <f>C217-C216</f>
        <v>691.94444444444457</v>
      </c>
      <c r="D218" s="100" t="s">
        <v>3</v>
      </c>
      <c r="E218" s="123"/>
      <c r="F218" s="123"/>
      <c r="G218" s="123"/>
      <c r="H218" s="85"/>
    </row>
    <row r="219" spans="1:11" x14ac:dyDescent="0.2">
      <c r="A219" s="93"/>
      <c r="B219" s="93" t="s">
        <v>30</v>
      </c>
      <c r="C219" s="101">
        <v>30</v>
      </c>
      <c r="D219" s="100" t="s">
        <v>21</v>
      </c>
      <c r="E219" s="83"/>
      <c r="F219" s="84"/>
      <c r="G219" s="85"/>
      <c r="H219" s="85"/>
    </row>
    <row r="220" spans="1:11" ht="15.75" x14ac:dyDescent="0.2">
      <c r="A220" s="93"/>
      <c r="B220" s="99" t="s">
        <v>39</v>
      </c>
      <c r="C220" s="97">
        <f>C218*(C219+100)/100</f>
        <v>899.52777777777794</v>
      </c>
      <c r="D220" s="98" t="s">
        <v>3</v>
      </c>
      <c r="E220" s="83"/>
      <c r="F220" s="84"/>
      <c r="G220" s="85"/>
      <c r="H220" s="85"/>
    </row>
    <row r="221" spans="1:11" ht="15.75" thickBot="1" x14ac:dyDescent="0.25">
      <c r="A221" s="93"/>
      <c r="B221" s="93"/>
      <c r="C221" s="95"/>
      <c r="D221" s="37"/>
      <c r="E221" s="83"/>
      <c r="F221" s="84"/>
      <c r="G221" s="85"/>
      <c r="H221" s="85"/>
      <c r="J221" s="9"/>
      <c r="K221" s="9"/>
    </row>
    <row r="222" spans="1:11" s="9" customFormat="1" ht="15.75" x14ac:dyDescent="0.2">
      <c r="A222" s="91" t="s">
        <v>343</v>
      </c>
      <c r="B222" s="166" t="s">
        <v>15</v>
      </c>
      <c r="C222" s="166"/>
      <c r="D222" s="166"/>
      <c r="E222" s="166"/>
      <c r="F222" s="166"/>
      <c r="G222" s="92"/>
      <c r="H222" s="92"/>
      <c r="J222" s="8"/>
      <c r="K222" s="8"/>
    </row>
    <row r="223" spans="1:11" x14ac:dyDescent="0.2">
      <c r="A223" s="93"/>
      <c r="B223" s="93"/>
      <c r="C223" s="95"/>
      <c r="D223" s="37"/>
      <c r="E223" s="83"/>
      <c r="F223" s="84"/>
      <c r="G223" s="85"/>
      <c r="H223" s="85"/>
    </row>
    <row r="224" spans="1:11" x14ac:dyDescent="0.2">
      <c r="A224" s="93"/>
      <c r="B224" s="93" t="s">
        <v>16</v>
      </c>
      <c r="C224" s="101">
        <f>C220</f>
        <v>899.52777777777794</v>
      </c>
      <c r="D224" s="37" t="s">
        <v>3</v>
      </c>
      <c r="E224" s="167" t="str">
        <f>"ITEM " &amp;A210</f>
        <v>ITEM 7.4.1</v>
      </c>
      <c r="F224" s="167"/>
      <c r="G224" s="167"/>
      <c r="H224" s="85"/>
    </row>
    <row r="225" spans="1:11" x14ac:dyDescent="0.2">
      <c r="A225" s="93"/>
      <c r="B225" s="93" t="s">
        <v>101</v>
      </c>
      <c r="C225" s="101">
        <v>6.1</v>
      </c>
      <c r="D225" s="37" t="s">
        <v>53</v>
      </c>
      <c r="E225" s="83" t="s">
        <v>338</v>
      </c>
      <c r="F225" s="84"/>
      <c r="G225" s="85"/>
      <c r="H225" s="85"/>
    </row>
    <row r="226" spans="1:11" ht="15.75" x14ac:dyDescent="0.2">
      <c r="A226" s="93"/>
      <c r="B226" s="99" t="s">
        <v>39</v>
      </c>
      <c r="C226" s="97">
        <f>C224*C225</f>
        <v>5487.1194444444454</v>
      </c>
      <c r="D226" s="98" t="s">
        <v>72</v>
      </c>
      <c r="E226" s="83"/>
      <c r="F226" s="84"/>
      <c r="G226" s="85"/>
      <c r="H226" s="85"/>
    </row>
    <row r="227" spans="1:11" ht="15.75" thickBot="1" x14ac:dyDescent="0.25">
      <c r="A227" s="93"/>
      <c r="B227" s="93"/>
      <c r="C227" s="95"/>
      <c r="D227" s="37" t="s">
        <v>54</v>
      </c>
      <c r="E227" s="83"/>
      <c r="F227" s="84"/>
      <c r="G227" s="85"/>
      <c r="H227" s="85"/>
      <c r="J227" s="9"/>
      <c r="K227" s="9"/>
    </row>
    <row r="228" spans="1:11" s="9" customFormat="1" ht="15.75" x14ac:dyDescent="0.2">
      <c r="A228" s="91" t="s">
        <v>344</v>
      </c>
      <c r="B228" s="166" t="s">
        <v>18</v>
      </c>
      <c r="C228" s="166"/>
      <c r="D228" s="166"/>
      <c r="E228" s="166"/>
      <c r="F228" s="166"/>
      <c r="G228" s="92"/>
      <c r="H228" s="92"/>
      <c r="J228" s="8"/>
      <c r="K228" s="8"/>
    </row>
    <row r="229" spans="1:11" x14ac:dyDescent="0.2">
      <c r="A229" s="79"/>
      <c r="B229" s="93"/>
      <c r="C229" s="95"/>
      <c r="D229" s="37"/>
      <c r="E229" s="83"/>
      <c r="F229" s="84"/>
      <c r="G229" s="85"/>
      <c r="H229" s="85"/>
    </row>
    <row r="230" spans="1:11" ht="15.75" x14ac:dyDescent="0.2">
      <c r="A230" s="79"/>
      <c r="B230" s="99" t="s">
        <v>16</v>
      </c>
      <c r="C230" s="97">
        <f>C220</f>
        <v>899.52777777777794</v>
      </c>
      <c r="D230" s="122" t="s">
        <v>3</v>
      </c>
      <c r="E230" s="167" t="str">
        <f>"ITEM " &amp;A210</f>
        <v>ITEM 7.4.1</v>
      </c>
      <c r="F230" s="167"/>
      <c r="G230" s="167"/>
      <c r="H230" s="85"/>
    </row>
    <row r="231" spans="1:11" ht="15.75" thickBot="1" x14ac:dyDescent="0.25">
      <c r="A231" s="79"/>
      <c r="B231" s="94"/>
      <c r="C231" s="125"/>
      <c r="D231" s="116"/>
      <c r="E231" s="83"/>
      <c r="F231" s="84"/>
      <c r="G231" s="85"/>
      <c r="H231" s="85"/>
      <c r="J231" s="9"/>
      <c r="K231" s="9"/>
    </row>
    <row r="232" spans="1:11" s="9" customFormat="1" ht="24.95" customHeight="1" thickBot="1" x14ac:dyDescent="0.25">
      <c r="A232" s="102" t="s">
        <v>563</v>
      </c>
      <c r="B232" s="165" t="s">
        <v>51</v>
      </c>
      <c r="C232" s="165"/>
      <c r="D232" s="165"/>
      <c r="E232" s="165"/>
      <c r="F232" s="165"/>
      <c r="G232" s="103"/>
      <c r="H232" s="103"/>
      <c r="J232" s="17"/>
      <c r="K232" s="17"/>
    </row>
    <row r="233" spans="1:11" s="9" customFormat="1" ht="15.75" x14ac:dyDescent="0.2">
      <c r="A233" s="91" t="s">
        <v>564</v>
      </c>
      <c r="B233" s="166" t="s">
        <v>57</v>
      </c>
      <c r="C233" s="166"/>
      <c r="D233" s="166"/>
      <c r="E233" s="166"/>
      <c r="F233" s="166"/>
      <c r="G233" s="92"/>
      <c r="H233" s="92"/>
      <c r="J233" s="8"/>
      <c r="K233" s="8"/>
    </row>
    <row r="234" spans="1:11" x14ac:dyDescent="0.2">
      <c r="A234" s="93"/>
      <c r="B234" s="93"/>
      <c r="C234" s="95"/>
      <c r="D234" s="37"/>
      <c r="E234" s="83"/>
      <c r="F234" s="84"/>
      <c r="G234" s="85"/>
      <c r="H234" s="85"/>
    </row>
    <row r="235" spans="1:11" ht="15.75" x14ac:dyDescent="0.2">
      <c r="A235" s="93"/>
      <c r="B235" s="99" t="s">
        <v>119</v>
      </c>
      <c r="C235" s="97">
        <v>188.97</v>
      </c>
      <c r="D235" s="98" t="s">
        <v>3</v>
      </c>
      <c r="E235" s="83" t="s">
        <v>491</v>
      </c>
      <c r="F235" s="84"/>
      <c r="G235" s="85"/>
      <c r="H235" s="85"/>
    </row>
    <row r="236" spans="1:11" ht="15.75" thickBot="1" x14ac:dyDescent="0.25">
      <c r="A236" s="93"/>
      <c r="B236" s="93"/>
      <c r="C236" s="95"/>
      <c r="D236" s="37"/>
      <c r="E236" s="83"/>
      <c r="F236" s="84"/>
      <c r="G236" s="85"/>
      <c r="H236" s="85"/>
      <c r="J236" s="9"/>
      <c r="K236" s="9"/>
    </row>
    <row r="237" spans="1:11" s="9" customFormat="1" ht="15.75" x14ac:dyDescent="0.2">
      <c r="A237" s="91" t="s">
        <v>565</v>
      </c>
      <c r="B237" s="166" t="s">
        <v>82</v>
      </c>
      <c r="C237" s="166"/>
      <c r="D237" s="166"/>
      <c r="E237" s="166"/>
      <c r="F237" s="166"/>
      <c r="G237" s="92"/>
      <c r="H237" s="92"/>
      <c r="J237" s="8"/>
      <c r="K237" s="8"/>
    </row>
    <row r="238" spans="1:11" x14ac:dyDescent="0.2">
      <c r="A238" s="93"/>
      <c r="B238" s="93"/>
      <c r="C238" s="95"/>
      <c r="D238" s="37"/>
      <c r="E238" s="83"/>
      <c r="F238" s="84"/>
      <c r="G238" s="85"/>
      <c r="H238" s="85"/>
    </row>
    <row r="239" spans="1:11" ht="15.75" x14ac:dyDescent="0.2">
      <c r="A239" s="93"/>
      <c r="B239" s="99" t="s">
        <v>120</v>
      </c>
      <c r="C239" s="97">
        <v>22.13</v>
      </c>
      <c r="D239" s="98" t="s">
        <v>3</v>
      </c>
      <c r="E239" s="83" t="s">
        <v>491</v>
      </c>
      <c r="F239" s="84"/>
      <c r="G239" s="85"/>
      <c r="H239" s="85"/>
    </row>
    <row r="240" spans="1:11" ht="15.75" thickBot="1" x14ac:dyDescent="0.25">
      <c r="A240" s="93"/>
      <c r="B240" s="93"/>
      <c r="C240" s="95"/>
      <c r="D240" s="37"/>
      <c r="E240" s="83"/>
      <c r="F240" s="84"/>
      <c r="G240" s="85"/>
      <c r="H240" s="85"/>
      <c r="J240" s="9"/>
      <c r="K240" s="9"/>
    </row>
    <row r="241" spans="1:11" s="9" customFormat="1" ht="15.75" x14ac:dyDescent="0.2">
      <c r="A241" s="91" t="s">
        <v>566</v>
      </c>
      <c r="B241" s="166" t="s">
        <v>379</v>
      </c>
      <c r="C241" s="166"/>
      <c r="D241" s="166"/>
      <c r="E241" s="166"/>
      <c r="F241" s="166"/>
      <c r="G241" s="92"/>
      <c r="H241" s="92"/>
      <c r="J241" s="8"/>
      <c r="K241" s="8"/>
    </row>
    <row r="242" spans="1:11" x14ac:dyDescent="0.2">
      <c r="A242" s="93"/>
      <c r="B242" s="93"/>
      <c r="C242" s="95"/>
      <c r="D242" s="37"/>
      <c r="E242" s="83"/>
      <c r="F242" s="84"/>
      <c r="G242" s="85"/>
      <c r="H242" s="85"/>
    </row>
    <row r="243" spans="1:11" ht="15.75" x14ac:dyDescent="0.2">
      <c r="A243" s="93"/>
      <c r="B243" s="99" t="s">
        <v>115</v>
      </c>
      <c r="C243" s="97">
        <v>221.23</v>
      </c>
      <c r="D243" s="98" t="s">
        <v>3</v>
      </c>
      <c r="E243" s="83" t="s">
        <v>491</v>
      </c>
      <c r="F243" s="84"/>
      <c r="G243" s="85"/>
      <c r="H243" s="85"/>
    </row>
    <row r="244" spans="1:11" ht="15.75" thickBot="1" x14ac:dyDescent="0.25">
      <c r="A244" s="93"/>
      <c r="B244" s="93"/>
      <c r="C244" s="95"/>
      <c r="D244" s="37"/>
      <c r="E244" s="83"/>
      <c r="F244" s="84"/>
      <c r="G244" s="85"/>
      <c r="H244" s="85"/>
      <c r="J244" s="9"/>
      <c r="K244" s="9"/>
    </row>
    <row r="245" spans="1:11" s="9" customFormat="1" ht="15.75" x14ac:dyDescent="0.2">
      <c r="A245" s="91" t="s">
        <v>567</v>
      </c>
      <c r="B245" s="166" t="s">
        <v>56</v>
      </c>
      <c r="C245" s="166"/>
      <c r="D245" s="166"/>
      <c r="E245" s="166"/>
      <c r="F245" s="166"/>
      <c r="G245" s="92"/>
      <c r="H245" s="92"/>
      <c r="J245" s="8"/>
      <c r="K245" s="8"/>
    </row>
    <row r="246" spans="1:11" x14ac:dyDescent="0.2">
      <c r="A246" s="93"/>
      <c r="B246" s="93"/>
      <c r="C246" s="95"/>
      <c r="D246" s="37"/>
      <c r="E246" s="83"/>
      <c r="F246" s="84"/>
      <c r="G246" s="85"/>
      <c r="H246" s="85"/>
    </row>
    <row r="247" spans="1:11" x14ac:dyDescent="0.2">
      <c r="A247" s="93"/>
      <c r="B247" s="93" t="s">
        <v>120</v>
      </c>
      <c r="C247" s="101">
        <f>C239</f>
        <v>22.13</v>
      </c>
      <c r="D247" s="37" t="s">
        <v>3</v>
      </c>
      <c r="E247" s="167" t="str">
        <f>"ITEM "&amp;A237</f>
        <v>ITEM 7.5.2</v>
      </c>
      <c r="F247" s="167"/>
      <c r="G247" s="167"/>
      <c r="H247" s="85"/>
    </row>
    <row r="248" spans="1:11" x14ac:dyDescent="0.2">
      <c r="A248" s="93"/>
      <c r="B248" s="93" t="s">
        <v>509</v>
      </c>
      <c r="C248" s="101">
        <v>1.05</v>
      </c>
      <c r="D248" s="37" t="s">
        <v>510</v>
      </c>
      <c r="E248" s="123"/>
      <c r="F248" s="123"/>
      <c r="G248" s="123"/>
      <c r="H248" s="85"/>
    </row>
    <row r="249" spans="1:11" x14ac:dyDescent="0.2">
      <c r="A249" s="93"/>
      <c r="B249" s="106" t="s">
        <v>30</v>
      </c>
      <c r="C249" s="101">
        <v>30</v>
      </c>
      <c r="D249" s="37" t="s">
        <v>21</v>
      </c>
      <c r="E249" s="83"/>
      <c r="F249" s="84"/>
      <c r="G249" s="85"/>
      <c r="H249" s="85"/>
    </row>
    <row r="250" spans="1:11" x14ac:dyDescent="0.2">
      <c r="A250" s="93"/>
      <c r="B250" s="93" t="s">
        <v>380</v>
      </c>
      <c r="C250" s="101">
        <f>C243</f>
        <v>221.23</v>
      </c>
      <c r="D250" s="37" t="s">
        <v>3</v>
      </c>
      <c r="E250" s="167" t="str">
        <f>"ITEM "&amp;A241</f>
        <v>ITEM 7.5.3</v>
      </c>
      <c r="F250" s="167"/>
      <c r="G250" s="167"/>
      <c r="H250" s="85"/>
    </row>
    <row r="251" spans="1:11" x14ac:dyDescent="0.2">
      <c r="A251" s="93"/>
      <c r="B251" s="93" t="s">
        <v>509</v>
      </c>
      <c r="C251" s="101">
        <v>1.1000000000000001</v>
      </c>
      <c r="D251" s="37" t="s">
        <v>510</v>
      </c>
      <c r="E251" s="123"/>
      <c r="F251" s="123"/>
      <c r="G251" s="123"/>
      <c r="H251" s="85"/>
    </row>
    <row r="252" spans="1:11" x14ac:dyDescent="0.2">
      <c r="A252" s="93"/>
      <c r="B252" s="106" t="s">
        <v>30</v>
      </c>
      <c r="C252" s="101">
        <v>50</v>
      </c>
      <c r="D252" s="37" t="s">
        <v>21</v>
      </c>
      <c r="E252" s="83"/>
      <c r="F252" s="84"/>
      <c r="G252" s="85"/>
      <c r="H252" s="85"/>
    </row>
    <row r="253" spans="1:11" ht="15.75" x14ac:dyDescent="0.2">
      <c r="A253" s="93"/>
      <c r="B253" s="99" t="s">
        <v>0</v>
      </c>
      <c r="C253" s="97">
        <f>(C247*C248)*((C249+100)/100)+(C250*C251)*((C252+100)/100)</f>
        <v>395.23694999999998</v>
      </c>
      <c r="D253" s="98" t="s">
        <v>3</v>
      </c>
      <c r="E253" s="83"/>
      <c r="F253" s="84"/>
      <c r="G253" s="85"/>
      <c r="H253" s="85"/>
    </row>
    <row r="254" spans="1:11" ht="15.75" thickBot="1" x14ac:dyDescent="0.25">
      <c r="A254" s="93"/>
      <c r="B254" s="93"/>
      <c r="C254" s="95"/>
      <c r="D254" s="37"/>
      <c r="E254" s="83"/>
      <c r="F254" s="84"/>
      <c r="G254" s="85"/>
      <c r="H254" s="85"/>
      <c r="J254" s="9"/>
      <c r="K254" s="9"/>
    </row>
    <row r="255" spans="1:11" s="9" customFormat="1" ht="15.75" x14ac:dyDescent="0.2">
      <c r="A255" s="91" t="s">
        <v>568</v>
      </c>
      <c r="B255" s="166" t="s">
        <v>15</v>
      </c>
      <c r="C255" s="166"/>
      <c r="D255" s="166"/>
      <c r="E255" s="166"/>
      <c r="F255" s="166"/>
      <c r="G255" s="92"/>
      <c r="H255" s="92"/>
      <c r="J255" s="8"/>
      <c r="K255" s="8"/>
    </row>
    <row r="256" spans="1:11" x14ac:dyDescent="0.2">
      <c r="A256" s="93"/>
      <c r="B256" s="93"/>
      <c r="C256" s="95"/>
      <c r="D256" s="37"/>
      <c r="E256" s="83"/>
      <c r="F256" s="84"/>
      <c r="G256" s="85"/>
      <c r="H256" s="85"/>
    </row>
    <row r="257" spans="1:11" x14ac:dyDescent="0.2">
      <c r="A257" s="93"/>
      <c r="B257" s="93" t="s">
        <v>16</v>
      </c>
      <c r="C257" s="101">
        <f>C253</f>
        <v>395.23694999999998</v>
      </c>
      <c r="D257" s="37" t="s">
        <v>3</v>
      </c>
      <c r="E257" s="167" t="str">
        <f>"ITEM "&amp;A245</f>
        <v>ITEM 7.5.4</v>
      </c>
      <c r="F257" s="167"/>
      <c r="G257" s="167"/>
      <c r="H257" s="85"/>
    </row>
    <row r="258" spans="1:11" x14ac:dyDescent="0.2">
      <c r="A258" s="79"/>
      <c r="B258" s="93" t="s">
        <v>74</v>
      </c>
      <c r="C258" s="101">
        <v>8</v>
      </c>
      <c r="D258" s="37" t="s">
        <v>53</v>
      </c>
      <c r="E258" s="83" t="s">
        <v>511</v>
      </c>
      <c r="F258" s="84"/>
      <c r="G258" s="85"/>
      <c r="H258" s="85"/>
    </row>
    <row r="259" spans="1:11" ht="15.75" x14ac:dyDescent="0.2">
      <c r="A259" s="79"/>
      <c r="B259" s="99" t="s">
        <v>0</v>
      </c>
      <c r="C259" s="97">
        <f>C258*C257</f>
        <v>3161.8955999999998</v>
      </c>
      <c r="D259" s="98" t="s">
        <v>72</v>
      </c>
      <c r="E259" s="83"/>
      <c r="F259" s="84"/>
      <c r="G259" s="85"/>
      <c r="H259" s="85"/>
    </row>
    <row r="260" spans="1:11" ht="15.75" thickBot="1" x14ac:dyDescent="0.25">
      <c r="A260" s="79"/>
      <c r="B260" s="94"/>
      <c r="C260" s="95"/>
      <c r="D260" s="37"/>
      <c r="E260" s="83"/>
      <c r="F260" s="84"/>
      <c r="G260" s="85"/>
      <c r="H260" s="85"/>
      <c r="J260" s="9"/>
      <c r="K260" s="9"/>
    </row>
    <row r="261" spans="1:11" s="9" customFormat="1" ht="16.5" thickBot="1" x14ac:dyDescent="0.25">
      <c r="A261" s="102" t="s">
        <v>569</v>
      </c>
      <c r="B261" s="165" t="s">
        <v>70</v>
      </c>
      <c r="C261" s="165"/>
      <c r="D261" s="165"/>
      <c r="E261" s="165"/>
      <c r="F261" s="165"/>
      <c r="G261" s="103"/>
      <c r="H261" s="103"/>
    </row>
    <row r="262" spans="1:11" s="9" customFormat="1" ht="15.75" x14ac:dyDescent="0.2">
      <c r="A262" s="91" t="s">
        <v>570</v>
      </c>
      <c r="B262" s="166" t="s">
        <v>512</v>
      </c>
      <c r="C262" s="166"/>
      <c r="D262" s="166"/>
      <c r="E262" s="166"/>
      <c r="F262" s="166"/>
      <c r="G262" s="92"/>
      <c r="H262" s="92"/>
      <c r="J262" s="8"/>
      <c r="K262" s="8"/>
    </row>
    <row r="263" spans="1:11" x14ac:dyDescent="0.2">
      <c r="A263" s="93"/>
      <c r="B263" s="93"/>
      <c r="C263" s="95"/>
      <c r="D263" s="37"/>
      <c r="E263" s="83"/>
      <c r="F263" s="84"/>
      <c r="G263" s="85"/>
      <c r="H263" s="85"/>
    </row>
    <row r="264" spans="1:11" ht="15.75" x14ac:dyDescent="0.2">
      <c r="A264" s="93"/>
      <c r="B264" s="99" t="s">
        <v>118</v>
      </c>
      <c r="C264" s="97">
        <v>94</v>
      </c>
      <c r="D264" s="98" t="s">
        <v>12</v>
      </c>
      <c r="E264" s="83" t="s">
        <v>47</v>
      </c>
      <c r="F264" s="84"/>
      <c r="G264" s="85"/>
      <c r="H264" s="85"/>
    </row>
    <row r="265" spans="1:11" ht="15.75" thickBot="1" x14ac:dyDescent="0.25">
      <c r="A265" s="93"/>
      <c r="B265" s="93"/>
      <c r="C265" s="95"/>
      <c r="D265" s="37"/>
      <c r="E265" s="83"/>
      <c r="F265" s="84"/>
      <c r="G265" s="85"/>
      <c r="H265" s="85"/>
      <c r="J265" s="9"/>
      <c r="K265" s="9"/>
    </row>
    <row r="266" spans="1:11" s="9" customFormat="1" ht="15.75" x14ac:dyDescent="0.2">
      <c r="A266" s="91" t="s">
        <v>571</v>
      </c>
      <c r="B266" s="166" t="s">
        <v>513</v>
      </c>
      <c r="C266" s="166"/>
      <c r="D266" s="166"/>
      <c r="E266" s="166"/>
      <c r="F266" s="166"/>
      <c r="G266" s="92"/>
      <c r="H266" s="92"/>
      <c r="J266" s="8"/>
      <c r="K266" s="8"/>
    </row>
    <row r="267" spans="1:11" x14ac:dyDescent="0.2">
      <c r="A267" s="93"/>
      <c r="B267" s="93"/>
      <c r="C267" s="95"/>
      <c r="D267" s="37"/>
      <c r="E267" s="83"/>
      <c r="F267" s="84"/>
      <c r="G267" s="85"/>
      <c r="H267" s="85"/>
    </row>
    <row r="268" spans="1:11" ht="15.75" x14ac:dyDescent="0.2">
      <c r="A268" s="93"/>
      <c r="B268" s="99" t="s">
        <v>118</v>
      </c>
      <c r="C268" s="97">
        <f>C264</f>
        <v>94</v>
      </c>
      <c r="D268" s="98" t="s">
        <v>12</v>
      </c>
      <c r="E268" s="83" t="str">
        <f xml:space="preserve"> "ITEM "&amp;A262</f>
        <v>ITEM 7.6.1</v>
      </c>
      <c r="F268" s="84"/>
      <c r="G268" s="85"/>
      <c r="H268" s="85"/>
    </row>
    <row r="269" spans="1:11" ht="15.75" thickBot="1" x14ac:dyDescent="0.25">
      <c r="A269" s="93"/>
      <c r="B269" s="93"/>
      <c r="C269" s="95"/>
      <c r="D269" s="37"/>
      <c r="E269" s="83"/>
      <c r="F269" s="84"/>
      <c r="G269" s="85"/>
      <c r="H269" s="85"/>
      <c r="J269" s="9"/>
      <c r="K269" s="9"/>
    </row>
    <row r="270" spans="1:11" s="9" customFormat="1" ht="15.75" x14ac:dyDescent="0.2">
      <c r="A270" s="91" t="s">
        <v>572</v>
      </c>
      <c r="B270" s="166" t="s">
        <v>335</v>
      </c>
      <c r="C270" s="166"/>
      <c r="D270" s="166"/>
      <c r="E270" s="166"/>
      <c r="F270" s="166"/>
      <c r="G270" s="92"/>
      <c r="H270" s="92"/>
      <c r="J270" s="8"/>
      <c r="K270" s="8"/>
    </row>
    <row r="271" spans="1:11" x14ac:dyDescent="0.2">
      <c r="A271" s="93"/>
      <c r="B271" s="93"/>
      <c r="C271" s="95"/>
      <c r="D271" s="37"/>
      <c r="E271" s="83"/>
      <c r="F271" s="84"/>
      <c r="G271" s="85"/>
      <c r="H271" s="85"/>
    </row>
    <row r="272" spans="1:11" ht="15.75" x14ac:dyDescent="0.2">
      <c r="A272" s="93"/>
      <c r="B272" s="99" t="s">
        <v>118</v>
      </c>
      <c r="C272" s="97">
        <v>22</v>
      </c>
      <c r="D272" s="98" t="s">
        <v>12</v>
      </c>
      <c r="E272" s="83" t="s">
        <v>47</v>
      </c>
      <c r="F272" s="84"/>
      <c r="G272" s="85"/>
      <c r="H272" s="85"/>
    </row>
    <row r="273" spans="1:11" ht="15.75" thickBot="1" x14ac:dyDescent="0.25">
      <c r="A273" s="93"/>
      <c r="B273" s="93"/>
      <c r="C273" s="95"/>
      <c r="D273" s="37"/>
      <c r="E273" s="83"/>
      <c r="F273" s="84"/>
      <c r="G273" s="85"/>
      <c r="H273" s="85"/>
      <c r="J273" s="9"/>
      <c r="K273" s="9"/>
    </row>
    <row r="274" spans="1:11" s="9" customFormat="1" ht="15.75" x14ac:dyDescent="0.2">
      <c r="A274" s="91" t="s">
        <v>573</v>
      </c>
      <c r="B274" s="166" t="s">
        <v>336</v>
      </c>
      <c r="C274" s="166"/>
      <c r="D274" s="166"/>
      <c r="E274" s="166"/>
      <c r="F274" s="166"/>
      <c r="G274" s="92"/>
      <c r="H274" s="92"/>
      <c r="J274" s="8"/>
      <c r="K274" s="8"/>
    </row>
    <row r="275" spans="1:11" x14ac:dyDescent="0.2">
      <c r="A275" s="93"/>
      <c r="B275" s="93"/>
      <c r="C275" s="95"/>
      <c r="D275" s="37"/>
      <c r="E275" s="83"/>
      <c r="F275" s="84"/>
      <c r="G275" s="85"/>
      <c r="H275" s="85"/>
    </row>
    <row r="276" spans="1:11" ht="15.75" x14ac:dyDescent="0.2">
      <c r="A276" s="93"/>
      <c r="B276" s="99" t="s">
        <v>118</v>
      </c>
      <c r="C276" s="97">
        <f>C272</f>
        <v>22</v>
      </c>
      <c r="D276" s="98" t="s">
        <v>12</v>
      </c>
      <c r="E276" s="83" t="str">
        <f xml:space="preserve"> "ITEM "&amp;A270</f>
        <v>ITEM 7.6.3</v>
      </c>
      <c r="F276" s="84"/>
      <c r="G276" s="85"/>
      <c r="H276" s="85"/>
    </row>
    <row r="277" spans="1:11" ht="15.75" thickBot="1" x14ac:dyDescent="0.25">
      <c r="A277" s="93"/>
      <c r="B277" s="93"/>
      <c r="C277" s="95"/>
      <c r="D277" s="37"/>
      <c r="E277" s="83"/>
      <c r="F277" s="84"/>
      <c r="G277" s="85"/>
      <c r="H277" s="85"/>
      <c r="J277" s="9"/>
      <c r="K277" s="9"/>
    </row>
    <row r="278" spans="1:11" s="9" customFormat="1" ht="15.75" x14ac:dyDescent="0.2">
      <c r="A278" s="91" t="s">
        <v>574</v>
      </c>
      <c r="B278" s="166" t="s">
        <v>62</v>
      </c>
      <c r="C278" s="166"/>
      <c r="D278" s="166"/>
      <c r="E278" s="166"/>
      <c r="F278" s="166"/>
      <c r="G278" s="92"/>
      <c r="H278" s="92"/>
      <c r="J278" s="8"/>
      <c r="K278" s="8"/>
    </row>
    <row r="279" spans="1:11" x14ac:dyDescent="0.2">
      <c r="A279" s="93"/>
      <c r="B279" s="93"/>
      <c r="C279" s="95"/>
      <c r="D279" s="37"/>
      <c r="E279" s="83"/>
      <c r="F279" s="84"/>
      <c r="G279" s="85"/>
      <c r="H279" s="85"/>
    </row>
    <row r="280" spans="1:11" ht="15.75" x14ac:dyDescent="0.2">
      <c r="A280" s="93"/>
      <c r="B280" s="99" t="s">
        <v>118</v>
      </c>
      <c r="C280" s="97">
        <v>73</v>
      </c>
      <c r="D280" s="98" t="s">
        <v>12</v>
      </c>
      <c r="E280" s="83" t="s">
        <v>47</v>
      </c>
      <c r="F280" s="84"/>
      <c r="G280" s="85"/>
      <c r="H280" s="85"/>
    </row>
    <row r="281" spans="1:11" ht="15.75" thickBot="1" x14ac:dyDescent="0.25">
      <c r="A281" s="93"/>
      <c r="B281" s="93"/>
      <c r="C281" s="95"/>
      <c r="D281" s="37"/>
      <c r="E281" s="83"/>
      <c r="F281" s="84"/>
      <c r="G281" s="85"/>
      <c r="H281" s="85"/>
      <c r="J281" s="9"/>
      <c r="K281" s="9"/>
    </row>
    <row r="282" spans="1:11" s="9" customFormat="1" ht="15.75" x14ac:dyDescent="0.2">
      <c r="A282" s="91" t="s">
        <v>575</v>
      </c>
      <c r="B282" s="166" t="s">
        <v>63</v>
      </c>
      <c r="C282" s="166"/>
      <c r="D282" s="166"/>
      <c r="E282" s="166"/>
      <c r="F282" s="166"/>
      <c r="G282" s="92"/>
      <c r="H282" s="92"/>
      <c r="J282" s="8"/>
      <c r="K282" s="8"/>
    </row>
    <row r="283" spans="1:11" x14ac:dyDescent="0.2">
      <c r="A283" s="93"/>
      <c r="B283" s="93"/>
      <c r="C283" s="95"/>
      <c r="D283" s="37"/>
      <c r="E283" s="83"/>
      <c r="F283" s="84"/>
      <c r="G283" s="85"/>
      <c r="H283" s="85"/>
    </row>
    <row r="284" spans="1:11" ht="15.75" x14ac:dyDescent="0.2">
      <c r="A284" s="93"/>
      <c r="B284" s="99" t="s">
        <v>118</v>
      </c>
      <c r="C284" s="97">
        <f>C280</f>
        <v>73</v>
      </c>
      <c r="D284" s="98" t="s">
        <v>12</v>
      </c>
      <c r="E284" s="83" t="str">
        <f xml:space="preserve"> "ITEM "&amp;A278</f>
        <v>ITEM 7.6.5</v>
      </c>
      <c r="F284" s="84"/>
      <c r="G284" s="85"/>
      <c r="H284" s="85"/>
    </row>
    <row r="285" spans="1:11" ht="15.75" thickBot="1" x14ac:dyDescent="0.25">
      <c r="A285" s="93"/>
      <c r="B285" s="93"/>
      <c r="C285" s="95"/>
      <c r="D285" s="37"/>
      <c r="E285" s="83"/>
      <c r="F285" s="84"/>
      <c r="G285" s="85"/>
      <c r="H285" s="85"/>
      <c r="J285" s="9"/>
      <c r="K285" s="9"/>
    </row>
    <row r="286" spans="1:11" s="9" customFormat="1" ht="15.75" x14ac:dyDescent="0.2">
      <c r="A286" s="91" t="s">
        <v>576</v>
      </c>
      <c r="B286" s="166" t="s">
        <v>514</v>
      </c>
      <c r="C286" s="166"/>
      <c r="D286" s="166"/>
      <c r="E286" s="166"/>
      <c r="F286" s="166"/>
      <c r="G286" s="92"/>
      <c r="H286" s="92"/>
      <c r="J286" s="8"/>
      <c r="K286" s="8"/>
    </row>
    <row r="287" spans="1:11" x14ac:dyDescent="0.2">
      <c r="A287" s="93"/>
      <c r="B287" s="93"/>
      <c r="C287" s="95"/>
      <c r="D287" s="37"/>
      <c r="E287" s="83"/>
      <c r="F287" s="84"/>
      <c r="G287" s="85"/>
      <c r="H287" s="85"/>
    </row>
    <row r="288" spans="1:11" ht="15.75" x14ac:dyDescent="0.2">
      <c r="A288" s="93"/>
      <c r="B288" s="99" t="s">
        <v>118</v>
      </c>
      <c r="C288" s="97">
        <v>194</v>
      </c>
      <c r="D288" s="98" t="s">
        <v>12</v>
      </c>
      <c r="E288" s="83" t="s">
        <v>47</v>
      </c>
      <c r="F288" s="84"/>
      <c r="G288" s="85"/>
      <c r="H288" s="85"/>
    </row>
    <row r="289" spans="1:11" ht="15.75" thickBot="1" x14ac:dyDescent="0.25">
      <c r="A289" s="93"/>
      <c r="B289" s="93"/>
      <c r="C289" s="95"/>
      <c r="D289" s="37"/>
      <c r="E289" s="83"/>
      <c r="F289" s="84"/>
      <c r="G289" s="85"/>
      <c r="H289" s="85"/>
      <c r="J289" s="9"/>
      <c r="K289" s="9"/>
    </row>
    <row r="290" spans="1:11" s="9" customFormat="1" ht="15.75" x14ac:dyDescent="0.2">
      <c r="A290" s="91" t="s">
        <v>577</v>
      </c>
      <c r="B290" s="166" t="s">
        <v>515</v>
      </c>
      <c r="C290" s="166"/>
      <c r="D290" s="166"/>
      <c r="E290" s="166"/>
      <c r="F290" s="166"/>
      <c r="G290" s="92"/>
      <c r="H290" s="92"/>
      <c r="J290" s="8"/>
      <c r="K290" s="8"/>
    </row>
    <row r="291" spans="1:11" x14ac:dyDescent="0.2">
      <c r="A291" s="93"/>
      <c r="B291" s="93"/>
      <c r="C291" s="95"/>
      <c r="D291" s="37"/>
      <c r="E291" s="83"/>
      <c r="F291" s="84"/>
      <c r="G291" s="85"/>
      <c r="H291" s="85"/>
    </row>
    <row r="292" spans="1:11" ht="15.75" x14ac:dyDescent="0.2">
      <c r="A292" s="93"/>
      <c r="B292" s="99" t="s">
        <v>118</v>
      </c>
      <c r="C292" s="97">
        <f>C288</f>
        <v>194</v>
      </c>
      <c r="D292" s="98" t="s">
        <v>12</v>
      </c>
      <c r="E292" s="83" t="str">
        <f xml:space="preserve"> "ITEM "&amp;A286</f>
        <v>ITEM 7.6.7</v>
      </c>
      <c r="F292" s="84"/>
      <c r="G292" s="85"/>
      <c r="H292" s="85"/>
    </row>
    <row r="293" spans="1:11" ht="15.75" thickBot="1" x14ac:dyDescent="0.25">
      <c r="A293" s="93"/>
      <c r="B293" s="93"/>
      <c r="C293" s="95"/>
      <c r="D293" s="37"/>
      <c r="E293" s="83"/>
      <c r="F293" s="84"/>
      <c r="G293" s="85"/>
      <c r="H293" s="85"/>
      <c r="J293" s="9"/>
      <c r="K293" s="9"/>
    </row>
    <row r="294" spans="1:11" s="9" customFormat="1" ht="16.5" thickBot="1" x14ac:dyDescent="0.25">
      <c r="A294" s="102" t="s">
        <v>578</v>
      </c>
      <c r="B294" s="165" t="s">
        <v>58</v>
      </c>
      <c r="C294" s="165"/>
      <c r="D294" s="165"/>
      <c r="E294" s="165"/>
      <c r="F294" s="165"/>
      <c r="G294" s="103"/>
      <c r="H294" s="103"/>
    </row>
    <row r="295" spans="1:11" s="9" customFormat="1" ht="15.75" x14ac:dyDescent="0.2">
      <c r="A295" s="91" t="s">
        <v>579</v>
      </c>
      <c r="B295" s="166" t="s">
        <v>501</v>
      </c>
      <c r="C295" s="166"/>
      <c r="D295" s="166"/>
      <c r="E295" s="166"/>
      <c r="F295" s="166"/>
      <c r="G295" s="92"/>
      <c r="H295" s="92"/>
      <c r="J295" s="8"/>
      <c r="K295" s="8"/>
    </row>
    <row r="296" spans="1:11" x14ac:dyDescent="0.2">
      <c r="A296" s="93"/>
      <c r="B296" s="94"/>
      <c r="C296" s="95"/>
      <c r="D296" s="37"/>
      <c r="E296" s="83"/>
      <c r="F296" s="84"/>
      <c r="G296" s="85"/>
      <c r="H296" s="85"/>
    </row>
    <row r="297" spans="1:11" x14ac:dyDescent="0.2">
      <c r="A297" s="93"/>
      <c r="B297" s="94" t="s">
        <v>526</v>
      </c>
      <c r="C297" s="101">
        <v>2</v>
      </c>
      <c r="D297" s="37" t="s">
        <v>45</v>
      </c>
      <c r="E297" s="83"/>
      <c r="F297" s="84"/>
      <c r="G297" s="85"/>
      <c r="H297" s="85"/>
    </row>
    <row r="298" spans="1:11" x14ac:dyDescent="0.2">
      <c r="A298" s="93"/>
      <c r="B298" s="94" t="s">
        <v>527</v>
      </c>
      <c r="C298" s="101">
        <v>5</v>
      </c>
      <c r="D298" s="37" t="s">
        <v>45</v>
      </c>
      <c r="E298" s="83"/>
      <c r="F298" s="84"/>
      <c r="G298" s="85"/>
      <c r="H298" s="85"/>
    </row>
    <row r="299" spans="1:11" ht="15.75" x14ac:dyDescent="0.2">
      <c r="A299" s="93"/>
      <c r="B299" s="99" t="s">
        <v>8</v>
      </c>
      <c r="C299" s="97">
        <f>C297+C298</f>
        <v>7</v>
      </c>
      <c r="D299" s="98" t="s">
        <v>45</v>
      </c>
      <c r="E299" s="83" t="s">
        <v>47</v>
      </c>
      <c r="F299" s="84"/>
      <c r="G299" s="85"/>
      <c r="H299" s="85"/>
    </row>
    <row r="300" spans="1:11" ht="16.5" thickBot="1" x14ac:dyDescent="0.25">
      <c r="A300" s="93"/>
      <c r="B300" s="93"/>
      <c r="C300" s="126"/>
      <c r="D300" s="100"/>
      <c r="E300" s="83"/>
      <c r="F300" s="84"/>
      <c r="G300" s="85"/>
      <c r="H300" s="85"/>
      <c r="J300" s="9"/>
      <c r="K300" s="9"/>
    </row>
    <row r="301" spans="1:11" s="9" customFormat="1" ht="15.75" x14ac:dyDescent="0.2">
      <c r="A301" s="91" t="s">
        <v>580</v>
      </c>
      <c r="B301" s="166" t="s">
        <v>502</v>
      </c>
      <c r="C301" s="166"/>
      <c r="D301" s="166"/>
      <c r="E301" s="166"/>
      <c r="F301" s="166"/>
      <c r="G301" s="92"/>
      <c r="H301" s="92"/>
      <c r="J301" s="8"/>
      <c r="K301" s="8"/>
    </row>
    <row r="302" spans="1:11" x14ac:dyDescent="0.2">
      <c r="A302" s="93"/>
      <c r="B302" s="94"/>
      <c r="C302" s="95"/>
      <c r="D302" s="37"/>
      <c r="E302" s="83"/>
      <c r="F302" s="84"/>
      <c r="G302" s="85"/>
      <c r="H302" s="85"/>
    </row>
    <row r="303" spans="1:11" ht="15.75" x14ac:dyDescent="0.2">
      <c r="A303" s="93"/>
      <c r="B303" s="99" t="s">
        <v>526</v>
      </c>
      <c r="C303" s="97">
        <v>1</v>
      </c>
      <c r="D303" s="98" t="s">
        <v>2</v>
      </c>
      <c r="E303" s="83" t="s">
        <v>47</v>
      </c>
      <c r="F303" s="84"/>
      <c r="G303" s="85"/>
      <c r="H303" s="85"/>
    </row>
    <row r="304" spans="1:11" ht="16.5" thickBot="1" x14ac:dyDescent="0.25">
      <c r="A304" s="93"/>
      <c r="B304" s="93"/>
      <c r="C304" s="126"/>
      <c r="D304" s="100"/>
      <c r="E304" s="83"/>
      <c r="F304" s="84"/>
      <c r="G304" s="85"/>
      <c r="H304" s="85"/>
      <c r="J304" s="9"/>
      <c r="K304" s="9"/>
    </row>
    <row r="305" spans="1:11" s="9" customFormat="1" ht="16.5" thickBot="1" x14ac:dyDescent="0.25">
      <c r="A305" s="102" t="s">
        <v>581</v>
      </c>
      <c r="B305" s="165" t="s">
        <v>339</v>
      </c>
      <c r="C305" s="165"/>
      <c r="D305" s="165"/>
      <c r="E305" s="165"/>
      <c r="F305" s="165"/>
      <c r="G305" s="103"/>
      <c r="H305" s="103"/>
    </row>
    <row r="306" spans="1:11" s="9" customFormat="1" ht="15.75" x14ac:dyDescent="0.2">
      <c r="A306" s="91" t="s">
        <v>582</v>
      </c>
      <c r="B306" s="166" t="s">
        <v>340</v>
      </c>
      <c r="C306" s="166"/>
      <c r="D306" s="166"/>
      <c r="E306" s="166"/>
      <c r="F306" s="166"/>
      <c r="G306" s="92"/>
      <c r="H306" s="92"/>
      <c r="J306" s="8"/>
      <c r="K306" s="8"/>
    </row>
    <row r="307" spans="1:11" x14ac:dyDescent="0.2">
      <c r="A307" s="93"/>
      <c r="B307" s="93"/>
      <c r="C307" s="95"/>
      <c r="D307" s="37"/>
      <c r="E307" s="83"/>
      <c r="F307" s="84"/>
      <c r="G307" s="85"/>
      <c r="H307" s="85"/>
    </row>
    <row r="308" spans="1:11" ht="15.75" x14ac:dyDescent="0.2">
      <c r="A308" s="93"/>
      <c r="B308" s="99" t="s">
        <v>341</v>
      </c>
      <c r="C308" s="97">
        <v>8</v>
      </c>
      <c r="D308" s="98" t="s">
        <v>2</v>
      </c>
      <c r="E308" s="83" t="s">
        <v>47</v>
      </c>
      <c r="F308" s="84"/>
      <c r="G308" s="85"/>
      <c r="H308" s="85"/>
    </row>
    <row r="309" spans="1:11" ht="16.5" thickBot="1" x14ac:dyDescent="0.25">
      <c r="A309" s="93"/>
      <c r="B309" s="99"/>
      <c r="C309" s="126"/>
      <c r="D309" s="98"/>
      <c r="E309" s="83"/>
      <c r="F309" s="84"/>
      <c r="G309" s="85"/>
      <c r="H309" s="85"/>
    </row>
    <row r="310" spans="1:11" s="9" customFormat="1" ht="15.75" x14ac:dyDescent="0.2">
      <c r="A310" s="91" t="s">
        <v>583</v>
      </c>
      <c r="B310" s="166" t="s">
        <v>342</v>
      </c>
      <c r="C310" s="166"/>
      <c r="D310" s="166"/>
      <c r="E310" s="166"/>
      <c r="F310" s="166"/>
      <c r="G310" s="92"/>
      <c r="H310" s="92"/>
      <c r="J310" s="8"/>
      <c r="K310" s="8"/>
    </row>
    <row r="311" spans="1:11" x14ac:dyDescent="0.2">
      <c r="A311" s="93"/>
      <c r="B311" s="93"/>
      <c r="C311" s="95"/>
      <c r="D311" s="37"/>
      <c r="E311" s="83"/>
      <c r="F311" s="84"/>
      <c r="G311" s="85"/>
      <c r="H311" s="85"/>
    </row>
    <row r="312" spans="1:11" ht="15.75" x14ac:dyDescent="0.2">
      <c r="A312" s="93"/>
      <c r="B312" s="99" t="s">
        <v>341</v>
      </c>
      <c r="C312" s="97">
        <v>4</v>
      </c>
      <c r="D312" s="98" t="s">
        <v>2</v>
      </c>
      <c r="E312" s="83" t="s">
        <v>47</v>
      </c>
      <c r="F312" s="84"/>
      <c r="G312" s="85"/>
      <c r="H312" s="85"/>
    </row>
    <row r="313" spans="1:11" x14ac:dyDescent="0.2">
      <c r="A313" s="93"/>
      <c r="B313" s="93"/>
      <c r="C313" s="95"/>
      <c r="D313" s="37"/>
      <c r="E313" s="83"/>
      <c r="F313" s="84"/>
      <c r="G313" s="85"/>
      <c r="H313" s="85"/>
      <c r="J313" s="9"/>
      <c r="K313" s="9"/>
    </row>
    <row r="314" spans="1:11" ht="15.75" thickBot="1" x14ac:dyDescent="0.25">
      <c r="A314" s="93"/>
      <c r="B314" s="93"/>
      <c r="C314" s="95"/>
      <c r="D314" s="37"/>
      <c r="E314" s="83"/>
      <c r="F314" s="84"/>
      <c r="G314" s="85"/>
      <c r="H314" s="85"/>
      <c r="J314" s="9"/>
      <c r="K314" s="9"/>
    </row>
    <row r="315" spans="1:11" s="9" customFormat="1" ht="15.75" x14ac:dyDescent="0.2">
      <c r="A315" s="91" t="s">
        <v>584</v>
      </c>
      <c r="B315" s="166" t="s">
        <v>520</v>
      </c>
      <c r="C315" s="166"/>
      <c r="D315" s="166"/>
      <c r="E315" s="166"/>
      <c r="F315" s="166"/>
      <c r="G315" s="92"/>
      <c r="H315" s="92"/>
      <c r="J315" s="8"/>
      <c r="K315" s="8"/>
    </row>
    <row r="316" spans="1:11" x14ac:dyDescent="0.2">
      <c r="A316" s="93"/>
      <c r="B316" s="93"/>
      <c r="C316" s="95"/>
      <c r="D316" s="37"/>
      <c r="E316" s="83"/>
      <c r="F316" s="84"/>
      <c r="G316" s="85"/>
      <c r="H316" s="85"/>
    </row>
    <row r="317" spans="1:11" ht="15.75" x14ac:dyDescent="0.2">
      <c r="A317" s="93"/>
      <c r="B317" s="99" t="s">
        <v>341</v>
      </c>
      <c r="C317" s="97">
        <v>2</v>
      </c>
      <c r="D317" s="98" t="s">
        <v>2</v>
      </c>
      <c r="E317" s="83" t="s">
        <v>47</v>
      </c>
      <c r="F317" s="84"/>
      <c r="G317" s="85"/>
      <c r="H317" s="85"/>
    </row>
    <row r="318" spans="1:11" x14ac:dyDescent="0.2">
      <c r="A318" s="93"/>
      <c r="B318" s="93"/>
      <c r="C318" s="95"/>
      <c r="D318" s="37"/>
      <c r="E318" s="83"/>
      <c r="F318" s="84"/>
      <c r="G318" s="85"/>
      <c r="H318" s="85"/>
      <c r="J318" s="9"/>
      <c r="K318" s="9"/>
    </row>
    <row r="319" spans="1:11" ht="15.75" thickBot="1" x14ac:dyDescent="0.25">
      <c r="A319" s="93"/>
      <c r="B319" s="93"/>
      <c r="C319" s="95"/>
      <c r="D319" s="37"/>
      <c r="E319" s="83"/>
      <c r="F319" s="84"/>
      <c r="G319" s="85"/>
      <c r="H319" s="85"/>
      <c r="J319" s="9"/>
      <c r="K319" s="9"/>
    </row>
    <row r="320" spans="1:11" s="9" customFormat="1" ht="30" customHeight="1" thickBot="1" x14ac:dyDescent="0.25">
      <c r="A320" s="89">
        <v>8</v>
      </c>
      <c r="B320" s="164" t="s">
        <v>225</v>
      </c>
      <c r="C320" s="164"/>
      <c r="D320" s="164"/>
      <c r="E320" s="164"/>
      <c r="F320" s="164"/>
      <c r="G320" s="90"/>
      <c r="H320" s="90"/>
    </row>
    <row r="321" spans="1:14" s="9" customFormat="1" ht="16.5" thickBot="1" x14ac:dyDescent="0.25">
      <c r="A321" s="102" t="s">
        <v>585</v>
      </c>
      <c r="B321" s="165" t="s">
        <v>381</v>
      </c>
      <c r="C321" s="165"/>
      <c r="D321" s="165"/>
      <c r="E321" s="165"/>
      <c r="F321" s="165"/>
      <c r="G321" s="103"/>
      <c r="H321" s="103"/>
    </row>
    <row r="322" spans="1:14" s="9" customFormat="1" ht="15.75" x14ac:dyDescent="0.2">
      <c r="A322" s="91" t="s">
        <v>586</v>
      </c>
      <c r="B322" s="166" t="s">
        <v>32</v>
      </c>
      <c r="C322" s="166"/>
      <c r="D322" s="166"/>
      <c r="E322" s="166"/>
      <c r="F322" s="166"/>
      <c r="G322" s="92"/>
      <c r="H322" s="92"/>
      <c r="J322" s="8"/>
      <c r="K322" s="8"/>
    </row>
    <row r="323" spans="1:14" x14ac:dyDescent="0.2">
      <c r="A323" s="93"/>
      <c r="B323" s="94"/>
      <c r="C323" s="95"/>
      <c r="D323" s="37"/>
      <c r="E323" s="83"/>
      <c r="F323" s="84"/>
      <c r="G323" s="85"/>
      <c r="H323" s="85"/>
    </row>
    <row r="324" spans="1:14" ht="15.75" x14ac:dyDescent="0.2">
      <c r="A324" s="93"/>
      <c r="B324" s="99" t="s">
        <v>375</v>
      </c>
      <c r="C324" s="97">
        <v>3136.2</v>
      </c>
      <c r="D324" s="98" t="s">
        <v>1</v>
      </c>
      <c r="E324" s="83"/>
      <c r="F324" s="84"/>
      <c r="G324" s="85"/>
      <c r="H324" s="85"/>
    </row>
    <row r="325" spans="1:14" ht="16.5" thickBot="1" x14ac:dyDescent="0.25">
      <c r="A325" s="93"/>
      <c r="B325" s="93"/>
      <c r="C325" s="126"/>
      <c r="D325" s="100"/>
      <c r="E325" s="83"/>
      <c r="F325" s="84"/>
      <c r="G325" s="85"/>
      <c r="H325" s="85"/>
      <c r="J325" s="9"/>
      <c r="K325" s="9"/>
    </row>
    <row r="326" spans="1:14" s="9" customFormat="1" ht="15.75" x14ac:dyDescent="0.2">
      <c r="A326" s="91" t="s">
        <v>587</v>
      </c>
      <c r="B326" s="166" t="s">
        <v>36</v>
      </c>
      <c r="C326" s="166"/>
      <c r="D326" s="166"/>
      <c r="E326" s="166"/>
      <c r="F326" s="166"/>
      <c r="G326" s="92"/>
      <c r="H326" s="92"/>
      <c r="J326" s="8"/>
      <c r="K326" s="8"/>
    </row>
    <row r="327" spans="1:14" x14ac:dyDescent="0.2">
      <c r="A327" s="93"/>
      <c r="B327" s="93"/>
      <c r="C327" s="95"/>
      <c r="D327" s="37"/>
      <c r="E327" s="83"/>
      <c r="F327" s="84"/>
      <c r="G327" s="85"/>
      <c r="H327" s="85"/>
    </row>
    <row r="328" spans="1:14" x14ac:dyDescent="0.2">
      <c r="A328" s="93"/>
      <c r="B328" s="93" t="s">
        <v>375</v>
      </c>
      <c r="C328" s="101">
        <f>C324</f>
        <v>3136.2</v>
      </c>
      <c r="D328" s="37" t="s">
        <v>1</v>
      </c>
      <c r="E328" s="167" t="str">
        <f>"ITEM "&amp;A322</f>
        <v>ITEM 8.1.1</v>
      </c>
      <c r="F328" s="167"/>
      <c r="G328" s="167"/>
      <c r="H328" s="85"/>
    </row>
    <row r="329" spans="1:14" x14ac:dyDescent="0.2">
      <c r="A329" s="93"/>
      <c r="B329" s="93" t="s">
        <v>104</v>
      </c>
      <c r="C329" s="107">
        <v>0.06</v>
      </c>
      <c r="D329" s="37" t="s">
        <v>12</v>
      </c>
      <c r="E329" s="167"/>
      <c r="F329" s="167"/>
      <c r="G329" s="167"/>
      <c r="H329" s="85"/>
      <c r="L329" s="26"/>
      <c r="N329" s="26">
        <v>32608.18</v>
      </c>
    </row>
    <row r="330" spans="1:14" ht="15.75" x14ac:dyDescent="0.2">
      <c r="A330" s="93"/>
      <c r="B330" s="99" t="s">
        <v>0</v>
      </c>
      <c r="C330" s="97">
        <f>C328*C329</f>
        <v>188.17199999999997</v>
      </c>
      <c r="D330" s="98" t="s">
        <v>3</v>
      </c>
      <c r="E330" s="83"/>
      <c r="F330" s="84"/>
      <c r="G330" s="85"/>
      <c r="H330" s="85"/>
      <c r="L330" s="26"/>
      <c r="N330" s="26">
        <v>90521.919999999998</v>
      </c>
    </row>
    <row r="331" spans="1:14" ht="15.75" thickBot="1" x14ac:dyDescent="0.25">
      <c r="A331" s="93"/>
      <c r="B331" s="93"/>
      <c r="C331" s="95"/>
      <c r="D331" s="37"/>
      <c r="E331" s="83"/>
      <c r="F331" s="84"/>
      <c r="G331" s="85"/>
      <c r="H331" s="85"/>
      <c r="J331" s="9"/>
      <c r="K331" s="9"/>
      <c r="L331" s="26"/>
    </row>
    <row r="332" spans="1:14" s="9" customFormat="1" ht="15.75" x14ac:dyDescent="0.2">
      <c r="A332" s="91" t="s">
        <v>588</v>
      </c>
      <c r="B332" s="166" t="s">
        <v>14</v>
      </c>
      <c r="C332" s="166"/>
      <c r="D332" s="166"/>
      <c r="E332" s="166"/>
      <c r="F332" s="166"/>
      <c r="G332" s="92"/>
      <c r="H332" s="92"/>
      <c r="J332" s="8"/>
      <c r="K332" s="8"/>
      <c r="L332" s="27"/>
      <c r="N332" s="27">
        <f>SUM(N328:N330)</f>
        <v>123130.1</v>
      </c>
    </row>
    <row r="333" spans="1:14" x14ac:dyDescent="0.2">
      <c r="A333" s="93"/>
      <c r="B333" s="93"/>
      <c r="C333" s="95"/>
      <c r="D333" s="37"/>
      <c r="E333" s="83"/>
      <c r="F333" s="84"/>
      <c r="G333" s="85"/>
      <c r="H333" s="85"/>
    </row>
    <row r="334" spans="1:14" x14ac:dyDescent="0.2">
      <c r="A334" s="93"/>
      <c r="B334" s="93" t="s">
        <v>105</v>
      </c>
      <c r="C334" s="101">
        <f>C330</f>
        <v>188.17199999999997</v>
      </c>
      <c r="D334" s="37" t="s">
        <v>3</v>
      </c>
      <c r="E334" s="167"/>
      <c r="F334" s="167"/>
      <c r="G334" s="167"/>
      <c r="H334" s="85"/>
    </row>
    <row r="335" spans="1:14" x14ac:dyDescent="0.2">
      <c r="A335" s="93"/>
      <c r="B335" s="93" t="s">
        <v>30</v>
      </c>
      <c r="C335" s="101">
        <v>30</v>
      </c>
      <c r="D335" s="37" t="s">
        <v>21</v>
      </c>
      <c r="E335" s="83"/>
      <c r="F335" s="84"/>
      <c r="G335" s="85"/>
      <c r="H335" s="85"/>
    </row>
    <row r="336" spans="1:14" ht="15.75" x14ac:dyDescent="0.2">
      <c r="A336" s="93"/>
      <c r="B336" s="99" t="s">
        <v>0</v>
      </c>
      <c r="C336" s="97">
        <f>C334*((C335+100)/100)</f>
        <v>244.62359999999995</v>
      </c>
      <c r="D336" s="98" t="s">
        <v>3</v>
      </c>
      <c r="E336" s="83"/>
      <c r="F336" s="84"/>
      <c r="G336" s="85"/>
      <c r="H336" s="85"/>
    </row>
    <row r="337" spans="1:13" s="9" customFormat="1" ht="15.75" thickBot="1" x14ac:dyDescent="0.25">
      <c r="A337" s="93"/>
      <c r="B337" s="93"/>
      <c r="C337" s="95"/>
      <c r="D337" s="37"/>
      <c r="E337" s="83"/>
      <c r="F337" s="84"/>
      <c r="G337" s="85"/>
      <c r="H337" s="85"/>
    </row>
    <row r="338" spans="1:13" s="9" customFormat="1" ht="15.75" x14ac:dyDescent="0.2">
      <c r="A338" s="91" t="s">
        <v>589</v>
      </c>
      <c r="B338" s="166" t="s">
        <v>15</v>
      </c>
      <c r="C338" s="166"/>
      <c r="D338" s="166"/>
      <c r="E338" s="166"/>
      <c r="F338" s="166"/>
      <c r="G338" s="92"/>
      <c r="H338" s="92"/>
      <c r="J338" s="8"/>
      <c r="K338" s="8"/>
    </row>
    <row r="339" spans="1:13" x14ac:dyDescent="0.2">
      <c r="A339" s="79"/>
      <c r="B339" s="93"/>
      <c r="C339" s="95"/>
      <c r="D339" s="37"/>
      <c r="E339" s="83"/>
      <c r="F339" s="84"/>
      <c r="G339" s="85"/>
      <c r="H339" s="85"/>
      <c r="M339" s="75">
        <f>L332-N332</f>
        <v>-123130.1</v>
      </c>
    </row>
    <row r="340" spans="1:13" ht="21" customHeight="1" x14ac:dyDescent="0.2">
      <c r="A340" s="79"/>
      <c r="B340" s="93" t="s">
        <v>16</v>
      </c>
      <c r="C340" s="101">
        <f>C336</f>
        <v>244.62359999999995</v>
      </c>
      <c r="D340" s="100" t="s">
        <v>3</v>
      </c>
      <c r="E340" s="167" t="str">
        <f>"ITEM "&amp;A332</f>
        <v>ITEM 8.1.3</v>
      </c>
      <c r="F340" s="167"/>
      <c r="G340" s="167"/>
      <c r="H340" s="85"/>
    </row>
    <row r="341" spans="1:13" x14ac:dyDescent="0.2">
      <c r="A341" s="79"/>
      <c r="B341" s="93" t="s">
        <v>74</v>
      </c>
      <c r="C341" s="101">
        <v>3.15</v>
      </c>
      <c r="D341" s="37" t="s">
        <v>17</v>
      </c>
      <c r="E341" s="167" t="s">
        <v>46</v>
      </c>
      <c r="F341" s="167"/>
      <c r="G341" s="167"/>
      <c r="H341" s="85"/>
    </row>
    <row r="342" spans="1:13" ht="15.75" x14ac:dyDescent="0.2">
      <c r="A342" s="79"/>
      <c r="B342" s="99" t="s">
        <v>0</v>
      </c>
      <c r="C342" s="97">
        <f>C340*C341</f>
        <v>770.56433999999979</v>
      </c>
      <c r="D342" s="98" t="s">
        <v>84</v>
      </c>
      <c r="E342" s="83"/>
      <c r="F342" s="84"/>
      <c r="G342" s="85"/>
      <c r="H342" s="85"/>
    </row>
    <row r="343" spans="1:13" ht="16.5" thickBot="1" x14ac:dyDescent="0.25">
      <c r="A343" s="79"/>
      <c r="B343" s="96"/>
      <c r="C343" s="126"/>
      <c r="D343" s="98"/>
      <c r="E343" s="83"/>
      <c r="F343" s="84"/>
      <c r="G343" s="85"/>
      <c r="H343" s="85"/>
      <c r="J343" s="9"/>
      <c r="K343" s="9"/>
    </row>
    <row r="344" spans="1:13" s="9" customFormat="1" ht="15.75" x14ac:dyDescent="0.2">
      <c r="A344" s="91" t="s">
        <v>590</v>
      </c>
      <c r="B344" s="166" t="s">
        <v>33</v>
      </c>
      <c r="C344" s="166"/>
      <c r="D344" s="166"/>
      <c r="E344" s="166"/>
      <c r="F344" s="166"/>
      <c r="G344" s="92"/>
      <c r="H344" s="92"/>
      <c r="J344" s="8"/>
      <c r="K344" s="8"/>
    </row>
    <row r="345" spans="1:13" x14ac:dyDescent="0.2">
      <c r="A345" s="93"/>
      <c r="B345" s="93"/>
      <c r="C345" s="95"/>
      <c r="D345" s="37"/>
      <c r="E345" s="83"/>
      <c r="F345" s="84"/>
      <c r="G345" s="85"/>
      <c r="H345" s="85"/>
    </row>
    <row r="346" spans="1:13" ht="15.75" x14ac:dyDescent="0.2">
      <c r="A346" s="93"/>
      <c r="B346" s="99" t="s">
        <v>0</v>
      </c>
      <c r="C346" s="97">
        <f>C324</f>
        <v>3136.2</v>
      </c>
      <c r="D346" s="98" t="s">
        <v>1</v>
      </c>
      <c r="E346" s="83" t="str">
        <f>"ITEM "&amp;A322</f>
        <v>ITEM 8.1.1</v>
      </c>
      <c r="F346" s="84"/>
      <c r="G346" s="85"/>
      <c r="H346" s="85"/>
    </row>
    <row r="347" spans="1:13" ht="15.75" thickBot="1" x14ac:dyDescent="0.25">
      <c r="A347" s="93"/>
      <c r="B347" s="93"/>
      <c r="C347" s="95"/>
      <c r="D347" s="37"/>
      <c r="E347" s="83"/>
      <c r="F347" s="84"/>
      <c r="G347" s="85"/>
      <c r="H347" s="85"/>
      <c r="J347" s="9"/>
      <c r="K347" s="9"/>
    </row>
    <row r="348" spans="1:13" s="9" customFormat="1" ht="15.75" x14ac:dyDescent="0.2">
      <c r="A348" s="91" t="s">
        <v>591</v>
      </c>
      <c r="B348" s="166" t="s">
        <v>34</v>
      </c>
      <c r="C348" s="166"/>
      <c r="D348" s="166"/>
      <c r="E348" s="166"/>
      <c r="F348" s="166"/>
      <c r="G348" s="92"/>
      <c r="H348" s="92"/>
      <c r="J348" s="8"/>
      <c r="K348" s="8"/>
    </row>
    <row r="349" spans="1:13" x14ac:dyDescent="0.2">
      <c r="A349" s="93"/>
      <c r="B349" s="93"/>
      <c r="C349" s="95"/>
      <c r="D349" s="37"/>
      <c r="E349" s="83"/>
      <c r="F349" s="84"/>
      <c r="G349" s="85"/>
      <c r="H349" s="85"/>
    </row>
    <row r="350" spans="1:13" ht="15.75" x14ac:dyDescent="0.2">
      <c r="A350" s="93"/>
      <c r="B350" s="99" t="s">
        <v>0</v>
      </c>
      <c r="C350" s="97">
        <f>C324*2</f>
        <v>6272.4</v>
      </c>
      <c r="D350" s="98" t="s">
        <v>1</v>
      </c>
      <c r="E350" s="83" t="str">
        <f>"ITEM "&amp;A322 &amp; " X 2"</f>
        <v>ITEM 8.1.1 X 2</v>
      </c>
      <c r="F350" s="84"/>
      <c r="G350" s="85"/>
      <c r="H350" s="85"/>
    </row>
    <row r="351" spans="1:13" ht="15.75" thickBot="1" x14ac:dyDescent="0.25">
      <c r="A351" s="93"/>
      <c r="B351" s="93"/>
      <c r="C351" s="95"/>
      <c r="D351" s="37"/>
      <c r="E351" s="83"/>
      <c r="F351" s="84"/>
      <c r="G351" s="85"/>
      <c r="H351" s="85"/>
      <c r="J351" s="9"/>
      <c r="K351" s="9"/>
    </row>
    <row r="352" spans="1:13" s="9" customFormat="1" ht="15.75" x14ac:dyDescent="0.2">
      <c r="A352" s="91" t="s">
        <v>592</v>
      </c>
      <c r="B352" s="166" t="s">
        <v>15</v>
      </c>
      <c r="C352" s="166"/>
      <c r="D352" s="166"/>
      <c r="E352" s="166"/>
      <c r="F352" s="166"/>
      <c r="G352" s="92"/>
      <c r="H352" s="92"/>
      <c r="J352" s="8"/>
      <c r="K352" s="8"/>
    </row>
    <row r="353" spans="1:14" x14ac:dyDescent="0.2">
      <c r="A353" s="93"/>
      <c r="B353" s="93"/>
      <c r="C353" s="95"/>
      <c r="D353" s="37"/>
      <c r="E353" s="83"/>
      <c r="F353" s="84"/>
      <c r="G353" s="85"/>
      <c r="H353" s="85"/>
    </row>
    <row r="354" spans="1:14" x14ac:dyDescent="0.2">
      <c r="A354" s="79"/>
      <c r="B354" s="93" t="s">
        <v>106</v>
      </c>
      <c r="C354" s="101">
        <f>C346</f>
        <v>3136.2</v>
      </c>
      <c r="D354" s="100" t="s">
        <v>1</v>
      </c>
      <c r="E354" s="167" t="str">
        <f>"ITEM "&amp;A344</f>
        <v>ITEM 8.1.5</v>
      </c>
      <c r="F354" s="167"/>
      <c r="G354" s="167"/>
      <c r="H354" s="85"/>
    </row>
    <row r="355" spans="1:14" x14ac:dyDescent="0.2">
      <c r="A355" s="79"/>
      <c r="B355" s="93" t="s">
        <v>107</v>
      </c>
      <c r="C355" s="108">
        <v>1.1999999999999999E-3</v>
      </c>
      <c r="D355" s="100" t="s">
        <v>35</v>
      </c>
      <c r="E355" s="167"/>
      <c r="F355" s="167"/>
      <c r="G355" s="167"/>
      <c r="H355" s="85"/>
    </row>
    <row r="356" spans="1:14" x14ac:dyDescent="0.2">
      <c r="A356" s="79"/>
      <c r="B356" s="93" t="s">
        <v>108</v>
      </c>
      <c r="C356" s="101">
        <f>C350</f>
        <v>6272.4</v>
      </c>
      <c r="D356" s="100" t="s">
        <v>1</v>
      </c>
      <c r="E356" s="167" t="str">
        <f>"ITEM "&amp;A348</f>
        <v>ITEM 8.1.6</v>
      </c>
      <c r="F356" s="167"/>
      <c r="G356" s="167"/>
      <c r="H356" s="85"/>
    </row>
    <row r="357" spans="1:14" x14ac:dyDescent="0.2">
      <c r="A357" s="79"/>
      <c r="B357" s="93" t="s">
        <v>107</v>
      </c>
      <c r="C357" s="108">
        <v>5.0000000000000001E-4</v>
      </c>
      <c r="D357" s="100" t="s">
        <v>35</v>
      </c>
      <c r="E357" s="167"/>
      <c r="F357" s="167"/>
      <c r="G357" s="167"/>
      <c r="H357" s="85"/>
    </row>
    <row r="358" spans="1:14" x14ac:dyDescent="0.2">
      <c r="A358" s="79"/>
      <c r="B358" s="93" t="s">
        <v>74</v>
      </c>
      <c r="C358" s="101">
        <v>235</v>
      </c>
      <c r="D358" s="37" t="s">
        <v>17</v>
      </c>
      <c r="E358" s="167"/>
      <c r="F358" s="167"/>
      <c r="G358" s="167"/>
      <c r="H358" s="85"/>
    </row>
    <row r="359" spans="1:14" ht="15.75" x14ac:dyDescent="0.2">
      <c r="A359" s="79"/>
      <c r="B359" s="99" t="s">
        <v>0</v>
      </c>
      <c r="C359" s="97">
        <f>((C354*C355)+(C356*C357))*C358</f>
        <v>1621.4153999999999</v>
      </c>
      <c r="D359" s="98" t="s">
        <v>83</v>
      </c>
      <c r="E359" s="83"/>
      <c r="F359" s="84"/>
      <c r="G359" s="85"/>
      <c r="H359" s="85"/>
    </row>
    <row r="360" spans="1:14" ht="15.75" thickBot="1" x14ac:dyDescent="0.25">
      <c r="A360" s="79"/>
      <c r="B360" s="93"/>
      <c r="C360" s="95"/>
      <c r="D360" s="37"/>
      <c r="E360" s="83"/>
      <c r="F360" s="84"/>
      <c r="G360" s="85"/>
      <c r="H360" s="85"/>
      <c r="J360" s="9"/>
      <c r="K360" s="9"/>
    </row>
    <row r="361" spans="1:14" s="9" customFormat="1" ht="15.75" x14ac:dyDescent="0.2">
      <c r="A361" s="91" t="s">
        <v>593</v>
      </c>
      <c r="B361" s="166" t="s">
        <v>521</v>
      </c>
      <c r="C361" s="166"/>
      <c r="D361" s="166"/>
      <c r="E361" s="166"/>
      <c r="F361" s="166"/>
      <c r="G361" s="92"/>
      <c r="H361" s="92"/>
      <c r="J361" s="8"/>
      <c r="K361" s="8"/>
    </row>
    <row r="362" spans="1:14" x14ac:dyDescent="0.2">
      <c r="A362" s="93"/>
      <c r="B362" s="93"/>
      <c r="C362" s="95"/>
      <c r="D362" s="37"/>
      <c r="E362" s="83"/>
      <c r="F362" s="84"/>
      <c r="G362" s="85"/>
      <c r="H362" s="85"/>
    </row>
    <row r="363" spans="1:14" x14ac:dyDescent="0.2">
      <c r="A363" s="93"/>
      <c r="B363" s="93" t="s">
        <v>375</v>
      </c>
      <c r="C363" s="101">
        <f>C324</f>
        <v>3136.2</v>
      </c>
      <c r="D363" s="37" t="s">
        <v>1</v>
      </c>
      <c r="E363" s="167" t="str">
        <f>"ITEM "&amp;A322</f>
        <v>ITEM 8.1.1</v>
      </c>
      <c r="F363" s="167"/>
      <c r="G363" s="167"/>
      <c r="H363" s="85"/>
    </row>
    <row r="364" spans="1:14" x14ac:dyDescent="0.2">
      <c r="A364" s="93"/>
      <c r="B364" s="93" t="s">
        <v>104</v>
      </c>
      <c r="C364" s="107">
        <v>0.2</v>
      </c>
      <c r="D364" s="37" t="s">
        <v>12</v>
      </c>
      <c r="E364" s="167"/>
      <c r="F364" s="167"/>
      <c r="G364" s="167"/>
      <c r="H364" s="85"/>
      <c r="L364" s="26"/>
      <c r="N364" s="26">
        <v>32608.18</v>
      </c>
    </row>
    <row r="365" spans="1:14" ht="15.75" x14ac:dyDescent="0.2">
      <c r="A365" s="93"/>
      <c r="B365" s="99" t="s">
        <v>0</v>
      </c>
      <c r="C365" s="97">
        <f>C363*C364</f>
        <v>627.24</v>
      </c>
      <c r="D365" s="98" t="s">
        <v>3</v>
      </c>
      <c r="E365" s="83"/>
      <c r="F365" s="84"/>
      <c r="G365" s="85"/>
      <c r="H365" s="85"/>
      <c r="L365" s="26"/>
      <c r="N365" s="26">
        <v>90521.919999999998</v>
      </c>
    </row>
    <row r="366" spans="1:14" ht="16.5" thickBot="1" x14ac:dyDescent="0.25">
      <c r="A366" s="93"/>
      <c r="B366" s="93"/>
      <c r="C366" s="126"/>
      <c r="D366" s="100"/>
      <c r="E366" s="83"/>
      <c r="F366" s="84"/>
      <c r="G366" s="85"/>
      <c r="H366" s="85"/>
      <c r="J366" s="9"/>
      <c r="K366" s="9"/>
    </row>
    <row r="367" spans="1:14" s="9" customFormat="1" ht="15.75" x14ac:dyDescent="0.2">
      <c r="A367" s="91" t="s">
        <v>594</v>
      </c>
      <c r="B367" s="166" t="s">
        <v>56</v>
      </c>
      <c r="C367" s="166"/>
      <c r="D367" s="166"/>
      <c r="E367" s="166"/>
      <c r="F367" s="166"/>
      <c r="G367" s="92"/>
      <c r="H367" s="92"/>
      <c r="J367" s="8"/>
      <c r="K367" s="8"/>
    </row>
    <row r="368" spans="1:14" x14ac:dyDescent="0.2">
      <c r="A368" s="93"/>
      <c r="B368" s="93"/>
      <c r="C368" s="95"/>
      <c r="D368" s="37"/>
      <c r="E368" s="83"/>
      <c r="F368" s="84"/>
      <c r="G368" s="85"/>
      <c r="H368" s="85"/>
    </row>
    <row r="369" spans="1:16384" x14ac:dyDescent="0.2">
      <c r="A369" s="93"/>
      <c r="B369" s="93" t="s">
        <v>522</v>
      </c>
      <c r="C369" s="101">
        <f>C365</f>
        <v>627.24</v>
      </c>
      <c r="D369" s="37" t="s">
        <v>3</v>
      </c>
      <c r="E369" s="167" t="str">
        <f>"ITEM "&amp;A361</f>
        <v>ITEM 8.1.8</v>
      </c>
      <c r="F369" s="167"/>
      <c r="G369" s="167"/>
      <c r="H369" s="85"/>
    </row>
    <row r="370" spans="1:16384" x14ac:dyDescent="0.2">
      <c r="A370" s="93"/>
      <c r="B370" s="93" t="s">
        <v>30</v>
      </c>
      <c r="C370" s="101">
        <v>30</v>
      </c>
      <c r="D370" s="37" t="s">
        <v>21</v>
      </c>
      <c r="E370" s="109"/>
      <c r="F370" s="84"/>
      <c r="G370" s="85"/>
      <c r="H370" s="85"/>
    </row>
    <row r="371" spans="1:16384" ht="15.75" x14ac:dyDescent="0.2">
      <c r="A371" s="93"/>
      <c r="B371" s="99" t="s">
        <v>0</v>
      </c>
      <c r="C371" s="97">
        <f>SUM(C369:C369)*((C370+100)/100)</f>
        <v>815.41200000000003</v>
      </c>
      <c r="D371" s="98" t="s">
        <v>3</v>
      </c>
      <c r="E371" s="83"/>
      <c r="F371" s="84"/>
      <c r="G371" s="85"/>
      <c r="H371" s="85"/>
    </row>
    <row r="372" spans="1:16384" ht="15.75" thickBot="1" x14ac:dyDescent="0.25">
      <c r="A372" s="93"/>
      <c r="B372" s="93"/>
      <c r="C372" s="95"/>
      <c r="D372" s="37"/>
      <c r="E372" s="83"/>
      <c r="F372" s="84"/>
      <c r="G372" s="85"/>
      <c r="H372" s="85"/>
      <c r="J372" s="9"/>
      <c r="K372" s="9"/>
    </row>
    <row r="373" spans="1:16384" s="9" customFormat="1" ht="15.75" x14ac:dyDescent="0.2">
      <c r="A373" s="91" t="s">
        <v>595</v>
      </c>
      <c r="B373" s="166" t="s">
        <v>15</v>
      </c>
      <c r="C373" s="166"/>
      <c r="D373" s="166"/>
      <c r="E373" s="166"/>
      <c r="F373" s="166"/>
      <c r="G373" s="92"/>
      <c r="H373" s="92"/>
      <c r="J373" s="8"/>
      <c r="K373" s="8"/>
    </row>
    <row r="374" spans="1:16384" x14ac:dyDescent="0.2">
      <c r="A374" s="79"/>
      <c r="B374" s="93"/>
      <c r="C374" s="95"/>
      <c r="D374" s="37"/>
      <c r="E374" s="83"/>
      <c r="F374" s="84"/>
      <c r="G374" s="85"/>
      <c r="H374" s="85"/>
    </row>
    <row r="375" spans="1:16384" x14ac:dyDescent="0.2">
      <c r="A375" s="79"/>
      <c r="B375" s="93" t="s">
        <v>16</v>
      </c>
      <c r="C375" s="101">
        <f>C371</f>
        <v>815.41200000000003</v>
      </c>
      <c r="D375" s="37" t="s">
        <v>3</v>
      </c>
      <c r="E375" s="167" t="str">
        <f>"ITEM "&amp;A367</f>
        <v>ITEM 8.1.9</v>
      </c>
      <c r="F375" s="167"/>
      <c r="G375" s="167"/>
      <c r="H375" s="85"/>
    </row>
    <row r="376" spans="1:16384" x14ac:dyDescent="0.2">
      <c r="A376" s="79"/>
      <c r="B376" s="93" t="s">
        <v>74</v>
      </c>
      <c r="C376" s="101">
        <v>8</v>
      </c>
      <c r="D376" s="37" t="s">
        <v>53</v>
      </c>
      <c r="E376" s="83" t="s">
        <v>55</v>
      </c>
      <c r="F376" s="84"/>
      <c r="G376" s="85"/>
      <c r="H376" s="85"/>
    </row>
    <row r="377" spans="1:16384" ht="15.75" x14ac:dyDescent="0.2">
      <c r="A377" s="79"/>
      <c r="B377" s="99" t="s">
        <v>0</v>
      </c>
      <c r="C377" s="97">
        <f>C376*C375</f>
        <v>6523.2960000000003</v>
      </c>
      <c r="D377" s="98" t="s">
        <v>72</v>
      </c>
      <c r="E377" s="83"/>
      <c r="F377" s="84"/>
      <c r="G377" s="85"/>
      <c r="H377" s="85"/>
    </row>
    <row r="378" spans="1:16384" ht="15.75" thickBot="1" x14ac:dyDescent="0.25">
      <c r="A378" s="79"/>
      <c r="B378" s="93"/>
      <c r="C378" s="95"/>
      <c r="D378" s="37"/>
      <c r="E378" s="83"/>
      <c r="F378" s="84"/>
      <c r="G378" s="85"/>
      <c r="H378" s="85"/>
      <c r="J378" s="9"/>
      <c r="K378" s="9"/>
    </row>
    <row r="379" spans="1:16384" s="9" customFormat="1" ht="16.5" thickBot="1" x14ac:dyDescent="0.25">
      <c r="A379" s="102" t="s">
        <v>596</v>
      </c>
      <c r="B379" s="165" t="s">
        <v>523</v>
      </c>
      <c r="C379" s="165"/>
      <c r="D379" s="165"/>
      <c r="E379" s="165"/>
      <c r="F379" s="165"/>
      <c r="G379" s="103"/>
      <c r="H379" s="103"/>
    </row>
    <row r="380" spans="1:16384" s="9" customFormat="1" ht="15.75" x14ac:dyDescent="0.2">
      <c r="A380" s="91" t="s">
        <v>597</v>
      </c>
      <c r="B380" s="166" t="s">
        <v>601</v>
      </c>
      <c r="C380" s="166"/>
      <c r="D380" s="166"/>
      <c r="E380" s="166"/>
      <c r="F380" s="166"/>
      <c r="G380" s="92"/>
      <c r="H380" s="92"/>
      <c r="J380" s="8"/>
      <c r="K380" s="8"/>
    </row>
    <row r="381" spans="1:16384" x14ac:dyDescent="0.2">
      <c r="A381" s="93"/>
      <c r="B381" s="93"/>
      <c r="C381" s="95"/>
      <c r="D381" s="37"/>
      <c r="E381" s="83"/>
      <c r="F381" s="84"/>
      <c r="G381" s="85"/>
      <c r="H381" s="85"/>
    </row>
    <row r="382" spans="1:16384" ht="15.75" x14ac:dyDescent="0.2">
      <c r="A382" s="93"/>
      <c r="B382" s="99" t="s">
        <v>0</v>
      </c>
      <c r="C382" s="97">
        <v>525.80999999999995</v>
      </c>
      <c r="D382" s="98" t="s">
        <v>12</v>
      </c>
      <c r="E382" s="83" t="s">
        <v>71</v>
      </c>
      <c r="F382" s="84"/>
      <c r="G382" s="85"/>
      <c r="H382" s="85"/>
    </row>
    <row r="383" spans="1:16384" ht="16.5" thickBot="1" x14ac:dyDescent="0.25">
      <c r="A383" s="93"/>
      <c r="B383" s="93"/>
      <c r="C383" s="126"/>
      <c r="D383" s="100"/>
      <c r="E383" s="83"/>
      <c r="F383" s="84"/>
      <c r="G383" s="85"/>
      <c r="H383" s="85"/>
      <c r="J383" s="9"/>
      <c r="K383" s="9"/>
    </row>
    <row r="384" spans="1:16384" s="9" customFormat="1" ht="31.15" customHeight="1" thickBot="1" x14ac:dyDescent="0.25">
      <c r="A384" s="89">
        <v>9</v>
      </c>
      <c r="B384" s="164" t="s">
        <v>37</v>
      </c>
      <c r="C384" s="164"/>
      <c r="D384" s="164"/>
      <c r="E384" s="164"/>
      <c r="F384" s="164"/>
      <c r="G384" s="90"/>
      <c r="H384" s="90"/>
      <c r="I384" s="89"/>
      <c r="J384" s="164"/>
      <c r="K384" s="164"/>
      <c r="L384" s="164"/>
      <c r="M384" s="164"/>
      <c r="N384" s="164"/>
      <c r="O384" s="90"/>
      <c r="P384" s="90"/>
      <c r="Q384" s="89"/>
      <c r="R384" s="164"/>
      <c r="S384" s="164"/>
      <c r="T384" s="164"/>
      <c r="U384" s="164"/>
      <c r="V384" s="164"/>
      <c r="W384" s="90"/>
      <c r="X384" s="90"/>
      <c r="Y384" s="89"/>
      <c r="Z384" s="164"/>
      <c r="AA384" s="164"/>
      <c r="AB384" s="164"/>
      <c r="AC384" s="164"/>
      <c r="AD384" s="164"/>
      <c r="AE384" s="90"/>
      <c r="AF384" s="90"/>
      <c r="AG384" s="89"/>
      <c r="AH384" s="164"/>
      <c r="AI384" s="164"/>
      <c r="AJ384" s="164"/>
      <c r="AK384" s="164"/>
      <c r="AL384" s="164"/>
      <c r="AM384" s="90"/>
      <c r="AN384" s="90"/>
      <c r="AO384" s="89"/>
      <c r="AP384" s="164"/>
      <c r="AQ384" s="164"/>
      <c r="AR384" s="164"/>
      <c r="AS384" s="164"/>
      <c r="AT384" s="164"/>
      <c r="AU384" s="90"/>
      <c r="AV384" s="90"/>
      <c r="AW384" s="89"/>
      <c r="AX384" s="164"/>
      <c r="AY384" s="164"/>
      <c r="AZ384" s="164"/>
      <c r="BA384" s="164"/>
      <c r="BB384" s="164"/>
      <c r="BC384" s="90"/>
      <c r="BD384" s="90"/>
      <c r="BE384" s="89"/>
      <c r="BF384" s="164"/>
      <c r="BG384" s="164"/>
      <c r="BH384" s="164"/>
      <c r="BI384" s="164"/>
      <c r="BJ384" s="164"/>
      <c r="BK384" s="90"/>
      <c r="BL384" s="90"/>
      <c r="BM384" s="89"/>
      <c r="BN384" s="164"/>
      <c r="BO384" s="164"/>
      <c r="BP384" s="164"/>
      <c r="BQ384" s="164"/>
      <c r="BR384" s="164"/>
      <c r="BS384" s="90"/>
      <c r="BT384" s="90"/>
      <c r="BU384" s="89"/>
      <c r="BV384" s="164"/>
      <c r="BW384" s="164"/>
      <c r="BX384" s="164"/>
      <c r="BY384" s="164"/>
      <c r="BZ384" s="164"/>
      <c r="CA384" s="90"/>
      <c r="CB384" s="90"/>
      <c r="CC384" s="89"/>
      <c r="CD384" s="164"/>
      <c r="CE384" s="164"/>
      <c r="CF384" s="164"/>
      <c r="CG384" s="164"/>
      <c r="CH384" s="164"/>
      <c r="CI384" s="90"/>
      <c r="CJ384" s="90"/>
      <c r="CK384" s="89"/>
      <c r="CL384" s="164"/>
      <c r="CM384" s="164"/>
      <c r="CN384" s="164"/>
      <c r="CO384" s="164"/>
      <c r="CP384" s="164"/>
      <c r="CQ384" s="90"/>
      <c r="CR384" s="90"/>
      <c r="CS384" s="89"/>
      <c r="CT384" s="164"/>
      <c r="CU384" s="164"/>
      <c r="CV384" s="164"/>
      <c r="CW384" s="164"/>
      <c r="CX384" s="164"/>
      <c r="CY384" s="90"/>
      <c r="CZ384" s="90"/>
      <c r="DA384" s="89"/>
      <c r="DB384" s="164"/>
      <c r="DC384" s="164"/>
      <c r="DD384" s="164"/>
      <c r="DE384" s="164"/>
      <c r="DF384" s="164"/>
      <c r="DG384" s="90"/>
      <c r="DH384" s="90"/>
      <c r="DI384" s="89"/>
      <c r="DJ384" s="164"/>
      <c r="DK384" s="164"/>
      <c r="DL384" s="164"/>
      <c r="DM384" s="164"/>
      <c r="DN384" s="164"/>
      <c r="DO384" s="90"/>
      <c r="DP384" s="90"/>
      <c r="DQ384" s="89"/>
      <c r="DR384" s="164"/>
      <c r="DS384" s="164"/>
      <c r="DT384" s="164"/>
      <c r="DU384" s="164"/>
      <c r="DV384" s="164"/>
      <c r="DW384" s="90"/>
      <c r="DX384" s="90"/>
      <c r="DY384" s="89"/>
      <c r="DZ384" s="164"/>
      <c r="EA384" s="164"/>
      <c r="EB384" s="164"/>
      <c r="EC384" s="164"/>
      <c r="ED384" s="164"/>
      <c r="EE384" s="90"/>
      <c r="EF384" s="90"/>
      <c r="EG384" s="89"/>
      <c r="EH384" s="164"/>
      <c r="EI384" s="164"/>
      <c r="EJ384" s="164"/>
      <c r="EK384" s="164"/>
      <c r="EL384" s="164"/>
      <c r="EM384" s="90"/>
      <c r="EN384" s="90"/>
      <c r="EO384" s="89"/>
      <c r="EP384" s="164"/>
      <c r="EQ384" s="164"/>
      <c r="ER384" s="164"/>
      <c r="ES384" s="164"/>
      <c r="ET384" s="164"/>
      <c r="EU384" s="90"/>
      <c r="EV384" s="90"/>
      <c r="EW384" s="89"/>
      <c r="EX384" s="164"/>
      <c r="EY384" s="164"/>
      <c r="EZ384" s="164"/>
      <c r="FA384" s="164"/>
      <c r="FB384" s="164"/>
      <c r="FC384" s="90"/>
      <c r="FD384" s="90"/>
      <c r="FE384" s="89"/>
      <c r="FF384" s="164"/>
      <c r="FG384" s="164"/>
      <c r="FH384" s="164"/>
      <c r="FI384" s="164"/>
      <c r="FJ384" s="164"/>
      <c r="FK384" s="90"/>
      <c r="FL384" s="90"/>
      <c r="FM384" s="89"/>
      <c r="FN384" s="164"/>
      <c r="FO384" s="164"/>
      <c r="FP384" s="164"/>
      <c r="FQ384" s="164"/>
      <c r="FR384" s="164"/>
      <c r="FS384" s="90"/>
      <c r="FT384" s="90"/>
      <c r="FU384" s="89"/>
      <c r="FV384" s="164"/>
      <c r="FW384" s="164"/>
      <c r="FX384" s="164"/>
      <c r="FY384" s="164"/>
      <c r="FZ384" s="164"/>
      <c r="GA384" s="90"/>
      <c r="GB384" s="90"/>
      <c r="GC384" s="89"/>
      <c r="GD384" s="164"/>
      <c r="GE384" s="164"/>
      <c r="GF384" s="164"/>
      <c r="GG384" s="164"/>
      <c r="GH384" s="164"/>
      <c r="GI384" s="90"/>
      <c r="GJ384" s="90"/>
      <c r="GK384" s="89"/>
      <c r="GL384" s="164"/>
      <c r="GM384" s="164"/>
      <c r="GN384" s="164"/>
      <c r="GO384" s="164"/>
      <c r="GP384" s="164"/>
      <c r="GQ384" s="90"/>
      <c r="GR384" s="90"/>
      <c r="GS384" s="89"/>
      <c r="GT384" s="164"/>
      <c r="GU384" s="164"/>
      <c r="GV384" s="164"/>
      <c r="GW384" s="164"/>
      <c r="GX384" s="164"/>
      <c r="GY384" s="90"/>
      <c r="GZ384" s="90"/>
      <c r="HA384" s="89"/>
      <c r="HB384" s="164"/>
      <c r="HC384" s="164"/>
      <c r="HD384" s="164"/>
      <c r="HE384" s="164"/>
      <c r="HF384" s="164"/>
      <c r="HG384" s="90"/>
      <c r="HH384" s="90"/>
      <c r="HI384" s="89"/>
      <c r="HJ384" s="164"/>
      <c r="HK384" s="164"/>
      <c r="HL384" s="164"/>
      <c r="HM384" s="164"/>
      <c r="HN384" s="164"/>
      <c r="HO384" s="90"/>
      <c r="HP384" s="90"/>
      <c r="HQ384" s="89"/>
      <c r="HR384" s="164"/>
      <c r="HS384" s="164"/>
      <c r="HT384" s="164"/>
      <c r="HU384" s="164"/>
      <c r="HV384" s="164"/>
      <c r="HW384" s="90"/>
      <c r="HX384" s="90"/>
      <c r="HY384" s="89"/>
      <c r="HZ384" s="164"/>
      <c r="IA384" s="164"/>
      <c r="IB384" s="164"/>
      <c r="IC384" s="164"/>
      <c r="ID384" s="164"/>
      <c r="IE384" s="90"/>
      <c r="IF384" s="90"/>
      <c r="IG384" s="89"/>
      <c r="IH384" s="164"/>
      <c r="II384" s="164"/>
      <c r="IJ384" s="164"/>
      <c r="IK384" s="164"/>
      <c r="IL384" s="164"/>
      <c r="IM384" s="90"/>
      <c r="IN384" s="90"/>
      <c r="IO384" s="89"/>
      <c r="IP384" s="164"/>
      <c r="IQ384" s="164"/>
      <c r="IR384" s="164"/>
      <c r="IS384" s="164"/>
      <c r="IT384" s="164"/>
      <c r="IU384" s="90"/>
      <c r="IV384" s="90"/>
      <c r="IW384" s="89"/>
      <c r="IX384" s="164"/>
      <c r="IY384" s="164"/>
      <c r="IZ384" s="164"/>
      <c r="JA384" s="164"/>
      <c r="JB384" s="164"/>
      <c r="JC384" s="90"/>
      <c r="JD384" s="90"/>
      <c r="JE384" s="89"/>
      <c r="JF384" s="164"/>
      <c r="JG384" s="164"/>
      <c r="JH384" s="164"/>
      <c r="JI384" s="164"/>
      <c r="JJ384" s="164"/>
      <c r="JK384" s="90"/>
      <c r="JL384" s="90"/>
      <c r="JM384" s="89"/>
      <c r="JN384" s="164"/>
      <c r="JO384" s="164"/>
      <c r="JP384" s="164"/>
      <c r="JQ384" s="164"/>
      <c r="JR384" s="164"/>
      <c r="JS384" s="90"/>
      <c r="JT384" s="90"/>
      <c r="JU384" s="89"/>
      <c r="JV384" s="164"/>
      <c r="JW384" s="164"/>
      <c r="JX384" s="164"/>
      <c r="JY384" s="164"/>
      <c r="JZ384" s="164"/>
      <c r="KA384" s="90"/>
      <c r="KB384" s="90"/>
      <c r="KC384" s="89"/>
      <c r="KD384" s="164"/>
      <c r="KE384" s="164"/>
      <c r="KF384" s="164"/>
      <c r="KG384" s="164"/>
      <c r="KH384" s="164"/>
      <c r="KI384" s="90"/>
      <c r="KJ384" s="90"/>
      <c r="KK384" s="89"/>
      <c r="KL384" s="164"/>
      <c r="KM384" s="164"/>
      <c r="KN384" s="164"/>
      <c r="KO384" s="164"/>
      <c r="KP384" s="164"/>
      <c r="KQ384" s="90"/>
      <c r="KR384" s="90"/>
      <c r="KS384" s="89"/>
      <c r="KT384" s="164"/>
      <c r="KU384" s="164"/>
      <c r="KV384" s="164"/>
      <c r="KW384" s="164"/>
      <c r="KX384" s="164"/>
      <c r="KY384" s="90"/>
      <c r="KZ384" s="90"/>
      <c r="LA384" s="89"/>
      <c r="LB384" s="164"/>
      <c r="LC384" s="164"/>
      <c r="LD384" s="164"/>
      <c r="LE384" s="164"/>
      <c r="LF384" s="164"/>
      <c r="LG384" s="90"/>
      <c r="LH384" s="90"/>
      <c r="LI384" s="89"/>
      <c r="LJ384" s="164"/>
      <c r="LK384" s="164"/>
      <c r="LL384" s="164"/>
      <c r="LM384" s="164"/>
      <c r="LN384" s="164"/>
      <c r="LO384" s="90"/>
      <c r="LP384" s="90"/>
      <c r="LQ384" s="89"/>
      <c r="LR384" s="164"/>
      <c r="LS384" s="164"/>
      <c r="LT384" s="164"/>
      <c r="LU384" s="164"/>
      <c r="LV384" s="164"/>
      <c r="LW384" s="90"/>
      <c r="LX384" s="90"/>
      <c r="LY384" s="89"/>
      <c r="LZ384" s="164"/>
      <c r="MA384" s="164"/>
      <c r="MB384" s="164"/>
      <c r="MC384" s="164"/>
      <c r="MD384" s="164"/>
      <c r="ME384" s="90"/>
      <c r="MF384" s="90"/>
      <c r="MG384" s="89"/>
      <c r="MH384" s="164"/>
      <c r="MI384" s="164"/>
      <c r="MJ384" s="164"/>
      <c r="MK384" s="164"/>
      <c r="ML384" s="164"/>
      <c r="MM384" s="90"/>
      <c r="MN384" s="90"/>
      <c r="MO384" s="89"/>
      <c r="MP384" s="164"/>
      <c r="MQ384" s="164"/>
      <c r="MR384" s="164"/>
      <c r="MS384" s="164"/>
      <c r="MT384" s="164"/>
      <c r="MU384" s="90"/>
      <c r="MV384" s="90"/>
      <c r="MW384" s="89"/>
      <c r="MX384" s="164"/>
      <c r="MY384" s="164"/>
      <c r="MZ384" s="164"/>
      <c r="NA384" s="164"/>
      <c r="NB384" s="164"/>
      <c r="NC384" s="90"/>
      <c r="ND384" s="90"/>
      <c r="NE384" s="89"/>
      <c r="NF384" s="164"/>
      <c r="NG384" s="164"/>
      <c r="NH384" s="164"/>
      <c r="NI384" s="164"/>
      <c r="NJ384" s="164"/>
      <c r="NK384" s="90"/>
      <c r="NL384" s="90"/>
      <c r="NM384" s="89"/>
      <c r="NN384" s="164"/>
      <c r="NO384" s="164"/>
      <c r="NP384" s="164"/>
      <c r="NQ384" s="164"/>
      <c r="NR384" s="164"/>
      <c r="NS384" s="90"/>
      <c r="NT384" s="90"/>
      <c r="NU384" s="89"/>
      <c r="NV384" s="164"/>
      <c r="NW384" s="164"/>
      <c r="NX384" s="164"/>
      <c r="NY384" s="164"/>
      <c r="NZ384" s="164"/>
      <c r="OA384" s="90"/>
      <c r="OB384" s="90"/>
      <c r="OC384" s="89"/>
      <c r="OD384" s="164"/>
      <c r="OE384" s="164"/>
      <c r="OF384" s="164"/>
      <c r="OG384" s="164"/>
      <c r="OH384" s="164"/>
      <c r="OI384" s="90"/>
      <c r="OJ384" s="90"/>
      <c r="OK384" s="89"/>
      <c r="OL384" s="164"/>
      <c r="OM384" s="164"/>
      <c r="ON384" s="164"/>
      <c r="OO384" s="164"/>
      <c r="OP384" s="164"/>
      <c r="OQ384" s="90"/>
      <c r="OR384" s="90"/>
      <c r="OS384" s="89"/>
      <c r="OT384" s="164"/>
      <c r="OU384" s="164"/>
      <c r="OV384" s="164"/>
      <c r="OW384" s="164"/>
      <c r="OX384" s="164"/>
      <c r="OY384" s="90"/>
      <c r="OZ384" s="90"/>
      <c r="PA384" s="89"/>
      <c r="PB384" s="164"/>
      <c r="PC384" s="164"/>
      <c r="PD384" s="164"/>
      <c r="PE384" s="164"/>
      <c r="PF384" s="164"/>
      <c r="PG384" s="90"/>
      <c r="PH384" s="90"/>
      <c r="PI384" s="89"/>
      <c r="PJ384" s="164"/>
      <c r="PK384" s="164"/>
      <c r="PL384" s="164"/>
      <c r="PM384" s="164"/>
      <c r="PN384" s="164"/>
      <c r="PO384" s="90"/>
      <c r="PP384" s="90"/>
      <c r="PQ384" s="89"/>
      <c r="PR384" s="164"/>
      <c r="PS384" s="164"/>
      <c r="PT384" s="164"/>
      <c r="PU384" s="164"/>
      <c r="PV384" s="164"/>
      <c r="PW384" s="90"/>
      <c r="PX384" s="90"/>
      <c r="PY384" s="89"/>
      <c r="PZ384" s="164"/>
      <c r="QA384" s="164"/>
      <c r="QB384" s="164"/>
      <c r="QC384" s="164"/>
      <c r="QD384" s="164"/>
      <c r="QE384" s="90"/>
      <c r="QF384" s="90"/>
      <c r="QG384" s="89"/>
      <c r="QH384" s="164"/>
      <c r="QI384" s="164"/>
      <c r="QJ384" s="164"/>
      <c r="QK384" s="164"/>
      <c r="QL384" s="164"/>
      <c r="QM384" s="90"/>
      <c r="QN384" s="90"/>
      <c r="QO384" s="89"/>
      <c r="QP384" s="164"/>
      <c r="QQ384" s="164"/>
      <c r="QR384" s="164"/>
      <c r="QS384" s="164"/>
      <c r="QT384" s="164"/>
      <c r="QU384" s="90"/>
      <c r="QV384" s="90"/>
      <c r="QW384" s="89"/>
      <c r="QX384" s="164"/>
      <c r="QY384" s="164"/>
      <c r="QZ384" s="164"/>
      <c r="RA384" s="164"/>
      <c r="RB384" s="164"/>
      <c r="RC384" s="90"/>
      <c r="RD384" s="90"/>
      <c r="RE384" s="89"/>
      <c r="RF384" s="164"/>
      <c r="RG384" s="164"/>
      <c r="RH384" s="164"/>
      <c r="RI384" s="164"/>
      <c r="RJ384" s="164"/>
      <c r="RK384" s="90"/>
      <c r="RL384" s="90"/>
      <c r="RM384" s="89"/>
      <c r="RN384" s="164"/>
      <c r="RO384" s="164"/>
      <c r="RP384" s="164"/>
      <c r="RQ384" s="164"/>
      <c r="RR384" s="164"/>
      <c r="RS384" s="90"/>
      <c r="RT384" s="90"/>
      <c r="RU384" s="89"/>
      <c r="RV384" s="164"/>
      <c r="RW384" s="164"/>
      <c r="RX384" s="164"/>
      <c r="RY384" s="164"/>
      <c r="RZ384" s="164"/>
      <c r="SA384" s="90"/>
      <c r="SB384" s="90"/>
      <c r="SC384" s="89"/>
      <c r="SD384" s="164"/>
      <c r="SE384" s="164"/>
      <c r="SF384" s="164"/>
      <c r="SG384" s="164"/>
      <c r="SH384" s="164"/>
      <c r="SI384" s="90"/>
      <c r="SJ384" s="90"/>
      <c r="SK384" s="89"/>
      <c r="SL384" s="164"/>
      <c r="SM384" s="164"/>
      <c r="SN384" s="164"/>
      <c r="SO384" s="164"/>
      <c r="SP384" s="164"/>
      <c r="SQ384" s="90"/>
      <c r="SR384" s="90"/>
      <c r="SS384" s="89"/>
      <c r="ST384" s="164"/>
      <c r="SU384" s="164"/>
      <c r="SV384" s="164"/>
      <c r="SW384" s="164"/>
      <c r="SX384" s="164"/>
      <c r="SY384" s="90"/>
      <c r="SZ384" s="90"/>
      <c r="TA384" s="89"/>
      <c r="TB384" s="164"/>
      <c r="TC384" s="164"/>
      <c r="TD384" s="164"/>
      <c r="TE384" s="164"/>
      <c r="TF384" s="164"/>
      <c r="TG384" s="90"/>
      <c r="TH384" s="90"/>
      <c r="TI384" s="89"/>
      <c r="TJ384" s="164"/>
      <c r="TK384" s="164"/>
      <c r="TL384" s="164"/>
      <c r="TM384" s="164"/>
      <c r="TN384" s="164"/>
      <c r="TO384" s="90"/>
      <c r="TP384" s="90"/>
      <c r="TQ384" s="89"/>
      <c r="TR384" s="164"/>
      <c r="TS384" s="164"/>
      <c r="TT384" s="164"/>
      <c r="TU384" s="164"/>
      <c r="TV384" s="164"/>
      <c r="TW384" s="90"/>
      <c r="TX384" s="90"/>
      <c r="TY384" s="89"/>
      <c r="TZ384" s="164"/>
      <c r="UA384" s="164"/>
      <c r="UB384" s="164"/>
      <c r="UC384" s="164"/>
      <c r="UD384" s="164"/>
      <c r="UE384" s="90"/>
      <c r="UF384" s="90"/>
      <c r="UG384" s="89"/>
      <c r="UH384" s="164"/>
      <c r="UI384" s="164"/>
      <c r="UJ384" s="164"/>
      <c r="UK384" s="164"/>
      <c r="UL384" s="164"/>
      <c r="UM384" s="90"/>
      <c r="UN384" s="90"/>
      <c r="UO384" s="89"/>
      <c r="UP384" s="164"/>
      <c r="UQ384" s="164"/>
      <c r="UR384" s="164"/>
      <c r="US384" s="164"/>
      <c r="UT384" s="164"/>
      <c r="UU384" s="90"/>
      <c r="UV384" s="90"/>
      <c r="UW384" s="89"/>
      <c r="UX384" s="164"/>
      <c r="UY384" s="164"/>
      <c r="UZ384" s="164"/>
      <c r="VA384" s="164"/>
      <c r="VB384" s="164"/>
      <c r="VC384" s="90"/>
      <c r="VD384" s="90"/>
      <c r="VE384" s="89"/>
      <c r="VF384" s="164"/>
      <c r="VG384" s="164"/>
      <c r="VH384" s="164"/>
      <c r="VI384" s="164"/>
      <c r="VJ384" s="164"/>
      <c r="VK384" s="90"/>
      <c r="VL384" s="90"/>
      <c r="VM384" s="89"/>
      <c r="VN384" s="164"/>
      <c r="VO384" s="164"/>
      <c r="VP384" s="164"/>
      <c r="VQ384" s="164"/>
      <c r="VR384" s="164"/>
      <c r="VS384" s="90"/>
      <c r="VT384" s="90"/>
      <c r="VU384" s="89"/>
      <c r="VV384" s="164"/>
      <c r="VW384" s="164"/>
      <c r="VX384" s="164"/>
      <c r="VY384" s="164"/>
      <c r="VZ384" s="164"/>
      <c r="WA384" s="90"/>
      <c r="WB384" s="90"/>
      <c r="WC384" s="89"/>
      <c r="WD384" s="164"/>
      <c r="WE384" s="164"/>
      <c r="WF384" s="164"/>
      <c r="WG384" s="164"/>
      <c r="WH384" s="164"/>
      <c r="WI384" s="90"/>
      <c r="WJ384" s="90"/>
      <c r="WK384" s="89"/>
      <c r="WL384" s="164"/>
      <c r="WM384" s="164"/>
      <c r="WN384" s="164"/>
      <c r="WO384" s="164"/>
      <c r="WP384" s="164"/>
      <c r="WQ384" s="90"/>
      <c r="WR384" s="90"/>
      <c r="WS384" s="89"/>
      <c r="WT384" s="164"/>
      <c r="WU384" s="164"/>
      <c r="WV384" s="164"/>
      <c r="WW384" s="164"/>
      <c r="WX384" s="164"/>
      <c r="WY384" s="90"/>
      <c r="WZ384" s="90"/>
      <c r="XA384" s="89"/>
      <c r="XB384" s="164"/>
      <c r="XC384" s="164"/>
      <c r="XD384" s="164"/>
      <c r="XE384" s="164"/>
      <c r="XF384" s="164"/>
      <c r="XG384" s="90"/>
      <c r="XH384" s="90"/>
      <c r="XI384" s="89"/>
      <c r="XJ384" s="164"/>
      <c r="XK384" s="164"/>
      <c r="XL384" s="164"/>
      <c r="XM384" s="164"/>
      <c r="XN384" s="164"/>
      <c r="XO384" s="90"/>
      <c r="XP384" s="90"/>
      <c r="XQ384" s="89"/>
      <c r="XR384" s="164"/>
      <c r="XS384" s="164"/>
      <c r="XT384" s="164"/>
      <c r="XU384" s="164"/>
      <c r="XV384" s="164"/>
      <c r="XW384" s="90"/>
      <c r="XX384" s="90"/>
      <c r="XY384" s="89"/>
      <c r="XZ384" s="164"/>
      <c r="YA384" s="164"/>
      <c r="YB384" s="164"/>
      <c r="YC384" s="164"/>
      <c r="YD384" s="164"/>
      <c r="YE384" s="90"/>
      <c r="YF384" s="90"/>
      <c r="YG384" s="89"/>
      <c r="YH384" s="164"/>
      <c r="YI384" s="164"/>
      <c r="YJ384" s="164"/>
      <c r="YK384" s="164"/>
      <c r="YL384" s="164"/>
      <c r="YM384" s="90"/>
      <c r="YN384" s="90"/>
      <c r="YO384" s="89"/>
      <c r="YP384" s="164"/>
      <c r="YQ384" s="164"/>
      <c r="YR384" s="164"/>
      <c r="YS384" s="164"/>
      <c r="YT384" s="164"/>
      <c r="YU384" s="90"/>
      <c r="YV384" s="90"/>
      <c r="YW384" s="89"/>
      <c r="YX384" s="164"/>
      <c r="YY384" s="164"/>
      <c r="YZ384" s="164"/>
      <c r="ZA384" s="164"/>
      <c r="ZB384" s="164"/>
      <c r="ZC384" s="90"/>
      <c r="ZD384" s="90"/>
      <c r="ZE384" s="89"/>
      <c r="ZF384" s="164"/>
      <c r="ZG384" s="164"/>
      <c r="ZH384" s="164"/>
      <c r="ZI384" s="164"/>
      <c r="ZJ384" s="164"/>
      <c r="ZK384" s="90"/>
      <c r="ZL384" s="90"/>
      <c r="ZM384" s="89"/>
      <c r="ZN384" s="164"/>
      <c r="ZO384" s="164"/>
      <c r="ZP384" s="164"/>
      <c r="ZQ384" s="164"/>
      <c r="ZR384" s="164"/>
      <c r="ZS384" s="90"/>
      <c r="ZT384" s="90"/>
      <c r="ZU384" s="89"/>
      <c r="ZV384" s="164"/>
      <c r="ZW384" s="164"/>
      <c r="ZX384" s="164"/>
      <c r="ZY384" s="164"/>
      <c r="ZZ384" s="164"/>
      <c r="AAA384" s="90"/>
      <c r="AAB384" s="90"/>
      <c r="AAC384" s="89"/>
      <c r="AAD384" s="164"/>
      <c r="AAE384" s="164"/>
      <c r="AAF384" s="164"/>
      <c r="AAG384" s="164"/>
      <c r="AAH384" s="164"/>
      <c r="AAI384" s="90"/>
      <c r="AAJ384" s="90"/>
      <c r="AAK384" s="89"/>
      <c r="AAL384" s="164"/>
      <c r="AAM384" s="164"/>
      <c r="AAN384" s="164"/>
      <c r="AAO384" s="164"/>
      <c r="AAP384" s="164"/>
      <c r="AAQ384" s="90"/>
      <c r="AAR384" s="90"/>
      <c r="AAS384" s="89"/>
      <c r="AAT384" s="164"/>
      <c r="AAU384" s="164"/>
      <c r="AAV384" s="164"/>
      <c r="AAW384" s="164"/>
      <c r="AAX384" s="164"/>
      <c r="AAY384" s="90"/>
      <c r="AAZ384" s="90"/>
      <c r="ABA384" s="89"/>
      <c r="ABB384" s="164"/>
      <c r="ABC384" s="164"/>
      <c r="ABD384" s="164"/>
      <c r="ABE384" s="164"/>
      <c r="ABF384" s="164"/>
      <c r="ABG384" s="90"/>
      <c r="ABH384" s="90"/>
      <c r="ABI384" s="89"/>
      <c r="ABJ384" s="164"/>
      <c r="ABK384" s="164"/>
      <c r="ABL384" s="164"/>
      <c r="ABM384" s="164"/>
      <c r="ABN384" s="164"/>
      <c r="ABO384" s="90"/>
      <c r="ABP384" s="90"/>
      <c r="ABQ384" s="89"/>
      <c r="ABR384" s="164"/>
      <c r="ABS384" s="164"/>
      <c r="ABT384" s="164"/>
      <c r="ABU384" s="164"/>
      <c r="ABV384" s="164"/>
      <c r="ABW384" s="90"/>
      <c r="ABX384" s="90"/>
      <c r="ABY384" s="89"/>
      <c r="ABZ384" s="164"/>
      <c r="ACA384" s="164"/>
      <c r="ACB384" s="164"/>
      <c r="ACC384" s="164"/>
      <c r="ACD384" s="164"/>
      <c r="ACE384" s="90"/>
      <c r="ACF384" s="90"/>
      <c r="ACG384" s="89"/>
      <c r="ACH384" s="164"/>
      <c r="ACI384" s="164"/>
      <c r="ACJ384" s="164"/>
      <c r="ACK384" s="164"/>
      <c r="ACL384" s="164"/>
      <c r="ACM384" s="90"/>
      <c r="ACN384" s="90"/>
      <c r="ACO384" s="89"/>
      <c r="ACP384" s="164"/>
      <c r="ACQ384" s="164"/>
      <c r="ACR384" s="164"/>
      <c r="ACS384" s="164"/>
      <c r="ACT384" s="164"/>
      <c r="ACU384" s="90"/>
      <c r="ACV384" s="90"/>
      <c r="ACW384" s="89"/>
      <c r="ACX384" s="164"/>
      <c r="ACY384" s="164"/>
      <c r="ACZ384" s="164"/>
      <c r="ADA384" s="164"/>
      <c r="ADB384" s="164"/>
      <c r="ADC384" s="90"/>
      <c r="ADD384" s="90"/>
      <c r="ADE384" s="89"/>
      <c r="ADF384" s="164"/>
      <c r="ADG384" s="164"/>
      <c r="ADH384" s="164"/>
      <c r="ADI384" s="164"/>
      <c r="ADJ384" s="164"/>
      <c r="ADK384" s="90"/>
      <c r="ADL384" s="90"/>
      <c r="ADM384" s="89"/>
      <c r="ADN384" s="164"/>
      <c r="ADO384" s="164"/>
      <c r="ADP384" s="164"/>
      <c r="ADQ384" s="164"/>
      <c r="ADR384" s="164"/>
      <c r="ADS384" s="90"/>
      <c r="ADT384" s="90"/>
      <c r="ADU384" s="89"/>
      <c r="ADV384" s="164"/>
      <c r="ADW384" s="164"/>
      <c r="ADX384" s="164"/>
      <c r="ADY384" s="164"/>
      <c r="ADZ384" s="164"/>
      <c r="AEA384" s="90"/>
      <c r="AEB384" s="90"/>
      <c r="AEC384" s="89"/>
      <c r="AED384" s="164"/>
      <c r="AEE384" s="164"/>
      <c r="AEF384" s="164"/>
      <c r="AEG384" s="164"/>
      <c r="AEH384" s="164"/>
      <c r="AEI384" s="90"/>
      <c r="AEJ384" s="90"/>
      <c r="AEK384" s="89"/>
      <c r="AEL384" s="164"/>
      <c r="AEM384" s="164"/>
      <c r="AEN384" s="164"/>
      <c r="AEO384" s="164"/>
      <c r="AEP384" s="164"/>
      <c r="AEQ384" s="90"/>
      <c r="AER384" s="90"/>
      <c r="AES384" s="89"/>
      <c r="AET384" s="164"/>
      <c r="AEU384" s="164"/>
      <c r="AEV384" s="164"/>
      <c r="AEW384" s="164"/>
      <c r="AEX384" s="164"/>
      <c r="AEY384" s="90"/>
      <c r="AEZ384" s="90"/>
      <c r="AFA384" s="89"/>
      <c r="AFB384" s="164"/>
      <c r="AFC384" s="164"/>
      <c r="AFD384" s="164"/>
      <c r="AFE384" s="164"/>
      <c r="AFF384" s="164"/>
      <c r="AFG384" s="90"/>
      <c r="AFH384" s="90"/>
      <c r="AFI384" s="89"/>
      <c r="AFJ384" s="164"/>
      <c r="AFK384" s="164"/>
      <c r="AFL384" s="164"/>
      <c r="AFM384" s="164"/>
      <c r="AFN384" s="164"/>
      <c r="AFO384" s="90"/>
      <c r="AFP384" s="90"/>
      <c r="AFQ384" s="89"/>
      <c r="AFR384" s="164"/>
      <c r="AFS384" s="164"/>
      <c r="AFT384" s="164"/>
      <c r="AFU384" s="164"/>
      <c r="AFV384" s="164"/>
      <c r="AFW384" s="90"/>
      <c r="AFX384" s="90"/>
      <c r="AFY384" s="89"/>
      <c r="AFZ384" s="164"/>
      <c r="AGA384" s="164"/>
      <c r="AGB384" s="164"/>
      <c r="AGC384" s="164"/>
      <c r="AGD384" s="164"/>
      <c r="AGE384" s="90"/>
      <c r="AGF384" s="90"/>
      <c r="AGG384" s="89"/>
      <c r="AGH384" s="164"/>
      <c r="AGI384" s="164"/>
      <c r="AGJ384" s="164"/>
      <c r="AGK384" s="164"/>
      <c r="AGL384" s="164"/>
      <c r="AGM384" s="90"/>
      <c r="AGN384" s="90"/>
      <c r="AGO384" s="89"/>
      <c r="AGP384" s="164"/>
      <c r="AGQ384" s="164"/>
      <c r="AGR384" s="164"/>
      <c r="AGS384" s="164"/>
      <c r="AGT384" s="164"/>
      <c r="AGU384" s="90"/>
      <c r="AGV384" s="90"/>
      <c r="AGW384" s="89"/>
      <c r="AGX384" s="164"/>
      <c r="AGY384" s="164"/>
      <c r="AGZ384" s="164"/>
      <c r="AHA384" s="164"/>
      <c r="AHB384" s="164"/>
      <c r="AHC384" s="90"/>
      <c r="AHD384" s="90"/>
      <c r="AHE384" s="89"/>
      <c r="AHF384" s="164"/>
      <c r="AHG384" s="164"/>
      <c r="AHH384" s="164"/>
      <c r="AHI384" s="164"/>
      <c r="AHJ384" s="164"/>
      <c r="AHK384" s="90"/>
      <c r="AHL384" s="90"/>
      <c r="AHM384" s="89"/>
      <c r="AHN384" s="164"/>
      <c r="AHO384" s="164"/>
      <c r="AHP384" s="164"/>
      <c r="AHQ384" s="164"/>
      <c r="AHR384" s="164"/>
      <c r="AHS384" s="90"/>
      <c r="AHT384" s="90"/>
      <c r="AHU384" s="89"/>
      <c r="AHV384" s="164"/>
      <c r="AHW384" s="164"/>
      <c r="AHX384" s="164"/>
      <c r="AHY384" s="164"/>
      <c r="AHZ384" s="164"/>
      <c r="AIA384" s="90"/>
      <c r="AIB384" s="90"/>
      <c r="AIC384" s="89"/>
      <c r="AID384" s="164"/>
      <c r="AIE384" s="164"/>
      <c r="AIF384" s="164"/>
      <c r="AIG384" s="164"/>
      <c r="AIH384" s="164"/>
      <c r="AII384" s="90"/>
      <c r="AIJ384" s="90"/>
      <c r="AIK384" s="89"/>
      <c r="AIL384" s="164"/>
      <c r="AIM384" s="164"/>
      <c r="AIN384" s="164"/>
      <c r="AIO384" s="164"/>
      <c r="AIP384" s="164"/>
      <c r="AIQ384" s="90"/>
      <c r="AIR384" s="90"/>
      <c r="AIS384" s="89"/>
      <c r="AIT384" s="164"/>
      <c r="AIU384" s="164"/>
      <c r="AIV384" s="164"/>
      <c r="AIW384" s="164"/>
      <c r="AIX384" s="164"/>
      <c r="AIY384" s="90"/>
      <c r="AIZ384" s="90"/>
      <c r="AJA384" s="89"/>
      <c r="AJB384" s="164"/>
      <c r="AJC384" s="164"/>
      <c r="AJD384" s="164"/>
      <c r="AJE384" s="164"/>
      <c r="AJF384" s="164"/>
      <c r="AJG384" s="90"/>
      <c r="AJH384" s="90"/>
      <c r="AJI384" s="89"/>
      <c r="AJJ384" s="164"/>
      <c r="AJK384" s="164"/>
      <c r="AJL384" s="164"/>
      <c r="AJM384" s="164"/>
      <c r="AJN384" s="164"/>
      <c r="AJO384" s="90"/>
      <c r="AJP384" s="90"/>
      <c r="AJQ384" s="89"/>
      <c r="AJR384" s="164"/>
      <c r="AJS384" s="164"/>
      <c r="AJT384" s="164"/>
      <c r="AJU384" s="164"/>
      <c r="AJV384" s="164"/>
      <c r="AJW384" s="90"/>
      <c r="AJX384" s="90"/>
      <c r="AJY384" s="89"/>
      <c r="AJZ384" s="164"/>
      <c r="AKA384" s="164"/>
      <c r="AKB384" s="164"/>
      <c r="AKC384" s="164"/>
      <c r="AKD384" s="164"/>
      <c r="AKE384" s="90"/>
      <c r="AKF384" s="90"/>
      <c r="AKG384" s="89"/>
      <c r="AKH384" s="164"/>
      <c r="AKI384" s="164"/>
      <c r="AKJ384" s="164"/>
      <c r="AKK384" s="164"/>
      <c r="AKL384" s="164"/>
      <c r="AKM384" s="90"/>
      <c r="AKN384" s="90"/>
      <c r="AKO384" s="89"/>
      <c r="AKP384" s="164"/>
      <c r="AKQ384" s="164"/>
      <c r="AKR384" s="164"/>
      <c r="AKS384" s="164"/>
      <c r="AKT384" s="164"/>
      <c r="AKU384" s="90"/>
      <c r="AKV384" s="90"/>
      <c r="AKW384" s="89"/>
      <c r="AKX384" s="164"/>
      <c r="AKY384" s="164"/>
      <c r="AKZ384" s="164"/>
      <c r="ALA384" s="164"/>
      <c r="ALB384" s="164"/>
      <c r="ALC384" s="90"/>
      <c r="ALD384" s="90"/>
      <c r="ALE384" s="89"/>
      <c r="ALF384" s="164"/>
      <c r="ALG384" s="164"/>
      <c r="ALH384" s="164"/>
      <c r="ALI384" s="164"/>
      <c r="ALJ384" s="164"/>
      <c r="ALK384" s="90"/>
      <c r="ALL384" s="90"/>
      <c r="ALM384" s="89"/>
      <c r="ALN384" s="164"/>
      <c r="ALO384" s="164"/>
      <c r="ALP384" s="164"/>
      <c r="ALQ384" s="164"/>
      <c r="ALR384" s="164"/>
      <c r="ALS384" s="90"/>
      <c r="ALT384" s="90"/>
      <c r="ALU384" s="89"/>
      <c r="ALV384" s="164"/>
      <c r="ALW384" s="164"/>
      <c r="ALX384" s="164"/>
      <c r="ALY384" s="164"/>
      <c r="ALZ384" s="164"/>
      <c r="AMA384" s="90"/>
      <c r="AMB384" s="90"/>
      <c r="AMC384" s="89"/>
      <c r="AMD384" s="164"/>
      <c r="AME384" s="164"/>
      <c r="AMF384" s="164"/>
      <c r="AMG384" s="164"/>
      <c r="AMH384" s="164"/>
      <c r="AMI384" s="90"/>
      <c r="AMJ384" s="90"/>
      <c r="AMK384" s="89"/>
      <c r="AML384" s="164"/>
      <c r="AMM384" s="164"/>
      <c r="AMN384" s="164"/>
      <c r="AMO384" s="164"/>
      <c r="AMP384" s="164"/>
      <c r="AMQ384" s="90"/>
      <c r="AMR384" s="90"/>
      <c r="AMS384" s="89"/>
      <c r="AMT384" s="164"/>
      <c r="AMU384" s="164"/>
      <c r="AMV384" s="164"/>
      <c r="AMW384" s="164"/>
      <c r="AMX384" s="164"/>
      <c r="AMY384" s="90"/>
      <c r="AMZ384" s="90"/>
      <c r="ANA384" s="89"/>
      <c r="ANB384" s="164"/>
      <c r="ANC384" s="164"/>
      <c r="AND384" s="164"/>
      <c r="ANE384" s="164"/>
      <c r="ANF384" s="164"/>
      <c r="ANG384" s="90"/>
      <c r="ANH384" s="90"/>
      <c r="ANI384" s="89"/>
      <c r="ANJ384" s="164"/>
      <c r="ANK384" s="164"/>
      <c r="ANL384" s="164"/>
      <c r="ANM384" s="164"/>
      <c r="ANN384" s="164"/>
      <c r="ANO384" s="90"/>
      <c r="ANP384" s="90"/>
      <c r="ANQ384" s="89"/>
      <c r="ANR384" s="164"/>
      <c r="ANS384" s="164"/>
      <c r="ANT384" s="164"/>
      <c r="ANU384" s="164"/>
      <c r="ANV384" s="164"/>
      <c r="ANW384" s="90"/>
      <c r="ANX384" s="90"/>
      <c r="ANY384" s="89"/>
      <c r="ANZ384" s="164"/>
      <c r="AOA384" s="164"/>
      <c r="AOB384" s="164"/>
      <c r="AOC384" s="164"/>
      <c r="AOD384" s="164"/>
      <c r="AOE384" s="90"/>
      <c r="AOF384" s="90"/>
      <c r="AOG384" s="89"/>
      <c r="AOH384" s="164"/>
      <c r="AOI384" s="164"/>
      <c r="AOJ384" s="164"/>
      <c r="AOK384" s="164"/>
      <c r="AOL384" s="164"/>
      <c r="AOM384" s="90"/>
      <c r="AON384" s="90"/>
      <c r="AOO384" s="89"/>
      <c r="AOP384" s="164"/>
      <c r="AOQ384" s="164"/>
      <c r="AOR384" s="164"/>
      <c r="AOS384" s="164"/>
      <c r="AOT384" s="164"/>
      <c r="AOU384" s="90"/>
      <c r="AOV384" s="90"/>
      <c r="AOW384" s="89"/>
      <c r="AOX384" s="164"/>
      <c r="AOY384" s="164"/>
      <c r="AOZ384" s="164"/>
      <c r="APA384" s="164"/>
      <c r="APB384" s="164"/>
      <c r="APC384" s="90"/>
      <c r="APD384" s="90"/>
      <c r="APE384" s="89"/>
      <c r="APF384" s="164"/>
      <c r="APG384" s="164"/>
      <c r="APH384" s="164"/>
      <c r="API384" s="164"/>
      <c r="APJ384" s="164"/>
      <c r="APK384" s="90"/>
      <c r="APL384" s="90"/>
      <c r="APM384" s="89"/>
      <c r="APN384" s="164"/>
      <c r="APO384" s="164"/>
      <c r="APP384" s="164"/>
      <c r="APQ384" s="164"/>
      <c r="APR384" s="164"/>
      <c r="APS384" s="90"/>
      <c r="APT384" s="90"/>
      <c r="APU384" s="89"/>
      <c r="APV384" s="164"/>
      <c r="APW384" s="164"/>
      <c r="APX384" s="164"/>
      <c r="APY384" s="164"/>
      <c r="APZ384" s="164"/>
      <c r="AQA384" s="90"/>
      <c r="AQB384" s="90"/>
      <c r="AQC384" s="89"/>
      <c r="AQD384" s="164"/>
      <c r="AQE384" s="164"/>
      <c r="AQF384" s="164"/>
      <c r="AQG384" s="164"/>
      <c r="AQH384" s="164"/>
      <c r="AQI384" s="90"/>
      <c r="AQJ384" s="90"/>
      <c r="AQK384" s="89"/>
      <c r="AQL384" s="164"/>
      <c r="AQM384" s="164"/>
      <c r="AQN384" s="164"/>
      <c r="AQO384" s="164"/>
      <c r="AQP384" s="164"/>
      <c r="AQQ384" s="90"/>
      <c r="AQR384" s="90"/>
      <c r="AQS384" s="89"/>
      <c r="AQT384" s="164"/>
      <c r="AQU384" s="164"/>
      <c r="AQV384" s="164"/>
      <c r="AQW384" s="164"/>
      <c r="AQX384" s="164"/>
      <c r="AQY384" s="90"/>
      <c r="AQZ384" s="90"/>
      <c r="ARA384" s="89"/>
      <c r="ARB384" s="164"/>
      <c r="ARC384" s="164"/>
      <c r="ARD384" s="164"/>
      <c r="ARE384" s="164"/>
      <c r="ARF384" s="164"/>
      <c r="ARG384" s="90"/>
      <c r="ARH384" s="90"/>
      <c r="ARI384" s="89"/>
      <c r="ARJ384" s="164"/>
      <c r="ARK384" s="164"/>
      <c r="ARL384" s="164"/>
      <c r="ARM384" s="164"/>
      <c r="ARN384" s="164"/>
      <c r="ARO384" s="90"/>
      <c r="ARP384" s="90"/>
      <c r="ARQ384" s="89"/>
      <c r="ARR384" s="164"/>
      <c r="ARS384" s="164"/>
      <c r="ART384" s="164"/>
      <c r="ARU384" s="164"/>
      <c r="ARV384" s="164"/>
      <c r="ARW384" s="90"/>
      <c r="ARX384" s="90"/>
      <c r="ARY384" s="89"/>
      <c r="ARZ384" s="164"/>
      <c r="ASA384" s="164"/>
      <c r="ASB384" s="164"/>
      <c r="ASC384" s="164"/>
      <c r="ASD384" s="164"/>
      <c r="ASE384" s="90"/>
      <c r="ASF384" s="90"/>
      <c r="ASG384" s="89"/>
      <c r="ASH384" s="164"/>
      <c r="ASI384" s="164"/>
      <c r="ASJ384" s="164"/>
      <c r="ASK384" s="164"/>
      <c r="ASL384" s="164"/>
      <c r="ASM384" s="90"/>
      <c r="ASN384" s="90"/>
      <c r="ASO384" s="89"/>
      <c r="ASP384" s="164"/>
      <c r="ASQ384" s="164"/>
      <c r="ASR384" s="164"/>
      <c r="ASS384" s="164"/>
      <c r="AST384" s="164"/>
      <c r="ASU384" s="90"/>
      <c r="ASV384" s="90"/>
      <c r="ASW384" s="89"/>
      <c r="ASX384" s="164"/>
      <c r="ASY384" s="164"/>
      <c r="ASZ384" s="164"/>
      <c r="ATA384" s="164"/>
      <c r="ATB384" s="164"/>
      <c r="ATC384" s="90"/>
      <c r="ATD384" s="90"/>
      <c r="ATE384" s="89"/>
      <c r="ATF384" s="164"/>
      <c r="ATG384" s="164"/>
      <c r="ATH384" s="164"/>
      <c r="ATI384" s="164"/>
      <c r="ATJ384" s="164"/>
      <c r="ATK384" s="90"/>
      <c r="ATL384" s="90"/>
      <c r="ATM384" s="89"/>
      <c r="ATN384" s="164"/>
      <c r="ATO384" s="164"/>
      <c r="ATP384" s="164"/>
      <c r="ATQ384" s="164"/>
      <c r="ATR384" s="164"/>
      <c r="ATS384" s="90"/>
      <c r="ATT384" s="90"/>
      <c r="ATU384" s="89"/>
      <c r="ATV384" s="164"/>
      <c r="ATW384" s="164"/>
      <c r="ATX384" s="164"/>
      <c r="ATY384" s="164"/>
      <c r="ATZ384" s="164"/>
      <c r="AUA384" s="90"/>
      <c r="AUB384" s="90"/>
      <c r="AUC384" s="89"/>
      <c r="AUD384" s="164"/>
      <c r="AUE384" s="164"/>
      <c r="AUF384" s="164"/>
      <c r="AUG384" s="164"/>
      <c r="AUH384" s="164"/>
      <c r="AUI384" s="90"/>
      <c r="AUJ384" s="90"/>
      <c r="AUK384" s="89"/>
      <c r="AUL384" s="164"/>
      <c r="AUM384" s="164"/>
      <c r="AUN384" s="164"/>
      <c r="AUO384" s="164"/>
      <c r="AUP384" s="164"/>
      <c r="AUQ384" s="90"/>
      <c r="AUR384" s="90"/>
      <c r="AUS384" s="89"/>
      <c r="AUT384" s="164"/>
      <c r="AUU384" s="164"/>
      <c r="AUV384" s="164"/>
      <c r="AUW384" s="164"/>
      <c r="AUX384" s="164"/>
      <c r="AUY384" s="90"/>
      <c r="AUZ384" s="90"/>
      <c r="AVA384" s="89"/>
      <c r="AVB384" s="164"/>
      <c r="AVC384" s="164"/>
      <c r="AVD384" s="164"/>
      <c r="AVE384" s="164"/>
      <c r="AVF384" s="164"/>
      <c r="AVG384" s="90"/>
      <c r="AVH384" s="90"/>
      <c r="AVI384" s="89"/>
      <c r="AVJ384" s="164"/>
      <c r="AVK384" s="164"/>
      <c r="AVL384" s="164"/>
      <c r="AVM384" s="164"/>
      <c r="AVN384" s="164"/>
      <c r="AVO384" s="90"/>
      <c r="AVP384" s="90"/>
      <c r="AVQ384" s="89"/>
      <c r="AVR384" s="164"/>
      <c r="AVS384" s="164"/>
      <c r="AVT384" s="164"/>
      <c r="AVU384" s="164"/>
      <c r="AVV384" s="164"/>
      <c r="AVW384" s="90"/>
      <c r="AVX384" s="90"/>
      <c r="AVY384" s="89"/>
      <c r="AVZ384" s="164"/>
      <c r="AWA384" s="164"/>
      <c r="AWB384" s="164"/>
      <c r="AWC384" s="164"/>
      <c r="AWD384" s="164"/>
      <c r="AWE384" s="90"/>
      <c r="AWF384" s="90"/>
      <c r="AWG384" s="89"/>
      <c r="AWH384" s="164"/>
      <c r="AWI384" s="164"/>
      <c r="AWJ384" s="164"/>
      <c r="AWK384" s="164"/>
      <c r="AWL384" s="164"/>
      <c r="AWM384" s="90"/>
      <c r="AWN384" s="90"/>
      <c r="AWO384" s="89"/>
      <c r="AWP384" s="164"/>
      <c r="AWQ384" s="164"/>
      <c r="AWR384" s="164"/>
      <c r="AWS384" s="164"/>
      <c r="AWT384" s="164"/>
      <c r="AWU384" s="90"/>
      <c r="AWV384" s="90"/>
      <c r="AWW384" s="89"/>
      <c r="AWX384" s="164"/>
      <c r="AWY384" s="164"/>
      <c r="AWZ384" s="164"/>
      <c r="AXA384" s="164"/>
      <c r="AXB384" s="164"/>
      <c r="AXC384" s="90"/>
      <c r="AXD384" s="90"/>
      <c r="AXE384" s="89"/>
      <c r="AXF384" s="164"/>
      <c r="AXG384" s="164"/>
      <c r="AXH384" s="164"/>
      <c r="AXI384" s="164"/>
      <c r="AXJ384" s="164"/>
      <c r="AXK384" s="90"/>
      <c r="AXL384" s="90"/>
      <c r="AXM384" s="89"/>
      <c r="AXN384" s="164"/>
      <c r="AXO384" s="164"/>
      <c r="AXP384" s="164"/>
      <c r="AXQ384" s="164"/>
      <c r="AXR384" s="164"/>
      <c r="AXS384" s="90"/>
      <c r="AXT384" s="90"/>
      <c r="AXU384" s="89"/>
      <c r="AXV384" s="164"/>
      <c r="AXW384" s="164"/>
      <c r="AXX384" s="164"/>
      <c r="AXY384" s="164"/>
      <c r="AXZ384" s="164"/>
      <c r="AYA384" s="90"/>
      <c r="AYB384" s="90"/>
      <c r="AYC384" s="89"/>
      <c r="AYD384" s="164"/>
      <c r="AYE384" s="164"/>
      <c r="AYF384" s="164"/>
      <c r="AYG384" s="164"/>
      <c r="AYH384" s="164"/>
      <c r="AYI384" s="90"/>
      <c r="AYJ384" s="90"/>
      <c r="AYK384" s="89"/>
      <c r="AYL384" s="164"/>
      <c r="AYM384" s="164"/>
      <c r="AYN384" s="164"/>
      <c r="AYO384" s="164"/>
      <c r="AYP384" s="164"/>
      <c r="AYQ384" s="90"/>
      <c r="AYR384" s="90"/>
      <c r="AYS384" s="89"/>
      <c r="AYT384" s="164"/>
      <c r="AYU384" s="164"/>
      <c r="AYV384" s="164"/>
      <c r="AYW384" s="164"/>
      <c r="AYX384" s="164"/>
      <c r="AYY384" s="90"/>
      <c r="AYZ384" s="90"/>
      <c r="AZA384" s="89"/>
      <c r="AZB384" s="164"/>
      <c r="AZC384" s="164"/>
      <c r="AZD384" s="164"/>
      <c r="AZE384" s="164"/>
      <c r="AZF384" s="164"/>
      <c r="AZG384" s="90"/>
      <c r="AZH384" s="90"/>
      <c r="AZI384" s="89"/>
      <c r="AZJ384" s="164"/>
      <c r="AZK384" s="164"/>
      <c r="AZL384" s="164"/>
      <c r="AZM384" s="164"/>
      <c r="AZN384" s="164"/>
      <c r="AZO384" s="90"/>
      <c r="AZP384" s="90"/>
      <c r="AZQ384" s="89"/>
      <c r="AZR384" s="164"/>
      <c r="AZS384" s="164"/>
      <c r="AZT384" s="164"/>
      <c r="AZU384" s="164"/>
      <c r="AZV384" s="164"/>
      <c r="AZW384" s="90"/>
      <c r="AZX384" s="90"/>
      <c r="AZY384" s="89"/>
      <c r="AZZ384" s="164"/>
      <c r="BAA384" s="164"/>
      <c r="BAB384" s="164"/>
      <c r="BAC384" s="164"/>
      <c r="BAD384" s="164"/>
      <c r="BAE384" s="90"/>
      <c r="BAF384" s="90"/>
      <c r="BAG384" s="89"/>
      <c r="BAH384" s="164"/>
      <c r="BAI384" s="164"/>
      <c r="BAJ384" s="164"/>
      <c r="BAK384" s="164"/>
      <c r="BAL384" s="164"/>
      <c r="BAM384" s="90"/>
      <c r="BAN384" s="90"/>
      <c r="BAO384" s="89"/>
      <c r="BAP384" s="164"/>
      <c r="BAQ384" s="164"/>
      <c r="BAR384" s="164"/>
      <c r="BAS384" s="164"/>
      <c r="BAT384" s="164"/>
      <c r="BAU384" s="90"/>
      <c r="BAV384" s="90"/>
      <c r="BAW384" s="89"/>
      <c r="BAX384" s="164"/>
      <c r="BAY384" s="164"/>
      <c r="BAZ384" s="164"/>
      <c r="BBA384" s="164"/>
      <c r="BBB384" s="164"/>
      <c r="BBC384" s="90"/>
      <c r="BBD384" s="90"/>
      <c r="BBE384" s="89"/>
      <c r="BBF384" s="164"/>
      <c r="BBG384" s="164"/>
      <c r="BBH384" s="164"/>
      <c r="BBI384" s="164"/>
      <c r="BBJ384" s="164"/>
      <c r="BBK384" s="90"/>
      <c r="BBL384" s="90"/>
      <c r="BBM384" s="89"/>
      <c r="BBN384" s="164"/>
      <c r="BBO384" s="164"/>
      <c r="BBP384" s="164"/>
      <c r="BBQ384" s="164"/>
      <c r="BBR384" s="164"/>
      <c r="BBS384" s="90"/>
      <c r="BBT384" s="90"/>
      <c r="BBU384" s="89"/>
      <c r="BBV384" s="164"/>
      <c r="BBW384" s="164"/>
      <c r="BBX384" s="164"/>
      <c r="BBY384" s="164"/>
      <c r="BBZ384" s="164"/>
      <c r="BCA384" s="90"/>
      <c r="BCB384" s="90"/>
      <c r="BCC384" s="89"/>
      <c r="BCD384" s="164"/>
      <c r="BCE384" s="164"/>
      <c r="BCF384" s="164"/>
      <c r="BCG384" s="164"/>
      <c r="BCH384" s="164"/>
      <c r="BCI384" s="90"/>
      <c r="BCJ384" s="90"/>
      <c r="BCK384" s="89"/>
      <c r="BCL384" s="164"/>
      <c r="BCM384" s="164"/>
      <c r="BCN384" s="164"/>
      <c r="BCO384" s="164"/>
      <c r="BCP384" s="164"/>
      <c r="BCQ384" s="90"/>
      <c r="BCR384" s="90"/>
      <c r="BCS384" s="89"/>
      <c r="BCT384" s="164"/>
      <c r="BCU384" s="164"/>
      <c r="BCV384" s="164"/>
      <c r="BCW384" s="164"/>
      <c r="BCX384" s="164"/>
      <c r="BCY384" s="90"/>
      <c r="BCZ384" s="90"/>
      <c r="BDA384" s="89"/>
      <c r="BDB384" s="164"/>
      <c r="BDC384" s="164"/>
      <c r="BDD384" s="164"/>
      <c r="BDE384" s="164"/>
      <c r="BDF384" s="164"/>
      <c r="BDG384" s="90"/>
      <c r="BDH384" s="90"/>
      <c r="BDI384" s="89"/>
      <c r="BDJ384" s="164"/>
      <c r="BDK384" s="164"/>
      <c r="BDL384" s="164"/>
      <c r="BDM384" s="164"/>
      <c r="BDN384" s="164"/>
      <c r="BDO384" s="90"/>
      <c r="BDP384" s="90"/>
      <c r="BDQ384" s="89"/>
      <c r="BDR384" s="164"/>
      <c r="BDS384" s="164"/>
      <c r="BDT384" s="164"/>
      <c r="BDU384" s="164"/>
      <c r="BDV384" s="164"/>
      <c r="BDW384" s="90"/>
      <c r="BDX384" s="90"/>
      <c r="BDY384" s="89"/>
      <c r="BDZ384" s="164"/>
      <c r="BEA384" s="164"/>
      <c r="BEB384" s="164"/>
      <c r="BEC384" s="164"/>
      <c r="BED384" s="164"/>
      <c r="BEE384" s="90"/>
      <c r="BEF384" s="90"/>
      <c r="BEG384" s="89"/>
      <c r="BEH384" s="164"/>
      <c r="BEI384" s="164"/>
      <c r="BEJ384" s="164"/>
      <c r="BEK384" s="164"/>
      <c r="BEL384" s="164"/>
      <c r="BEM384" s="90"/>
      <c r="BEN384" s="90"/>
      <c r="BEO384" s="89"/>
      <c r="BEP384" s="164"/>
      <c r="BEQ384" s="164"/>
      <c r="BER384" s="164"/>
      <c r="BES384" s="164"/>
      <c r="BET384" s="164"/>
      <c r="BEU384" s="90"/>
      <c r="BEV384" s="90"/>
      <c r="BEW384" s="89"/>
      <c r="BEX384" s="164"/>
      <c r="BEY384" s="164"/>
      <c r="BEZ384" s="164"/>
      <c r="BFA384" s="164"/>
      <c r="BFB384" s="164"/>
      <c r="BFC384" s="90"/>
      <c r="BFD384" s="90"/>
      <c r="BFE384" s="89"/>
      <c r="BFF384" s="164"/>
      <c r="BFG384" s="164"/>
      <c r="BFH384" s="164"/>
      <c r="BFI384" s="164"/>
      <c r="BFJ384" s="164"/>
      <c r="BFK384" s="90"/>
      <c r="BFL384" s="90"/>
      <c r="BFM384" s="89"/>
      <c r="BFN384" s="164"/>
      <c r="BFO384" s="164"/>
      <c r="BFP384" s="164"/>
      <c r="BFQ384" s="164"/>
      <c r="BFR384" s="164"/>
      <c r="BFS384" s="90"/>
      <c r="BFT384" s="90"/>
      <c r="BFU384" s="89"/>
      <c r="BFV384" s="164"/>
      <c r="BFW384" s="164"/>
      <c r="BFX384" s="164"/>
      <c r="BFY384" s="164"/>
      <c r="BFZ384" s="164"/>
      <c r="BGA384" s="90"/>
      <c r="BGB384" s="90"/>
      <c r="BGC384" s="89"/>
      <c r="BGD384" s="164"/>
      <c r="BGE384" s="164"/>
      <c r="BGF384" s="164"/>
      <c r="BGG384" s="164"/>
      <c r="BGH384" s="164"/>
      <c r="BGI384" s="90"/>
      <c r="BGJ384" s="90"/>
      <c r="BGK384" s="89"/>
      <c r="BGL384" s="164"/>
      <c r="BGM384" s="164"/>
      <c r="BGN384" s="164"/>
      <c r="BGO384" s="164"/>
      <c r="BGP384" s="164"/>
      <c r="BGQ384" s="90"/>
      <c r="BGR384" s="90"/>
      <c r="BGS384" s="89"/>
      <c r="BGT384" s="164"/>
      <c r="BGU384" s="164"/>
      <c r="BGV384" s="164"/>
      <c r="BGW384" s="164"/>
      <c r="BGX384" s="164"/>
      <c r="BGY384" s="90"/>
      <c r="BGZ384" s="90"/>
      <c r="BHA384" s="89"/>
      <c r="BHB384" s="164"/>
      <c r="BHC384" s="164"/>
      <c r="BHD384" s="164"/>
      <c r="BHE384" s="164"/>
      <c r="BHF384" s="164"/>
      <c r="BHG384" s="90"/>
      <c r="BHH384" s="90"/>
      <c r="BHI384" s="89"/>
      <c r="BHJ384" s="164"/>
      <c r="BHK384" s="164"/>
      <c r="BHL384" s="164"/>
      <c r="BHM384" s="164"/>
      <c r="BHN384" s="164"/>
      <c r="BHO384" s="90"/>
      <c r="BHP384" s="90"/>
      <c r="BHQ384" s="89"/>
      <c r="BHR384" s="164"/>
      <c r="BHS384" s="164"/>
      <c r="BHT384" s="164"/>
      <c r="BHU384" s="164"/>
      <c r="BHV384" s="164"/>
      <c r="BHW384" s="90"/>
      <c r="BHX384" s="90"/>
      <c r="BHY384" s="89"/>
      <c r="BHZ384" s="164"/>
      <c r="BIA384" s="164"/>
      <c r="BIB384" s="164"/>
      <c r="BIC384" s="164"/>
      <c r="BID384" s="164"/>
      <c r="BIE384" s="90"/>
      <c r="BIF384" s="90"/>
      <c r="BIG384" s="89"/>
      <c r="BIH384" s="164"/>
      <c r="BII384" s="164"/>
      <c r="BIJ384" s="164"/>
      <c r="BIK384" s="164"/>
      <c r="BIL384" s="164"/>
      <c r="BIM384" s="90"/>
      <c r="BIN384" s="90"/>
      <c r="BIO384" s="89"/>
      <c r="BIP384" s="164"/>
      <c r="BIQ384" s="164"/>
      <c r="BIR384" s="164"/>
      <c r="BIS384" s="164"/>
      <c r="BIT384" s="164"/>
      <c r="BIU384" s="90"/>
      <c r="BIV384" s="90"/>
      <c r="BIW384" s="89"/>
      <c r="BIX384" s="164"/>
      <c r="BIY384" s="164"/>
      <c r="BIZ384" s="164"/>
      <c r="BJA384" s="164"/>
      <c r="BJB384" s="164"/>
      <c r="BJC384" s="90"/>
      <c r="BJD384" s="90"/>
      <c r="BJE384" s="89"/>
      <c r="BJF384" s="164"/>
      <c r="BJG384" s="164"/>
      <c r="BJH384" s="164"/>
      <c r="BJI384" s="164"/>
      <c r="BJJ384" s="164"/>
      <c r="BJK384" s="90"/>
      <c r="BJL384" s="90"/>
      <c r="BJM384" s="89"/>
      <c r="BJN384" s="164"/>
      <c r="BJO384" s="164"/>
      <c r="BJP384" s="164"/>
      <c r="BJQ384" s="164"/>
      <c r="BJR384" s="164"/>
      <c r="BJS384" s="90"/>
      <c r="BJT384" s="90"/>
      <c r="BJU384" s="89"/>
      <c r="BJV384" s="164"/>
      <c r="BJW384" s="164"/>
      <c r="BJX384" s="164"/>
      <c r="BJY384" s="164"/>
      <c r="BJZ384" s="164"/>
      <c r="BKA384" s="90"/>
      <c r="BKB384" s="90"/>
      <c r="BKC384" s="89"/>
      <c r="BKD384" s="164"/>
      <c r="BKE384" s="164"/>
      <c r="BKF384" s="164"/>
      <c r="BKG384" s="164"/>
      <c r="BKH384" s="164"/>
      <c r="BKI384" s="90"/>
      <c r="BKJ384" s="90"/>
      <c r="BKK384" s="89"/>
      <c r="BKL384" s="164"/>
      <c r="BKM384" s="164"/>
      <c r="BKN384" s="164"/>
      <c r="BKO384" s="164"/>
      <c r="BKP384" s="164"/>
      <c r="BKQ384" s="90"/>
      <c r="BKR384" s="90"/>
      <c r="BKS384" s="89"/>
      <c r="BKT384" s="164"/>
      <c r="BKU384" s="164"/>
      <c r="BKV384" s="164"/>
      <c r="BKW384" s="164"/>
      <c r="BKX384" s="164"/>
      <c r="BKY384" s="90"/>
      <c r="BKZ384" s="90"/>
      <c r="BLA384" s="89"/>
      <c r="BLB384" s="164"/>
      <c r="BLC384" s="164"/>
      <c r="BLD384" s="164"/>
      <c r="BLE384" s="164"/>
      <c r="BLF384" s="164"/>
      <c r="BLG384" s="90"/>
      <c r="BLH384" s="90"/>
      <c r="BLI384" s="89"/>
      <c r="BLJ384" s="164"/>
      <c r="BLK384" s="164"/>
      <c r="BLL384" s="164"/>
      <c r="BLM384" s="164"/>
      <c r="BLN384" s="164"/>
      <c r="BLO384" s="90"/>
      <c r="BLP384" s="90"/>
      <c r="BLQ384" s="89"/>
      <c r="BLR384" s="164"/>
      <c r="BLS384" s="164"/>
      <c r="BLT384" s="164"/>
      <c r="BLU384" s="164"/>
      <c r="BLV384" s="164"/>
      <c r="BLW384" s="90"/>
      <c r="BLX384" s="90"/>
      <c r="BLY384" s="89"/>
      <c r="BLZ384" s="164"/>
      <c r="BMA384" s="164"/>
      <c r="BMB384" s="164"/>
      <c r="BMC384" s="164"/>
      <c r="BMD384" s="164"/>
      <c r="BME384" s="90"/>
      <c r="BMF384" s="90"/>
      <c r="BMG384" s="89"/>
      <c r="BMH384" s="164"/>
      <c r="BMI384" s="164"/>
      <c r="BMJ384" s="164"/>
      <c r="BMK384" s="164"/>
      <c r="BML384" s="164"/>
      <c r="BMM384" s="90"/>
      <c r="BMN384" s="90"/>
      <c r="BMO384" s="89"/>
      <c r="BMP384" s="164"/>
      <c r="BMQ384" s="164"/>
      <c r="BMR384" s="164"/>
      <c r="BMS384" s="164"/>
      <c r="BMT384" s="164"/>
      <c r="BMU384" s="90"/>
      <c r="BMV384" s="90"/>
      <c r="BMW384" s="89"/>
      <c r="BMX384" s="164"/>
      <c r="BMY384" s="164"/>
      <c r="BMZ384" s="164"/>
      <c r="BNA384" s="164"/>
      <c r="BNB384" s="164"/>
      <c r="BNC384" s="90"/>
      <c r="BND384" s="90"/>
      <c r="BNE384" s="89"/>
      <c r="BNF384" s="164"/>
      <c r="BNG384" s="164"/>
      <c r="BNH384" s="164"/>
      <c r="BNI384" s="164"/>
      <c r="BNJ384" s="164"/>
      <c r="BNK384" s="90"/>
      <c r="BNL384" s="90"/>
      <c r="BNM384" s="89"/>
      <c r="BNN384" s="164"/>
      <c r="BNO384" s="164"/>
      <c r="BNP384" s="164"/>
      <c r="BNQ384" s="164"/>
      <c r="BNR384" s="164"/>
      <c r="BNS384" s="90"/>
      <c r="BNT384" s="90"/>
      <c r="BNU384" s="89"/>
      <c r="BNV384" s="164"/>
      <c r="BNW384" s="164"/>
      <c r="BNX384" s="164"/>
      <c r="BNY384" s="164"/>
      <c r="BNZ384" s="164"/>
      <c r="BOA384" s="90"/>
      <c r="BOB384" s="90"/>
      <c r="BOC384" s="89"/>
      <c r="BOD384" s="164"/>
      <c r="BOE384" s="164"/>
      <c r="BOF384" s="164"/>
      <c r="BOG384" s="164"/>
      <c r="BOH384" s="164"/>
      <c r="BOI384" s="90"/>
      <c r="BOJ384" s="90"/>
      <c r="BOK384" s="89"/>
      <c r="BOL384" s="164"/>
      <c r="BOM384" s="164"/>
      <c r="BON384" s="164"/>
      <c r="BOO384" s="164"/>
      <c r="BOP384" s="164"/>
      <c r="BOQ384" s="90"/>
      <c r="BOR384" s="90"/>
      <c r="BOS384" s="89"/>
      <c r="BOT384" s="164"/>
      <c r="BOU384" s="164"/>
      <c r="BOV384" s="164"/>
      <c r="BOW384" s="164"/>
      <c r="BOX384" s="164"/>
      <c r="BOY384" s="90"/>
      <c r="BOZ384" s="90"/>
      <c r="BPA384" s="89"/>
      <c r="BPB384" s="164"/>
      <c r="BPC384" s="164"/>
      <c r="BPD384" s="164"/>
      <c r="BPE384" s="164"/>
      <c r="BPF384" s="164"/>
      <c r="BPG384" s="90"/>
      <c r="BPH384" s="90"/>
      <c r="BPI384" s="89"/>
      <c r="BPJ384" s="164"/>
      <c r="BPK384" s="164"/>
      <c r="BPL384" s="164"/>
      <c r="BPM384" s="164"/>
      <c r="BPN384" s="164"/>
      <c r="BPO384" s="90"/>
      <c r="BPP384" s="90"/>
      <c r="BPQ384" s="89"/>
      <c r="BPR384" s="164"/>
      <c r="BPS384" s="164"/>
      <c r="BPT384" s="164"/>
      <c r="BPU384" s="164"/>
      <c r="BPV384" s="164"/>
      <c r="BPW384" s="90"/>
      <c r="BPX384" s="90"/>
      <c r="BPY384" s="89"/>
      <c r="BPZ384" s="164"/>
      <c r="BQA384" s="164"/>
      <c r="BQB384" s="164"/>
      <c r="BQC384" s="164"/>
      <c r="BQD384" s="164"/>
      <c r="BQE384" s="90"/>
      <c r="BQF384" s="90"/>
      <c r="BQG384" s="89"/>
      <c r="BQH384" s="164"/>
      <c r="BQI384" s="164"/>
      <c r="BQJ384" s="164"/>
      <c r="BQK384" s="164"/>
      <c r="BQL384" s="164"/>
      <c r="BQM384" s="90"/>
      <c r="BQN384" s="90"/>
      <c r="BQO384" s="89"/>
      <c r="BQP384" s="164"/>
      <c r="BQQ384" s="164"/>
      <c r="BQR384" s="164"/>
      <c r="BQS384" s="164"/>
      <c r="BQT384" s="164"/>
      <c r="BQU384" s="90"/>
      <c r="BQV384" s="90"/>
      <c r="BQW384" s="89"/>
      <c r="BQX384" s="164"/>
      <c r="BQY384" s="164"/>
      <c r="BQZ384" s="164"/>
      <c r="BRA384" s="164"/>
      <c r="BRB384" s="164"/>
      <c r="BRC384" s="90"/>
      <c r="BRD384" s="90"/>
      <c r="BRE384" s="89"/>
      <c r="BRF384" s="164"/>
      <c r="BRG384" s="164"/>
      <c r="BRH384" s="164"/>
      <c r="BRI384" s="164"/>
      <c r="BRJ384" s="164"/>
      <c r="BRK384" s="90"/>
      <c r="BRL384" s="90"/>
      <c r="BRM384" s="89"/>
      <c r="BRN384" s="164"/>
      <c r="BRO384" s="164"/>
      <c r="BRP384" s="164"/>
      <c r="BRQ384" s="164"/>
      <c r="BRR384" s="164"/>
      <c r="BRS384" s="90"/>
      <c r="BRT384" s="90"/>
      <c r="BRU384" s="89"/>
      <c r="BRV384" s="164"/>
      <c r="BRW384" s="164"/>
      <c r="BRX384" s="164"/>
      <c r="BRY384" s="164"/>
      <c r="BRZ384" s="164"/>
      <c r="BSA384" s="90"/>
      <c r="BSB384" s="90"/>
      <c r="BSC384" s="89"/>
      <c r="BSD384" s="164"/>
      <c r="BSE384" s="164"/>
      <c r="BSF384" s="164"/>
      <c r="BSG384" s="164"/>
      <c r="BSH384" s="164"/>
      <c r="BSI384" s="90"/>
      <c r="BSJ384" s="90"/>
      <c r="BSK384" s="89"/>
      <c r="BSL384" s="164"/>
      <c r="BSM384" s="164"/>
      <c r="BSN384" s="164"/>
      <c r="BSO384" s="164"/>
      <c r="BSP384" s="164"/>
      <c r="BSQ384" s="90"/>
      <c r="BSR384" s="90"/>
      <c r="BSS384" s="89"/>
      <c r="BST384" s="164"/>
      <c r="BSU384" s="164"/>
      <c r="BSV384" s="164"/>
      <c r="BSW384" s="164"/>
      <c r="BSX384" s="164"/>
      <c r="BSY384" s="90"/>
      <c r="BSZ384" s="90"/>
      <c r="BTA384" s="89"/>
      <c r="BTB384" s="164"/>
      <c r="BTC384" s="164"/>
      <c r="BTD384" s="164"/>
      <c r="BTE384" s="164"/>
      <c r="BTF384" s="164"/>
      <c r="BTG384" s="90"/>
      <c r="BTH384" s="90"/>
      <c r="BTI384" s="89"/>
      <c r="BTJ384" s="164"/>
      <c r="BTK384" s="164"/>
      <c r="BTL384" s="164"/>
      <c r="BTM384" s="164"/>
      <c r="BTN384" s="164"/>
      <c r="BTO384" s="90"/>
      <c r="BTP384" s="90"/>
      <c r="BTQ384" s="89"/>
      <c r="BTR384" s="164"/>
      <c r="BTS384" s="164"/>
      <c r="BTT384" s="164"/>
      <c r="BTU384" s="164"/>
      <c r="BTV384" s="164"/>
      <c r="BTW384" s="90"/>
      <c r="BTX384" s="90"/>
      <c r="BTY384" s="89"/>
      <c r="BTZ384" s="164"/>
      <c r="BUA384" s="164"/>
      <c r="BUB384" s="164"/>
      <c r="BUC384" s="164"/>
      <c r="BUD384" s="164"/>
      <c r="BUE384" s="90"/>
      <c r="BUF384" s="90"/>
      <c r="BUG384" s="89"/>
      <c r="BUH384" s="164"/>
      <c r="BUI384" s="164"/>
      <c r="BUJ384" s="164"/>
      <c r="BUK384" s="164"/>
      <c r="BUL384" s="164"/>
      <c r="BUM384" s="90"/>
      <c r="BUN384" s="90"/>
      <c r="BUO384" s="89"/>
      <c r="BUP384" s="164"/>
      <c r="BUQ384" s="164"/>
      <c r="BUR384" s="164"/>
      <c r="BUS384" s="164"/>
      <c r="BUT384" s="164"/>
      <c r="BUU384" s="90"/>
      <c r="BUV384" s="90"/>
      <c r="BUW384" s="89"/>
      <c r="BUX384" s="164"/>
      <c r="BUY384" s="164"/>
      <c r="BUZ384" s="164"/>
      <c r="BVA384" s="164"/>
      <c r="BVB384" s="164"/>
      <c r="BVC384" s="90"/>
      <c r="BVD384" s="90"/>
      <c r="BVE384" s="89"/>
      <c r="BVF384" s="164"/>
      <c r="BVG384" s="164"/>
      <c r="BVH384" s="164"/>
      <c r="BVI384" s="164"/>
      <c r="BVJ384" s="164"/>
      <c r="BVK384" s="90"/>
      <c r="BVL384" s="90"/>
      <c r="BVM384" s="89"/>
      <c r="BVN384" s="164"/>
      <c r="BVO384" s="164"/>
      <c r="BVP384" s="164"/>
      <c r="BVQ384" s="164"/>
      <c r="BVR384" s="164"/>
      <c r="BVS384" s="90"/>
      <c r="BVT384" s="90"/>
      <c r="BVU384" s="89"/>
      <c r="BVV384" s="164"/>
      <c r="BVW384" s="164"/>
      <c r="BVX384" s="164"/>
      <c r="BVY384" s="164"/>
      <c r="BVZ384" s="164"/>
      <c r="BWA384" s="90"/>
      <c r="BWB384" s="90"/>
      <c r="BWC384" s="89"/>
      <c r="BWD384" s="164"/>
      <c r="BWE384" s="164"/>
      <c r="BWF384" s="164"/>
      <c r="BWG384" s="164"/>
      <c r="BWH384" s="164"/>
      <c r="BWI384" s="90"/>
      <c r="BWJ384" s="90"/>
      <c r="BWK384" s="89"/>
      <c r="BWL384" s="164"/>
      <c r="BWM384" s="164"/>
      <c r="BWN384" s="164"/>
      <c r="BWO384" s="164"/>
      <c r="BWP384" s="164"/>
      <c r="BWQ384" s="90"/>
      <c r="BWR384" s="90"/>
      <c r="BWS384" s="89"/>
      <c r="BWT384" s="164"/>
      <c r="BWU384" s="164"/>
      <c r="BWV384" s="164"/>
      <c r="BWW384" s="164"/>
      <c r="BWX384" s="164"/>
      <c r="BWY384" s="90"/>
      <c r="BWZ384" s="90"/>
      <c r="BXA384" s="89"/>
      <c r="BXB384" s="164"/>
      <c r="BXC384" s="164"/>
      <c r="BXD384" s="164"/>
      <c r="BXE384" s="164"/>
      <c r="BXF384" s="164"/>
      <c r="BXG384" s="90"/>
      <c r="BXH384" s="90"/>
      <c r="BXI384" s="89"/>
      <c r="BXJ384" s="164"/>
      <c r="BXK384" s="164"/>
      <c r="BXL384" s="164"/>
      <c r="BXM384" s="164"/>
      <c r="BXN384" s="164"/>
      <c r="BXO384" s="90"/>
      <c r="BXP384" s="90"/>
      <c r="BXQ384" s="89"/>
      <c r="BXR384" s="164"/>
      <c r="BXS384" s="164"/>
      <c r="BXT384" s="164"/>
      <c r="BXU384" s="164"/>
      <c r="BXV384" s="164"/>
      <c r="BXW384" s="90"/>
      <c r="BXX384" s="90"/>
      <c r="BXY384" s="89"/>
      <c r="BXZ384" s="164"/>
      <c r="BYA384" s="164"/>
      <c r="BYB384" s="164"/>
      <c r="BYC384" s="164"/>
      <c r="BYD384" s="164"/>
      <c r="BYE384" s="90"/>
      <c r="BYF384" s="90"/>
      <c r="BYG384" s="89"/>
      <c r="BYH384" s="164"/>
      <c r="BYI384" s="164"/>
      <c r="BYJ384" s="164"/>
      <c r="BYK384" s="164"/>
      <c r="BYL384" s="164"/>
      <c r="BYM384" s="90"/>
      <c r="BYN384" s="90"/>
      <c r="BYO384" s="89"/>
      <c r="BYP384" s="164"/>
      <c r="BYQ384" s="164"/>
      <c r="BYR384" s="164"/>
      <c r="BYS384" s="164"/>
      <c r="BYT384" s="164"/>
      <c r="BYU384" s="90"/>
      <c r="BYV384" s="90"/>
      <c r="BYW384" s="89"/>
      <c r="BYX384" s="164"/>
      <c r="BYY384" s="164"/>
      <c r="BYZ384" s="164"/>
      <c r="BZA384" s="164"/>
      <c r="BZB384" s="164"/>
      <c r="BZC384" s="90"/>
      <c r="BZD384" s="90"/>
      <c r="BZE384" s="89"/>
      <c r="BZF384" s="164"/>
      <c r="BZG384" s="164"/>
      <c r="BZH384" s="164"/>
      <c r="BZI384" s="164"/>
      <c r="BZJ384" s="164"/>
      <c r="BZK384" s="90"/>
      <c r="BZL384" s="90"/>
      <c r="BZM384" s="89"/>
      <c r="BZN384" s="164"/>
      <c r="BZO384" s="164"/>
      <c r="BZP384" s="164"/>
      <c r="BZQ384" s="164"/>
      <c r="BZR384" s="164"/>
      <c r="BZS384" s="90"/>
      <c r="BZT384" s="90"/>
      <c r="BZU384" s="89"/>
      <c r="BZV384" s="164"/>
      <c r="BZW384" s="164"/>
      <c r="BZX384" s="164"/>
      <c r="BZY384" s="164"/>
      <c r="BZZ384" s="164"/>
      <c r="CAA384" s="90"/>
      <c r="CAB384" s="90"/>
      <c r="CAC384" s="89"/>
      <c r="CAD384" s="164"/>
      <c r="CAE384" s="164"/>
      <c r="CAF384" s="164"/>
      <c r="CAG384" s="164"/>
      <c r="CAH384" s="164"/>
      <c r="CAI384" s="90"/>
      <c r="CAJ384" s="90"/>
      <c r="CAK384" s="89"/>
      <c r="CAL384" s="164"/>
      <c r="CAM384" s="164"/>
      <c r="CAN384" s="164"/>
      <c r="CAO384" s="164"/>
      <c r="CAP384" s="164"/>
      <c r="CAQ384" s="90"/>
      <c r="CAR384" s="90"/>
      <c r="CAS384" s="89"/>
      <c r="CAT384" s="164"/>
      <c r="CAU384" s="164"/>
      <c r="CAV384" s="164"/>
      <c r="CAW384" s="164"/>
      <c r="CAX384" s="164"/>
      <c r="CAY384" s="90"/>
      <c r="CAZ384" s="90"/>
      <c r="CBA384" s="89"/>
      <c r="CBB384" s="164"/>
      <c r="CBC384" s="164"/>
      <c r="CBD384" s="164"/>
      <c r="CBE384" s="164"/>
      <c r="CBF384" s="164"/>
      <c r="CBG384" s="90"/>
      <c r="CBH384" s="90"/>
      <c r="CBI384" s="89"/>
      <c r="CBJ384" s="164"/>
      <c r="CBK384" s="164"/>
      <c r="CBL384" s="164"/>
      <c r="CBM384" s="164"/>
      <c r="CBN384" s="164"/>
      <c r="CBO384" s="90"/>
      <c r="CBP384" s="90"/>
      <c r="CBQ384" s="89"/>
      <c r="CBR384" s="164"/>
      <c r="CBS384" s="164"/>
      <c r="CBT384" s="164"/>
      <c r="CBU384" s="164"/>
      <c r="CBV384" s="164"/>
      <c r="CBW384" s="90"/>
      <c r="CBX384" s="90"/>
      <c r="CBY384" s="89"/>
      <c r="CBZ384" s="164"/>
      <c r="CCA384" s="164"/>
      <c r="CCB384" s="164"/>
      <c r="CCC384" s="164"/>
      <c r="CCD384" s="164"/>
      <c r="CCE384" s="90"/>
      <c r="CCF384" s="90"/>
      <c r="CCG384" s="89"/>
      <c r="CCH384" s="164"/>
      <c r="CCI384" s="164"/>
      <c r="CCJ384" s="164"/>
      <c r="CCK384" s="164"/>
      <c r="CCL384" s="164"/>
      <c r="CCM384" s="90"/>
      <c r="CCN384" s="90"/>
      <c r="CCO384" s="89"/>
      <c r="CCP384" s="164"/>
      <c r="CCQ384" s="164"/>
      <c r="CCR384" s="164"/>
      <c r="CCS384" s="164"/>
      <c r="CCT384" s="164"/>
      <c r="CCU384" s="90"/>
      <c r="CCV384" s="90"/>
      <c r="CCW384" s="89"/>
      <c r="CCX384" s="164"/>
      <c r="CCY384" s="164"/>
      <c r="CCZ384" s="164"/>
      <c r="CDA384" s="164"/>
      <c r="CDB384" s="164"/>
      <c r="CDC384" s="90"/>
      <c r="CDD384" s="90"/>
      <c r="CDE384" s="89"/>
      <c r="CDF384" s="164"/>
      <c r="CDG384" s="164"/>
      <c r="CDH384" s="164"/>
      <c r="CDI384" s="164"/>
      <c r="CDJ384" s="164"/>
      <c r="CDK384" s="90"/>
      <c r="CDL384" s="90"/>
      <c r="CDM384" s="89"/>
      <c r="CDN384" s="164"/>
      <c r="CDO384" s="164"/>
      <c r="CDP384" s="164"/>
      <c r="CDQ384" s="164"/>
      <c r="CDR384" s="164"/>
      <c r="CDS384" s="90"/>
      <c r="CDT384" s="90"/>
      <c r="CDU384" s="89"/>
      <c r="CDV384" s="164"/>
      <c r="CDW384" s="164"/>
      <c r="CDX384" s="164"/>
      <c r="CDY384" s="164"/>
      <c r="CDZ384" s="164"/>
      <c r="CEA384" s="90"/>
      <c r="CEB384" s="90"/>
      <c r="CEC384" s="89"/>
      <c r="CED384" s="164"/>
      <c r="CEE384" s="164"/>
      <c r="CEF384" s="164"/>
      <c r="CEG384" s="164"/>
      <c r="CEH384" s="164"/>
      <c r="CEI384" s="90"/>
      <c r="CEJ384" s="90"/>
      <c r="CEK384" s="89"/>
      <c r="CEL384" s="164"/>
      <c r="CEM384" s="164"/>
      <c r="CEN384" s="164"/>
      <c r="CEO384" s="164"/>
      <c r="CEP384" s="164"/>
      <c r="CEQ384" s="90"/>
      <c r="CER384" s="90"/>
      <c r="CES384" s="89"/>
      <c r="CET384" s="164"/>
      <c r="CEU384" s="164"/>
      <c r="CEV384" s="164"/>
      <c r="CEW384" s="164"/>
      <c r="CEX384" s="164"/>
      <c r="CEY384" s="90"/>
      <c r="CEZ384" s="90"/>
      <c r="CFA384" s="89"/>
      <c r="CFB384" s="164"/>
      <c r="CFC384" s="164"/>
      <c r="CFD384" s="164"/>
      <c r="CFE384" s="164"/>
      <c r="CFF384" s="164"/>
      <c r="CFG384" s="90"/>
      <c r="CFH384" s="90"/>
      <c r="CFI384" s="89"/>
      <c r="CFJ384" s="164"/>
      <c r="CFK384" s="164"/>
      <c r="CFL384" s="164"/>
      <c r="CFM384" s="164"/>
      <c r="CFN384" s="164"/>
      <c r="CFO384" s="90"/>
      <c r="CFP384" s="90"/>
      <c r="CFQ384" s="89"/>
      <c r="CFR384" s="164"/>
      <c r="CFS384" s="164"/>
      <c r="CFT384" s="164"/>
      <c r="CFU384" s="164"/>
      <c r="CFV384" s="164"/>
      <c r="CFW384" s="90"/>
      <c r="CFX384" s="90"/>
      <c r="CFY384" s="89"/>
      <c r="CFZ384" s="164"/>
      <c r="CGA384" s="164"/>
      <c r="CGB384" s="164"/>
      <c r="CGC384" s="164"/>
      <c r="CGD384" s="164"/>
      <c r="CGE384" s="90"/>
      <c r="CGF384" s="90"/>
      <c r="CGG384" s="89"/>
      <c r="CGH384" s="164"/>
      <c r="CGI384" s="164"/>
      <c r="CGJ384" s="164"/>
      <c r="CGK384" s="164"/>
      <c r="CGL384" s="164"/>
      <c r="CGM384" s="90"/>
      <c r="CGN384" s="90"/>
      <c r="CGO384" s="89"/>
      <c r="CGP384" s="164"/>
      <c r="CGQ384" s="164"/>
      <c r="CGR384" s="164"/>
      <c r="CGS384" s="164"/>
      <c r="CGT384" s="164"/>
      <c r="CGU384" s="90"/>
      <c r="CGV384" s="90"/>
      <c r="CGW384" s="89"/>
      <c r="CGX384" s="164"/>
      <c r="CGY384" s="164"/>
      <c r="CGZ384" s="164"/>
      <c r="CHA384" s="164"/>
      <c r="CHB384" s="164"/>
      <c r="CHC384" s="90"/>
      <c r="CHD384" s="90"/>
      <c r="CHE384" s="89"/>
      <c r="CHF384" s="164"/>
      <c r="CHG384" s="164"/>
      <c r="CHH384" s="164"/>
      <c r="CHI384" s="164"/>
      <c r="CHJ384" s="164"/>
      <c r="CHK384" s="90"/>
      <c r="CHL384" s="90"/>
      <c r="CHM384" s="89"/>
      <c r="CHN384" s="164"/>
      <c r="CHO384" s="164"/>
      <c r="CHP384" s="164"/>
      <c r="CHQ384" s="164"/>
      <c r="CHR384" s="164"/>
      <c r="CHS384" s="90"/>
      <c r="CHT384" s="90"/>
      <c r="CHU384" s="89"/>
      <c r="CHV384" s="164"/>
      <c r="CHW384" s="164"/>
      <c r="CHX384" s="164"/>
      <c r="CHY384" s="164"/>
      <c r="CHZ384" s="164"/>
      <c r="CIA384" s="90"/>
      <c r="CIB384" s="90"/>
      <c r="CIC384" s="89"/>
      <c r="CID384" s="164"/>
      <c r="CIE384" s="164"/>
      <c r="CIF384" s="164"/>
      <c r="CIG384" s="164"/>
      <c r="CIH384" s="164"/>
      <c r="CII384" s="90"/>
      <c r="CIJ384" s="90"/>
      <c r="CIK384" s="89"/>
      <c r="CIL384" s="164"/>
      <c r="CIM384" s="164"/>
      <c r="CIN384" s="164"/>
      <c r="CIO384" s="164"/>
      <c r="CIP384" s="164"/>
      <c r="CIQ384" s="90"/>
      <c r="CIR384" s="90"/>
      <c r="CIS384" s="89"/>
      <c r="CIT384" s="164"/>
      <c r="CIU384" s="164"/>
      <c r="CIV384" s="164"/>
      <c r="CIW384" s="164"/>
      <c r="CIX384" s="164"/>
      <c r="CIY384" s="90"/>
      <c r="CIZ384" s="90"/>
      <c r="CJA384" s="89"/>
      <c r="CJB384" s="164"/>
      <c r="CJC384" s="164"/>
      <c r="CJD384" s="164"/>
      <c r="CJE384" s="164"/>
      <c r="CJF384" s="164"/>
      <c r="CJG384" s="90"/>
      <c r="CJH384" s="90"/>
      <c r="CJI384" s="89"/>
      <c r="CJJ384" s="164"/>
      <c r="CJK384" s="164"/>
      <c r="CJL384" s="164"/>
      <c r="CJM384" s="164"/>
      <c r="CJN384" s="164"/>
      <c r="CJO384" s="90"/>
      <c r="CJP384" s="90"/>
      <c r="CJQ384" s="89"/>
      <c r="CJR384" s="164"/>
      <c r="CJS384" s="164"/>
      <c r="CJT384" s="164"/>
      <c r="CJU384" s="164"/>
      <c r="CJV384" s="164"/>
      <c r="CJW384" s="90"/>
      <c r="CJX384" s="90"/>
      <c r="CJY384" s="89"/>
      <c r="CJZ384" s="164"/>
      <c r="CKA384" s="164"/>
      <c r="CKB384" s="164"/>
      <c r="CKC384" s="164"/>
      <c r="CKD384" s="164"/>
      <c r="CKE384" s="90"/>
      <c r="CKF384" s="90"/>
      <c r="CKG384" s="89"/>
      <c r="CKH384" s="164"/>
      <c r="CKI384" s="164"/>
      <c r="CKJ384" s="164"/>
      <c r="CKK384" s="164"/>
      <c r="CKL384" s="164"/>
      <c r="CKM384" s="90"/>
      <c r="CKN384" s="90"/>
      <c r="CKO384" s="89"/>
      <c r="CKP384" s="164"/>
      <c r="CKQ384" s="164"/>
      <c r="CKR384" s="164"/>
      <c r="CKS384" s="164"/>
      <c r="CKT384" s="164"/>
      <c r="CKU384" s="90"/>
      <c r="CKV384" s="90"/>
      <c r="CKW384" s="89"/>
      <c r="CKX384" s="164"/>
      <c r="CKY384" s="164"/>
      <c r="CKZ384" s="164"/>
      <c r="CLA384" s="164"/>
      <c r="CLB384" s="164"/>
      <c r="CLC384" s="90"/>
      <c r="CLD384" s="90"/>
      <c r="CLE384" s="89"/>
      <c r="CLF384" s="164"/>
      <c r="CLG384" s="164"/>
      <c r="CLH384" s="164"/>
      <c r="CLI384" s="164"/>
      <c r="CLJ384" s="164"/>
      <c r="CLK384" s="90"/>
      <c r="CLL384" s="90"/>
      <c r="CLM384" s="89"/>
      <c r="CLN384" s="164"/>
      <c r="CLO384" s="164"/>
      <c r="CLP384" s="164"/>
      <c r="CLQ384" s="164"/>
      <c r="CLR384" s="164"/>
      <c r="CLS384" s="90"/>
      <c r="CLT384" s="90"/>
      <c r="CLU384" s="89"/>
      <c r="CLV384" s="164"/>
      <c r="CLW384" s="164"/>
      <c r="CLX384" s="164"/>
      <c r="CLY384" s="164"/>
      <c r="CLZ384" s="164"/>
      <c r="CMA384" s="90"/>
      <c r="CMB384" s="90"/>
      <c r="CMC384" s="89"/>
      <c r="CMD384" s="164"/>
      <c r="CME384" s="164"/>
      <c r="CMF384" s="164"/>
      <c r="CMG384" s="164"/>
      <c r="CMH384" s="164"/>
      <c r="CMI384" s="90"/>
      <c r="CMJ384" s="90"/>
      <c r="CMK384" s="89"/>
      <c r="CML384" s="164"/>
      <c r="CMM384" s="164"/>
      <c r="CMN384" s="164"/>
      <c r="CMO384" s="164"/>
      <c r="CMP384" s="164"/>
      <c r="CMQ384" s="90"/>
      <c r="CMR384" s="90"/>
      <c r="CMS384" s="89"/>
      <c r="CMT384" s="164"/>
      <c r="CMU384" s="164"/>
      <c r="CMV384" s="164"/>
      <c r="CMW384" s="164"/>
      <c r="CMX384" s="164"/>
      <c r="CMY384" s="90"/>
      <c r="CMZ384" s="90"/>
      <c r="CNA384" s="89"/>
      <c r="CNB384" s="164"/>
      <c r="CNC384" s="164"/>
      <c r="CND384" s="164"/>
      <c r="CNE384" s="164"/>
      <c r="CNF384" s="164"/>
      <c r="CNG384" s="90"/>
      <c r="CNH384" s="90"/>
      <c r="CNI384" s="89"/>
      <c r="CNJ384" s="164"/>
      <c r="CNK384" s="164"/>
      <c r="CNL384" s="164"/>
      <c r="CNM384" s="164"/>
      <c r="CNN384" s="164"/>
      <c r="CNO384" s="90"/>
      <c r="CNP384" s="90"/>
      <c r="CNQ384" s="89"/>
      <c r="CNR384" s="164"/>
      <c r="CNS384" s="164"/>
      <c r="CNT384" s="164"/>
      <c r="CNU384" s="164"/>
      <c r="CNV384" s="164"/>
      <c r="CNW384" s="90"/>
      <c r="CNX384" s="90"/>
      <c r="CNY384" s="89"/>
      <c r="CNZ384" s="164"/>
      <c r="COA384" s="164"/>
      <c r="COB384" s="164"/>
      <c r="COC384" s="164"/>
      <c r="COD384" s="164"/>
      <c r="COE384" s="90"/>
      <c r="COF384" s="90"/>
      <c r="COG384" s="89"/>
      <c r="COH384" s="164"/>
      <c r="COI384" s="164"/>
      <c r="COJ384" s="164"/>
      <c r="COK384" s="164"/>
      <c r="COL384" s="164"/>
      <c r="COM384" s="90"/>
      <c r="CON384" s="90"/>
      <c r="COO384" s="89"/>
      <c r="COP384" s="164"/>
      <c r="COQ384" s="164"/>
      <c r="COR384" s="164"/>
      <c r="COS384" s="164"/>
      <c r="COT384" s="164"/>
      <c r="COU384" s="90"/>
      <c r="COV384" s="90"/>
      <c r="COW384" s="89"/>
      <c r="COX384" s="164"/>
      <c r="COY384" s="164"/>
      <c r="COZ384" s="164"/>
      <c r="CPA384" s="164"/>
      <c r="CPB384" s="164"/>
      <c r="CPC384" s="90"/>
      <c r="CPD384" s="90"/>
      <c r="CPE384" s="89"/>
      <c r="CPF384" s="164"/>
      <c r="CPG384" s="164"/>
      <c r="CPH384" s="164"/>
      <c r="CPI384" s="164"/>
      <c r="CPJ384" s="164"/>
      <c r="CPK384" s="90"/>
      <c r="CPL384" s="90"/>
      <c r="CPM384" s="89"/>
      <c r="CPN384" s="164"/>
      <c r="CPO384" s="164"/>
      <c r="CPP384" s="164"/>
      <c r="CPQ384" s="164"/>
      <c r="CPR384" s="164"/>
      <c r="CPS384" s="90"/>
      <c r="CPT384" s="90"/>
      <c r="CPU384" s="89"/>
      <c r="CPV384" s="164"/>
      <c r="CPW384" s="164"/>
      <c r="CPX384" s="164"/>
      <c r="CPY384" s="164"/>
      <c r="CPZ384" s="164"/>
      <c r="CQA384" s="90"/>
      <c r="CQB384" s="90"/>
      <c r="CQC384" s="89"/>
      <c r="CQD384" s="164"/>
      <c r="CQE384" s="164"/>
      <c r="CQF384" s="164"/>
      <c r="CQG384" s="164"/>
      <c r="CQH384" s="164"/>
      <c r="CQI384" s="90"/>
      <c r="CQJ384" s="90"/>
      <c r="CQK384" s="89"/>
      <c r="CQL384" s="164"/>
      <c r="CQM384" s="164"/>
      <c r="CQN384" s="164"/>
      <c r="CQO384" s="164"/>
      <c r="CQP384" s="164"/>
      <c r="CQQ384" s="90"/>
      <c r="CQR384" s="90"/>
      <c r="CQS384" s="89"/>
      <c r="CQT384" s="164"/>
      <c r="CQU384" s="164"/>
      <c r="CQV384" s="164"/>
      <c r="CQW384" s="164"/>
      <c r="CQX384" s="164"/>
      <c r="CQY384" s="90"/>
      <c r="CQZ384" s="90"/>
      <c r="CRA384" s="89"/>
      <c r="CRB384" s="164"/>
      <c r="CRC384" s="164"/>
      <c r="CRD384" s="164"/>
      <c r="CRE384" s="164"/>
      <c r="CRF384" s="164"/>
      <c r="CRG384" s="90"/>
      <c r="CRH384" s="90"/>
      <c r="CRI384" s="89"/>
      <c r="CRJ384" s="164"/>
      <c r="CRK384" s="164"/>
      <c r="CRL384" s="164"/>
      <c r="CRM384" s="164"/>
      <c r="CRN384" s="164"/>
      <c r="CRO384" s="90"/>
      <c r="CRP384" s="90"/>
      <c r="CRQ384" s="89"/>
      <c r="CRR384" s="164"/>
      <c r="CRS384" s="164"/>
      <c r="CRT384" s="164"/>
      <c r="CRU384" s="164"/>
      <c r="CRV384" s="164"/>
      <c r="CRW384" s="90"/>
      <c r="CRX384" s="90"/>
      <c r="CRY384" s="89"/>
      <c r="CRZ384" s="164"/>
      <c r="CSA384" s="164"/>
      <c r="CSB384" s="164"/>
      <c r="CSC384" s="164"/>
      <c r="CSD384" s="164"/>
      <c r="CSE384" s="90"/>
      <c r="CSF384" s="90"/>
      <c r="CSG384" s="89"/>
      <c r="CSH384" s="164"/>
      <c r="CSI384" s="164"/>
      <c r="CSJ384" s="164"/>
      <c r="CSK384" s="164"/>
      <c r="CSL384" s="164"/>
      <c r="CSM384" s="90"/>
      <c r="CSN384" s="90"/>
      <c r="CSO384" s="89"/>
      <c r="CSP384" s="164"/>
      <c r="CSQ384" s="164"/>
      <c r="CSR384" s="164"/>
      <c r="CSS384" s="164"/>
      <c r="CST384" s="164"/>
      <c r="CSU384" s="90"/>
      <c r="CSV384" s="90"/>
      <c r="CSW384" s="89"/>
      <c r="CSX384" s="164"/>
      <c r="CSY384" s="164"/>
      <c r="CSZ384" s="164"/>
      <c r="CTA384" s="164"/>
      <c r="CTB384" s="164"/>
      <c r="CTC384" s="90"/>
      <c r="CTD384" s="90"/>
      <c r="CTE384" s="89"/>
      <c r="CTF384" s="164"/>
      <c r="CTG384" s="164"/>
      <c r="CTH384" s="164"/>
      <c r="CTI384" s="164"/>
      <c r="CTJ384" s="164"/>
      <c r="CTK384" s="90"/>
      <c r="CTL384" s="90"/>
      <c r="CTM384" s="89"/>
      <c r="CTN384" s="164"/>
      <c r="CTO384" s="164"/>
      <c r="CTP384" s="164"/>
      <c r="CTQ384" s="164"/>
      <c r="CTR384" s="164"/>
      <c r="CTS384" s="90"/>
      <c r="CTT384" s="90"/>
      <c r="CTU384" s="89"/>
      <c r="CTV384" s="164"/>
      <c r="CTW384" s="164"/>
      <c r="CTX384" s="164"/>
      <c r="CTY384" s="164"/>
      <c r="CTZ384" s="164"/>
      <c r="CUA384" s="90"/>
      <c r="CUB384" s="90"/>
      <c r="CUC384" s="89"/>
      <c r="CUD384" s="164"/>
      <c r="CUE384" s="164"/>
      <c r="CUF384" s="164"/>
      <c r="CUG384" s="164"/>
      <c r="CUH384" s="164"/>
      <c r="CUI384" s="90"/>
      <c r="CUJ384" s="90"/>
      <c r="CUK384" s="89"/>
      <c r="CUL384" s="164"/>
      <c r="CUM384" s="164"/>
      <c r="CUN384" s="164"/>
      <c r="CUO384" s="164"/>
      <c r="CUP384" s="164"/>
      <c r="CUQ384" s="90"/>
      <c r="CUR384" s="90"/>
      <c r="CUS384" s="89"/>
      <c r="CUT384" s="164"/>
      <c r="CUU384" s="164"/>
      <c r="CUV384" s="164"/>
      <c r="CUW384" s="164"/>
      <c r="CUX384" s="164"/>
      <c r="CUY384" s="90"/>
      <c r="CUZ384" s="90"/>
      <c r="CVA384" s="89"/>
      <c r="CVB384" s="164"/>
      <c r="CVC384" s="164"/>
      <c r="CVD384" s="164"/>
      <c r="CVE384" s="164"/>
      <c r="CVF384" s="164"/>
      <c r="CVG384" s="90"/>
      <c r="CVH384" s="90"/>
      <c r="CVI384" s="89"/>
      <c r="CVJ384" s="164"/>
      <c r="CVK384" s="164"/>
      <c r="CVL384" s="164"/>
      <c r="CVM384" s="164"/>
      <c r="CVN384" s="164"/>
      <c r="CVO384" s="90"/>
      <c r="CVP384" s="90"/>
      <c r="CVQ384" s="89"/>
      <c r="CVR384" s="164"/>
      <c r="CVS384" s="164"/>
      <c r="CVT384" s="164"/>
      <c r="CVU384" s="164"/>
      <c r="CVV384" s="164"/>
      <c r="CVW384" s="90"/>
      <c r="CVX384" s="90"/>
      <c r="CVY384" s="89"/>
      <c r="CVZ384" s="164"/>
      <c r="CWA384" s="164"/>
      <c r="CWB384" s="164"/>
      <c r="CWC384" s="164"/>
      <c r="CWD384" s="164"/>
      <c r="CWE384" s="90"/>
      <c r="CWF384" s="90"/>
      <c r="CWG384" s="89"/>
      <c r="CWH384" s="164"/>
      <c r="CWI384" s="164"/>
      <c r="CWJ384" s="164"/>
      <c r="CWK384" s="164"/>
      <c r="CWL384" s="164"/>
      <c r="CWM384" s="90"/>
      <c r="CWN384" s="90"/>
      <c r="CWO384" s="89"/>
      <c r="CWP384" s="164"/>
      <c r="CWQ384" s="164"/>
      <c r="CWR384" s="164"/>
      <c r="CWS384" s="164"/>
      <c r="CWT384" s="164"/>
      <c r="CWU384" s="90"/>
      <c r="CWV384" s="90"/>
      <c r="CWW384" s="89"/>
      <c r="CWX384" s="164"/>
      <c r="CWY384" s="164"/>
      <c r="CWZ384" s="164"/>
      <c r="CXA384" s="164"/>
      <c r="CXB384" s="164"/>
      <c r="CXC384" s="90"/>
      <c r="CXD384" s="90"/>
      <c r="CXE384" s="89"/>
      <c r="CXF384" s="164"/>
      <c r="CXG384" s="164"/>
      <c r="CXH384" s="164"/>
      <c r="CXI384" s="164"/>
      <c r="CXJ384" s="164"/>
      <c r="CXK384" s="90"/>
      <c r="CXL384" s="90"/>
      <c r="CXM384" s="89"/>
      <c r="CXN384" s="164"/>
      <c r="CXO384" s="164"/>
      <c r="CXP384" s="164"/>
      <c r="CXQ384" s="164"/>
      <c r="CXR384" s="164"/>
      <c r="CXS384" s="90"/>
      <c r="CXT384" s="90"/>
      <c r="CXU384" s="89"/>
      <c r="CXV384" s="164"/>
      <c r="CXW384" s="164"/>
      <c r="CXX384" s="164"/>
      <c r="CXY384" s="164"/>
      <c r="CXZ384" s="164"/>
      <c r="CYA384" s="90"/>
      <c r="CYB384" s="90"/>
      <c r="CYC384" s="89"/>
      <c r="CYD384" s="164"/>
      <c r="CYE384" s="164"/>
      <c r="CYF384" s="164"/>
      <c r="CYG384" s="164"/>
      <c r="CYH384" s="164"/>
      <c r="CYI384" s="90"/>
      <c r="CYJ384" s="90"/>
      <c r="CYK384" s="89"/>
      <c r="CYL384" s="164"/>
      <c r="CYM384" s="164"/>
      <c r="CYN384" s="164"/>
      <c r="CYO384" s="164"/>
      <c r="CYP384" s="164"/>
      <c r="CYQ384" s="90"/>
      <c r="CYR384" s="90"/>
      <c r="CYS384" s="89"/>
      <c r="CYT384" s="164"/>
      <c r="CYU384" s="164"/>
      <c r="CYV384" s="164"/>
      <c r="CYW384" s="164"/>
      <c r="CYX384" s="164"/>
      <c r="CYY384" s="90"/>
      <c r="CYZ384" s="90"/>
      <c r="CZA384" s="89"/>
      <c r="CZB384" s="164"/>
      <c r="CZC384" s="164"/>
      <c r="CZD384" s="164"/>
      <c r="CZE384" s="164"/>
      <c r="CZF384" s="164"/>
      <c r="CZG384" s="90"/>
      <c r="CZH384" s="90"/>
      <c r="CZI384" s="89"/>
      <c r="CZJ384" s="164"/>
      <c r="CZK384" s="164"/>
      <c r="CZL384" s="164"/>
      <c r="CZM384" s="164"/>
      <c r="CZN384" s="164"/>
      <c r="CZO384" s="90"/>
      <c r="CZP384" s="90"/>
      <c r="CZQ384" s="89"/>
      <c r="CZR384" s="164"/>
      <c r="CZS384" s="164"/>
      <c r="CZT384" s="164"/>
      <c r="CZU384" s="164"/>
      <c r="CZV384" s="164"/>
      <c r="CZW384" s="90"/>
      <c r="CZX384" s="90"/>
      <c r="CZY384" s="89"/>
      <c r="CZZ384" s="164"/>
      <c r="DAA384" s="164"/>
      <c r="DAB384" s="164"/>
      <c r="DAC384" s="164"/>
      <c r="DAD384" s="164"/>
      <c r="DAE384" s="90"/>
      <c r="DAF384" s="90"/>
      <c r="DAG384" s="89"/>
      <c r="DAH384" s="164"/>
      <c r="DAI384" s="164"/>
      <c r="DAJ384" s="164"/>
      <c r="DAK384" s="164"/>
      <c r="DAL384" s="164"/>
      <c r="DAM384" s="90"/>
      <c r="DAN384" s="90"/>
      <c r="DAO384" s="89"/>
      <c r="DAP384" s="164"/>
      <c r="DAQ384" s="164"/>
      <c r="DAR384" s="164"/>
      <c r="DAS384" s="164"/>
      <c r="DAT384" s="164"/>
      <c r="DAU384" s="90"/>
      <c r="DAV384" s="90"/>
      <c r="DAW384" s="89"/>
      <c r="DAX384" s="164"/>
      <c r="DAY384" s="164"/>
      <c r="DAZ384" s="164"/>
      <c r="DBA384" s="164"/>
      <c r="DBB384" s="164"/>
      <c r="DBC384" s="90"/>
      <c r="DBD384" s="90"/>
      <c r="DBE384" s="89"/>
      <c r="DBF384" s="164"/>
      <c r="DBG384" s="164"/>
      <c r="DBH384" s="164"/>
      <c r="DBI384" s="164"/>
      <c r="DBJ384" s="164"/>
      <c r="DBK384" s="90"/>
      <c r="DBL384" s="90"/>
      <c r="DBM384" s="89"/>
      <c r="DBN384" s="164"/>
      <c r="DBO384" s="164"/>
      <c r="DBP384" s="164"/>
      <c r="DBQ384" s="164"/>
      <c r="DBR384" s="164"/>
      <c r="DBS384" s="90"/>
      <c r="DBT384" s="90"/>
      <c r="DBU384" s="89"/>
      <c r="DBV384" s="164"/>
      <c r="DBW384" s="164"/>
      <c r="DBX384" s="164"/>
      <c r="DBY384" s="164"/>
      <c r="DBZ384" s="164"/>
      <c r="DCA384" s="90"/>
      <c r="DCB384" s="90"/>
      <c r="DCC384" s="89"/>
      <c r="DCD384" s="164"/>
      <c r="DCE384" s="164"/>
      <c r="DCF384" s="164"/>
      <c r="DCG384" s="164"/>
      <c r="DCH384" s="164"/>
      <c r="DCI384" s="90"/>
      <c r="DCJ384" s="90"/>
      <c r="DCK384" s="89"/>
      <c r="DCL384" s="164"/>
      <c r="DCM384" s="164"/>
      <c r="DCN384" s="164"/>
      <c r="DCO384" s="164"/>
      <c r="DCP384" s="164"/>
      <c r="DCQ384" s="90"/>
      <c r="DCR384" s="90"/>
      <c r="DCS384" s="89"/>
      <c r="DCT384" s="164"/>
      <c r="DCU384" s="164"/>
      <c r="DCV384" s="164"/>
      <c r="DCW384" s="164"/>
      <c r="DCX384" s="164"/>
      <c r="DCY384" s="90"/>
      <c r="DCZ384" s="90"/>
      <c r="DDA384" s="89"/>
      <c r="DDB384" s="164"/>
      <c r="DDC384" s="164"/>
      <c r="DDD384" s="164"/>
      <c r="DDE384" s="164"/>
      <c r="DDF384" s="164"/>
      <c r="DDG384" s="90"/>
      <c r="DDH384" s="90"/>
      <c r="DDI384" s="89"/>
      <c r="DDJ384" s="164"/>
      <c r="DDK384" s="164"/>
      <c r="DDL384" s="164"/>
      <c r="DDM384" s="164"/>
      <c r="DDN384" s="164"/>
      <c r="DDO384" s="90"/>
      <c r="DDP384" s="90"/>
      <c r="DDQ384" s="89"/>
      <c r="DDR384" s="164"/>
      <c r="DDS384" s="164"/>
      <c r="DDT384" s="164"/>
      <c r="DDU384" s="164"/>
      <c r="DDV384" s="164"/>
      <c r="DDW384" s="90"/>
      <c r="DDX384" s="90"/>
      <c r="DDY384" s="89"/>
      <c r="DDZ384" s="164"/>
      <c r="DEA384" s="164"/>
      <c r="DEB384" s="164"/>
      <c r="DEC384" s="164"/>
      <c r="DED384" s="164"/>
      <c r="DEE384" s="90"/>
      <c r="DEF384" s="90"/>
      <c r="DEG384" s="89"/>
      <c r="DEH384" s="164"/>
      <c r="DEI384" s="164"/>
      <c r="DEJ384" s="164"/>
      <c r="DEK384" s="164"/>
      <c r="DEL384" s="164"/>
      <c r="DEM384" s="90"/>
      <c r="DEN384" s="90"/>
      <c r="DEO384" s="89"/>
      <c r="DEP384" s="164"/>
      <c r="DEQ384" s="164"/>
      <c r="DER384" s="164"/>
      <c r="DES384" s="164"/>
      <c r="DET384" s="164"/>
      <c r="DEU384" s="90"/>
      <c r="DEV384" s="90"/>
      <c r="DEW384" s="89"/>
      <c r="DEX384" s="164"/>
      <c r="DEY384" s="164"/>
      <c r="DEZ384" s="164"/>
      <c r="DFA384" s="164"/>
      <c r="DFB384" s="164"/>
      <c r="DFC384" s="90"/>
      <c r="DFD384" s="90"/>
      <c r="DFE384" s="89"/>
      <c r="DFF384" s="164"/>
      <c r="DFG384" s="164"/>
      <c r="DFH384" s="164"/>
      <c r="DFI384" s="164"/>
      <c r="DFJ384" s="164"/>
      <c r="DFK384" s="90"/>
      <c r="DFL384" s="90"/>
      <c r="DFM384" s="89"/>
      <c r="DFN384" s="164"/>
      <c r="DFO384" s="164"/>
      <c r="DFP384" s="164"/>
      <c r="DFQ384" s="164"/>
      <c r="DFR384" s="164"/>
      <c r="DFS384" s="90"/>
      <c r="DFT384" s="90"/>
      <c r="DFU384" s="89"/>
      <c r="DFV384" s="164"/>
      <c r="DFW384" s="164"/>
      <c r="DFX384" s="164"/>
      <c r="DFY384" s="164"/>
      <c r="DFZ384" s="164"/>
      <c r="DGA384" s="90"/>
      <c r="DGB384" s="90"/>
      <c r="DGC384" s="89"/>
      <c r="DGD384" s="164"/>
      <c r="DGE384" s="164"/>
      <c r="DGF384" s="164"/>
      <c r="DGG384" s="164"/>
      <c r="DGH384" s="164"/>
      <c r="DGI384" s="90"/>
      <c r="DGJ384" s="90"/>
      <c r="DGK384" s="89"/>
      <c r="DGL384" s="164"/>
      <c r="DGM384" s="164"/>
      <c r="DGN384" s="164"/>
      <c r="DGO384" s="164"/>
      <c r="DGP384" s="164"/>
      <c r="DGQ384" s="90"/>
      <c r="DGR384" s="90"/>
      <c r="DGS384" s="89"/>
      <c r="DGT384" s="164"/>
      <c r="DGU384" s="164"/>
      <c r="DGV384" s="164"/>
      <c r="DGW384" s="164"/>
      <c r="DGX384" s="164"/>
      <c r="DGY384" s="90"/>
      <c r="DGZ384" s="90"/>
      <c r="DHA384" s="89"/>
      <c r="DHB384" s="164"/>
      <c r="DHC384" s="164"/>
      <c r="DHD384" s="164"/>
      <c r="DHE384" s="164"/>
      <c r="DHF384" s="164"/>
      <c r="DHG384" s="90"/>
      <c r="DHH384" s="90"/>
      <c r="DHI384" s="89"/>
      <c r="DHJ384" s="164"/>
      <c r="DHK384" s="164"/>
      <c r="DHL384" s="164"/>
      <c r="DHM384" s="164"/>
      <c r="DHN384" s="164"/>
      <c r="DHO384" s="90"/>
      <c r="DHP384" s="90"/>
      <c r="DHQ384" s="89"/>
      <c r="DHR384" s="164"/>
      <c r="DHS384" s="164"/>
      <c r="DHT384" s="164"/>
      <c r="DHU384" s="164"/>
      <c r="DHV384" s="164"/>
      <c r="DHW384" s="90"/>
      <c r="DHX384" s="90"/>
      <c r="DHY384" s="89"/>
      <c r="DHZ384" s="164"/>
      <c r="DIA384" s="164"/>
      <c r="DIB384" s="164"/>
      <c r="DIC384" s="164"/>
      <c r="DID384" s="164"/>
      <c r="DIE384" s="90"/>
      <c r="DIF384" s="90"/>
      <c r="DIG384" s="89"/>
      <c r="DIH384" s="164"/>
      <c r="DII384" s="164"/>
      <c r="DIJ384" s="164"/>
      <c r="DIK384" s="164"/>
      <c r="DIL384" s="164"/>
      <c r="DIM384" s="90"/>
      <c r="DIN384" s="90"/>
      <c r="DIO384" s="89"/>
      <c r="DIP384" s="164"/>
      <c r="DIQ384" s="164"/>
      <c r="DIR384" s="164"/>
      <c r="DIS384" s="164"/>
      <c r="DIT384" s="164"/>
      <c r="DIU384" s="90"/>
      <c r="DIV384" s="90"/>
      <c r="DIW384" s="89"/>
      <c r="DIX384" s="164"/>
      <c r="DIY384" s="164"/>
      <c r="DIZ384" s="164"/>
      <c r="DJA384" s="164"/>
      <c r="DJB384" s="164"/>
      <c r="DJC384" s="90"/>
      <c r="DJD384" s="90"/>
      <c r="DJE384" s="89"/>
      <c r="DJF384" s="164"/>
      <c r="DJG384" s="164"/>
      <c r="DJH384" s="164"/>
      <c r="DJI384" s="164"/>
      <c r="DJJ384" s="164"/>
      <c r="DJK384" s="90"/>
      <c r="DJL384" s="90"/>
      <c r="DJM384" s="89"/>
      <c r="DJN384" s="164"/>
      <c r="DJO384" s="164"/>
      <c r="DJP384" s="164"/>
      <c r="DJQ384" s="164"/>
      <c r="DJR384" s="164"/>
      <c r="DJS384" s="90"/>
      <c r="DJT384" s="90"/>
      <c r="DJU384" s="89"/>
      <c r="DJV384" s="164"/>
      <c r="DJW384" s="164"/>
      <c r="DJX384" s="164"/>
      <c r="DJY384" s="164"/>
      <c r="DJZ384" s="164"/>
      <c r="DKA384" s="90"/>
      <c r="DKB384" s="90"/>
      <c r="DKC384" s="89"/>
      <c r="DKD384" s="164"/>
      <c r="DKE384" s="164"/>
      <c r="DKF384" s="164"/>
      <c r="DKG384" s="164"/>
      <c r="DKH384" s="164"/>
      <c r="DKI384" s="90"/>
      <c r="DKJ384" s="90"/>
      <c r="DKK384" s="89"/>
      <c r="DKL384" s="164"/>
      <c r="DKM384" s="164"/>
      <c r="DKN384" s="164"/>
      <c r="DKO384" s="164"/>
      <c r="DKP384" s="164"/>
      <c r="DKQ384" s="90"/>
      <c r="DKR384" s="90"/>
      <c r="DKS384" s="89"/>
      <c r="DKT384" s="164"/>
      <c r="DKU384" s="164"/>
      <c r="DKV384" s="164"/>
      <c r="DKW384" s="164"/>
      <c r="DKX384" s="164"/>
      <c r="DKY384" s="90"/>
      <c r="DKZ384" s="90"/>
      <c r="DLA384" s="89"/>
      <c r="DLB384" s="164"/>
      <c r="DLC384" s="164"/>
      <c r="DLD384" s="164"/>
      <c r="DLE384" s="164"/>
      <c r="DLF384" s="164"/>
      <c r="DLG384" s="90"/>
      <c r="DLH384" s="90"/>
      <c r="DLI384" s="89"/>
      <c r="DLJ384" s="164"/>
      <c r="DLK384" s="164"/>
      <c r="DLL384" s="164"/>
      <c r="DLM384" s="164"/>
      <c r="DLN384" s="164"/>
      <c r="DLO384" s="90"/>
      <c r="DLP384" s="90"/>
      <c r="DLQ384" s="89"/>
      <c r="DLR384" s="164"/>
      <c r="DLS384" s="164"/>
      <c r="DLT384" s="164"/>
      <c r="DLU384" s="164"/>
      <c r="DLV384" s="164"/>
      <c r="DLW384" s="90"/>
      <c r="DLX384" s="90"/>
      <c r="DLY384" s="89"/>
      <c r="DLZ384" s="164"/>
      <c r="DMA384" s="164"/>
      <c r="DMB384" s="164"/>
      <c r="DMC384" s="164"/>
      <c r="DMD384" s="164"/>
      <c r="DME384" s="90"/>
      <c r="DMF384" s="90"/>
      <c r="DMG384" s="89"/>
      <c r="DMH384" s="164"/>
      <c r="DMI384" s="164"/>
      <c r="DMJ384" s="164"/>
      <c r="DMK384" s="164"/>
      <c r="DML384" s="164"/>
      <c r="DMM384" s="90"/>
      <c r="DMN384" s="90"/>
      <c r="DMO384" s="89"/>
      <c r="DMP384" s="164"/>
      <c r="DMQ384" s="164"/>
      <c r="DMR384" s="164"/>
      <c r="DMS384" s="164"/>
      <c r="DMT384" s="164"/>
      <c r="DMU384" s="90"/>
      <c r="DMV384" s="90"/>
      <c r="DMW384" s="89"/>
      <c r="DMX384" s="164"/>
      <c r="DMY384" s="164"/>
      <c r="DMZ384" s="164"/>
      <c r="DNA384" s="164"/>
      <c r="DNB384" s="164"/>
      <c r="DNC384" s="90"/>
      <c r="DND384" s="90"/>
      <c r="DNE384" s="89"/>
      <c r="DNF384" s="164"/>
      <c r="DNG384" s="164"/>
      <c r="DNH384" s="164"/>
      <c r="DNI384" s="164"/>
      <c r="DNJ384" s="164"/>
      <c r="DNK384" s="90"/>
      <c r="DNL384" s="90"/>
      <c r="DNM384" s="89"/>
      <c r="DNN384" s="164"/>
      <c r="DNO384" s="164"/>
      <c r="DNP384" s="164"/>
      <c r="DNQ384" s="164"/>
      <c r="DNR384" s="164"/>
      <c r="DNS384" s="90"/>
      <c r="DNT384" s="90"/>
      <c r="DNU384" s="89"/>
      <c r="DNV384" s="164"/>
      <c r="DNW384" s="164"/>
      <c r="DNX384" s="164"/>
      <c r="DNY384" s="164"/>
      <c r="DNZ384" s="164"/>
      <c r="DOA384" s="90"/>
      <c r="DOB384" s="90"/>
      <c r="DOC384" s="89"/>
      <c r="DOD384" s="164"/>
      <c r="DOE384" s="164"/>
      <c r="DOF384" s="164"/>
      <c r="DOG384" s="164"/>
      <c r="DOH384" s="164"/>
      <c r="DOI384" s="90"/>
      <c r="DOJ384" s="90"/>
      <c r="DOK384" s="89"/>
      <c r="DOL384" s="164"/>
      <c r="DOM384" s="164"/>
      <c r="DON384" s="164"/>
      <c r="DOO384" s="164"/>
      <c r="DOP384" s="164"/>
      <c r="DOQ384" s="90"/>
      <c r="DOR384" s="90"/>
      <c r="DOS384" s="89"/>
      <c r="DOT384" s="164"/>
      <c r="DOU384" s="164"/>
      <c r="DOV384" s="164"/>
      <c r="DOW384" s="164"/>
      <c r="DOX384" s="164"/>
      <c r="DOY384" s="90"/>
      <c r="DOZ384" s="90"/>
      <c r="DPA384" s="89"/>
      <c r="DPB384" s="164"/>
      <c r="DPC384" s="164"/>
      <c r="DPD384" s="164"/>
      <c r="DPE384" s="164"/>
      <c r="DPF384" s="164"/>
      <c r="DPG384" s="90"/>
      <c r="DPH384" s="90"/>
      <c r="DPI384" s="89"/>
      <c r="DPJ384" s="164"/>
      <c r="DPK384" s="164"/>
      <c r="DPL384" s="164"/>
      <c r="DPM384" s="164"/>
      <c r="DPN384" s="164"/>
      <c r="DPO384" s="90"/>
      <c r="DPP384" s="90"/>
      <c r="DPQ384" s="89"/>
      <c r="DPR384" s="164"/>
      <c r="DPS384" s="164"/>
      <c r="DPT384" s="164"/>
      <c r="DPU384" s="164"/>
      <c r="DPV384" s="164"/>
      <c r="DPW384" s="90"/>
      <c r="DPX384" s="90"/>
      <c r="DPY384" s="89"/>
      <c r="DPZ384" s="164"/>
      <c r="DQA384" s="164"/>
      <c r="DQB384" s="164"/>
      <c r="DQC384" s="164"/>
      <c r="DQD384" s="164"/>
      <c r="DQE384" s="90"/>
      <c r="DQF384" s="90"/>
      <c r="DQG384" s="89"/>
      <c r="DQH384" s="164"/>
      <c r="DQI384" s="164"/>
      <c r="DQJ384" s="164"/>
      <c r="DQK384" s="164"/>
      <c r="DQL384" s="164"/>
      <c r="DQM384" s="90"/>
      <c r="DQN384" s="90"/>
      <c r="DQO384" s="89"/>
      <c r="DQP384" s="164"/>
      <c r="DQQ384" s="164"/>
      <c r="DQR384" s="164"/>
      <c r="DQS384" s="164"/>
      <c r="DQT384" s="164"/>
      <c r="DQU384" s="90"/>
      <c r="DQV384" s="90"/>
      <c r="DQW384" s="89"/>
      <c r="DQX384" s="164"/>
      <c r="DQY384" s="164"/>
      <c r="DQZ384" s="164"/>
      <c r="DRA384" s="164"/>
      <c r="DRB384" s="164"/>
      <c r="DRC384" s="90"/>
      <c r="DRD384" s="90"/>
      <c r="DRE384" s="89"/>
      <c r="DRF384" s="164"/>
      <c r="DRG384" s="164"/>
      <c r="DRH384" s="164"/>
      <c r="DRI384" s="164"/>
      <c r="DRJ384" s="164"/>
      <c r="DRK384" s="90"/>
      <c r="DRL384" s="90"/>
      <c r="DRM384" s="89"/>
      <c r="DRN384" s="164"/>
      <c r="DRO384" s="164"/>
      <c r="DRP384" s="164"/>
      <c r="DRQ384" s="164"/>
      <c r="DRR384" s="164"/>
      <c r="DRS384" s="90"/>
      <c r="DRT384" s="90"/>
      <c r="DRU384" s="89"/>
      <c r="DRV384" s="164"/>
      <c r="DRW384" s="164"/>
      <c r="DRX384" s="164"/>
      <c r="DRY384" s="164"/>
      <c r="DRZ384" s="164"/>
      <c r="DSA384" s="90"/>
      <c r="DSB384" s="90"/>
      <c r="DSC384" s="89"/>
      <c r="DSD384" s="164"/>
      <c r="DSE384" s="164"/>
      <c r="DSF384" s="164"/>
      <c r="DSG384" s="164"/>
      <c r="DSH384" s="164"/>
      <c r="DSI384" s="90"/>
      <c r="DSJ384" s="90"/>
      <c r="DSK384" s="89"/>
      <c r="DSL384" s="164"/>
      <c r="DSM384" s="164"/>
      <c r="DSN384" s="164"/>
      <c r="DSO384" s="164"/>
      <c r="DSP384" s="164"/>
      <c r="DSQ384" s="90"/>
      <c r="DSR384" s="90"/>
      <c r="DSS384" s="89"/>
      <c r="DST384" s="164"/>
      <c r="DSU384" s="164"/>
      <c r="DSV384" s="164"/>
      <c r="DSW384" s="164"/>
      <c r="DSX384" s="164"/>
      <c r="DSY384" s="90"/>
      <c r="DSZ384" s="90"/>
      <c r="DTA384" s="89"/>
      <c r="DTB384" s="164"/>
      <c r="DTC384" s="164"/>
      <c r="DTD384" s="164"/>
      <c r="DTE384" s="164"/>
      <c r="DTF384" s="164"/>
      <c r="DTG384" s="90"/>
      <c r="DTH384" s="90"/>
      <c r="DTI384" s="89"/>
      <c r="DTJ384" s="164"/>
      <c r="DTK384" s="164"/>
      <c r="DTL384" s="164"/>
      <c r="DTM384" s="164"/>
      <c r="DTN384" s="164"/>
      <c r="DTO384" s="90"/>
      <c r="DTP384" s="90"/>
      <c r="DTQ384" s="89"/>
      <c r="DTR384" s="164"/>
      <c r="DTS384" s="164"/>
      <c r="DTT384" s="164"/>
      <c r="DTU384" s="164"/>
      <c r="DTV384" s="164"/>
      <c r="DTW384" s="90"/>
      <c r="DTX384" s="90"/>
      <c r="DTY384" s="89"/>
      <c r="DTZ384" s="164"/>
      <c r="DUA384" s="164"/>
      <c r="DUB384" s="164"/>
      <c r="DUC384" s="164"/>
      <c r="DUD384" s="164"/>
      <c r="DUE384" s="90"/>
      <c r="DUF384" s="90"/>
      <c r="DUG384" s="89"/>
      <c r="DUH384" s="164"/>
      <c r="DUI384" s="164"/>
      <c r="DUJ384" s="164"/>
      <c r="DUK384" s="164"/>
      <c r="DUL384" s="164"/>
      <c r="DUM384" s="90"/>
      <c r="DUN384" s="90"/>
      <c r="DUO384" s="89"/>
      <c r="DUP384" s="164"/>
      <c r="DUQ384" s="164"/>
      <c r="DUR384" s="164"/>
      <c r="DUS384" s="164"/>
      <c r="DUT384" s="164"/>
      <c r="DUU384" s="90"/>
      <c r="DUV384" s="90"/>
      <c r="DUW384" s="89"/>
      <c r="DUX384" s="164"/>
      <c r="DUY384" s="164"/>
      <c r="DUZ384" s="164"/>
      <c r="DVA384" s="164"/>
      <c r="DVB384" s="164"/>
      <c r="DVC384" s="90"/>
      <c r="DVD384" s="90"/>
      <c r="DVE384" s="89"/>
      <c r="DVF384" s="164"/>
      <c r="DVG384" s="164"/>
      <c r="DVH384" s="164"/>
      <c r="DVI384" s="164"/>
      <c r="DVJ384" s="164"/>
      <c r="DVK384" s="90"/>
      <c r="DVL384" s="90"/>
      <c r="DVM384" s="89"/>
      <c r="DVN384" s="164"/>
      <c r="DVO384" s="164"/>
      <c r="DVP384" s="164"/>
      <c r="DVQ384" s="164"/>
      <c r="DVR384" s="164"/>
      <c r="DVS384" s="90"/>
      <c r="DVT384" s="90"/>
      <c r="DVU384" s="89"/>
      <c r="DVV384" s="164"/>
      <c r="DVW384" s="164"/>
      <c r="DVX384" s="164"/>
      <c r="DVY384" s="164"/>
      <c r="DVZ384" s="164"/>
      <c r="DWA384" s="90"/>
      <c r="DWB384" s="90"/>
      <c r="DWC384" s="89"/>
      <c r="DWD384" s="164"/>
      <c r="DWE384" s="164"/>
      <c r="DWF384" s="164"/>
      <c r="DWG384" s="164"/>
      <c r="DWH384" s="164"/>
      <c r="DWI384" s="90"/>
      <c r="DWJ384" s="90"/>
      <c r="DWK384" s="89"/>
      <c r="DWL384" s="164"/>
      <c r="DWM384" s="164"/>
      <c r="DWN384" s="164"/>
      <c r="DWO384" s="164"/>
      <c r="DWP384" s="164"/>
      <c r="DWQ384" s="90"/>
      <c r="DWR384" s="90"/>
      <c r="DWS384" s="89"/>
      <c r="DWT384" s="164"/>
      <c r="DWU384" s="164"/>
      <c r="DWV384" s="164"/>
      <c r="DWW384" s="164"/>
      <c r="DWX384" s="164"/>
      <c r="DWY384" s="90"/>
      <c r="DWZ384" s="90"/>
      <c r="DXA384" s="89"/>
      <c r="DXB384" s="164"/>
      <c r="DXC384" s="164"/>
      <c r="DXD384" s="164"/>
      <c r="DXE384" s="164"/>
      <c r="DXF384" s="164"/>
      <c r="DXG384" s="90"/>
      <c r="DXH384" s="90"/>
      <c r="DXI384" s="89"/>
      <c r="DXJ384" s="164"/>
      <c r="DXK384" s="164"/>
      <c r="DXL384" s="164"/>
      <c r="DXM384" s="164"/>
      <c r="DXN384" s="164"/>
      <c r="DXO384" s="90"/>
      <c r="DXP384" s="90"/>
      <c r="DXQ384" s="89"/>
      <c r="DXR384" s="164"/>
      <c r="DXS384" s="164"/>
      <c r="DXT384" s="164"/>
      <c r="DXU384" s="164"/>
      <c r="DXV384" s="164"/>
      <c r="DXW384" s="90"/>
      <c r="DXX384" s="90"/>
      <c r="DXY384" s="89"/>
      <c r="DXZ384" s="164"/>
      <c r="DYA384" s="164"/>
      <c r="DYB384" s="164"/>
      <c r="DYC384" s="164"/>
      <c r="DYD384" s="164"/>
      <c r="DYE384" s="90"/>
      <c r="DYF384" s="90"/>
      <c r="DYG384" s="89"/>
      <c r="DYH384" s="164"/>
      <c r="DYI384" s="164"/>
      <c r="DYJ384" s="164"/>
      <c r="DYK384" s="164"/>
      <c r="DYL384" s="164"/>
      <c r="DYM384" s="90"/>
      <c r="DYN384" s="90"/>
      <c r="DYO384" s="89"/>
      <c r="DYP384" s="164"/>
      <c r="DYQ384" s="164"/>
      <c r="DYR384" s="164"/>
      <c r="DYS384" s="164"/>
      <c r="DYT384" s="164"/>
      <c r="DYU384" s="90"/>
      <c r="DYV384" s="90"/>
      <c r="DYW384" s="89"/>
      <c r="DYX384" s="164"/>
      <c r="DYY384" s="164"/>
      <c r="DYZ384" s="164"/>
      <c r="DZA384" s="164"/>
      <c r="DZB384" s="164"/>
      <c r="DZC384" s="90"/>
      <c r="DZD384" s="90"/>
      <c r="DZE384" s="89"/>
      <c r="DZF384" s="164"/>
      <c r="DZG384" s="164"/>
      <c r="DZH384" s="164"/>
      <c r="DZI384" s="164"/>
      <c r="DZJ384" s="164"/>
      <c r="DZK384" s="90"/>
      <c r="DZL384" s="90"/>
      <c r="DZM384" s="89"/>
      <c r="DZN384" s="164"/>
      <c r="DZO384" s="164"/>
      <c r="DZP384" s="164"/>
      <c r="DZQ384" s="164"/>
      <c r="DZR384" s="164"/>
      <c r="DZS384" s="90"/>
      <c r="DZT384" s="90"/>
      <c r="DZU384" s="89"/>
      <c r="DZV384" s="164"/>
      <c r="DZW384" s="164"/>
      <c r="DZX384" s="164"/>
      <c r="DZY384" s="164"/>
      <c r="DZZ384" s="164"/>
      <c r="EAA384" s="90"/>
      <c r="EAB384" s="90"/>
      <c r="EAC384" s="89"/>
      <c r="EAD384" s="164"/>
      <c r="EAE384" s="164"/>
      <c r="EAF384" s="164"/>
      <c r="EAG384" s="164"/>
      <c r="EAH384" s="164"/>
      <c r="EAI384" s="90"/>
      <c r="EAJ384" s="90"/>
      <c r="EAK384" s="89"/>
      <c r="EAL384" s="164"/>
      <c r="EAM384" s="164"/>
      <c r="EAN384" s="164"/>
      <c r="EAO384" s="164"/>
      <c r="EAP384" s="164"/>
      <c r="EAQ384" s="90"/>
      <c r="EAR384" s="90"/>
      <c r="EAS384" s="89"/>
      <c r="EAT384" s="164"/>
      <c r="EAU384" s="164"/>
      <c r="EAV384" s="164"/>
      <c r="EAW384" s="164"/>
      <c r="EAX384" s="164"/>
      <c r="EAY384" s="90"/>
      <c r="EAZ384" s="90"/>
      <c r="EBA384" s="89"/>
      <c r="EBB384" s="164"/>
      <c r="EBC384" s="164"/>
      <c r="EBD384" s="164"/>
      <c r="EBE384" s="164"/>
      <c r="EBF384" s="164"/>
      <c r="EBG384" s="90"/>
      <c r="EBH384" s="90"/>
      <c r="EBI384" s="89"/>
      <c r="EBJ384" s="164"/>
      <c r="EBK384" s="164"/>
      <c r="EBL384" s="164"/>
      <c r="EBM384" s="164"/>
      <c r="EBN384" s="164"/>
      <c r="EBO384" s="90"/>
      <c r="EBP384" s="90"/>
      <c r="EBQ384" s="89"/>
      <c r="EBR384" s="164"/>
      <c r="EBS384" s="164"/>
      <c r="EBT384" s="164"/>
      <c r="EBU384" s="164"/>
      <c r="EBV384" s="164"/>
      <c r="EBW384" s="90"/>
      <c r="EBX384" s="90"/>
      <c r="EBY384" s="89"/>
      <c r="EBZ384" s="164"/>
      <c r="ECA384" s="164"/>
      <c r="ECB384" s="164"/>
      <c r="ECC384" s="164"/>
      <c r="ECD384" s="164"/>
      <c r="ECE384" s="90"/>
      <c r="ECF384" s="90"/>
      <c r="ECG384" s="89"/>
      <c r="ECH384" s="164"/>
      <c r="ECI384" s="164"/>
      <c r="ECJ384" s="164"/>
      <c r="ECK384" s="164"/>
      <c r="ECL384" s="164"/>
      <c r="ECM384" s="90"/>
      <c r="ECN384" s="90"/>
      <c r="ECO384" s="89"/>
      <c r="ECP384" s="164"/>
      <c r="ECQ384" s="164"/>
      <c r="ECR384" s="164"/>
      <c r="ECS384" s="164"/>
      <c r="ECT384" s="164"/>
      <c r="ECU384" s="90"/>
      <c r="ECV384" s="90"/>
      <c r="ECW384" s="89"/>
      <c r="ECX384" s="164"/>
      <c r="ECY384" s="164"/>
      <c r="ECZ384" s="164"/>
      <c r="EDA384" s="164"/>
      <c r="EDB384" s="164"/>
      <c r="EDC384" s="90"/>
      <c r="EDD384" s="90"/>
      <c r="EDE384" s="89"/>
      <c r="EDF384" s="164"/>
      <c r="EDG384" s="164"/>
      <c r="EDH384" s="164"/>
      <c r="EDI384" s="164"/>
      <c r="EDJ384" s="164"/>
      <c r="EDK384" s="90"/>
      <c r="EDL384" s="90"/>
      <c r="EDM384" s="89"/>
      <c r="EDN384" s="164"/>
      <c r="EDO384" s="164"/>
      <c r="EDP384" s="164"/>
      <c r="EDQ384" s="164"/>
      <c r="EDR384" s="164"/>
      <c r="EDS384" s="90"/>
      <c r="EDT384" s="90"/>
      <c r="EDU384" s="89"/>
      <c r="EDV384" s="164"/>
      <c r="EDW384" s="164"/>
      <c r="EDX384" s="164"/>
      <c r="EDY384" s="164"/>
      <c r="EDZ384" s="164"/>
      <c r="EEA384" s="90"/>
      <c r="EEB384" s="90"/>
      <c r="EEC384" s="89"/>
      <c r="EED384" s="164"/>
      <c r="EEE384" s="164"/>
      <c r="EEF384" s="164"/>
      <c r="EEG384" s="164"/>
      <c r="EEH384" s="164"/>
      <c r="EEI384" s="90"/>
      <c r="EEJ384" s="90"/>
      <c r="EEK384" s="89"/>
      <c r="EEL384" s="164"/>
      <c r="EEM384" s="164"/>
      <c r="EEN384" s="164"/>
      <c r="EEO384" s="164"/>
      <c r="EEP384" s="164"/>
      <c r="EEQ384" s="90"/>
      <c r="EER384" s="90"/>
      <c r="EES384" s="89"/>
      <c r="EET384" s="164"/>
      <c r="EEU384" s="164"/>
      <c r="EEV384" s="164"/>
      <c r="EEW384" s="164"/>
      <c r="EEX384" s="164"/>
      <c r="EEY384" s="90"/>
      <c r="EEZ384" s="90"/>
      <c r="EFA384" s="89"/>
      <c r="EFB384" s="164"/>
      <c r="EFC384" s="164"/>
      <c r="EFD384" s="164"/>
      <c r="EFE384" s="164"/>
      <c r="EFF384" s="164"/>
      <c r="EFG384" s="90"/>
      <c r="EFH384" s="90"/>
      <c r="EFI384" s="89"/>
      <c r="EFJ384" s="164"/>
      <c r="EFK384" s="164"/>
      <c r="EFL384" s="164"/>
      <c r="EFM384" s="164"/>
      <c r="EFN384" s="164"/>
      <c r="EFO384" s="90"/>
      <c r="EFP384" s="90"/>
      <c r="EFQ384" s="89"/>
      <c r="EFR384" s="164"/>
      <c r="EFS384" s="164"/>
      <c r="EFT384" s="164"/>
      <c r="EFU384" s="164"/>
      <c r="EFV384" s="164"/>
      <c r="EFW384" s="90"/>
      <c r="EFX384" s="90"/>
      <c r="EFY384" s="89"/>
      <c r="EFZ384" s="164"/>
      <c r="EGA384" s="164"/>
      <c r="EGB384" s="164"/>
      <c r="EGC384" s="164"/>
      <c r="EGD384" s="164"/>
      <c r="EGE384" s="90"/>
      <c r="EGF384" s="90"/>
      <c r="EGG384" s="89"/>
      <c r="EGH384" s="164"/>
      <c r="EGI384" s="164"/>
      <c r="EGJ384" s="164"/>
      <c r="EGK384" s="164"/>
      <c r="EGL384" s="164"/>
      <c r="EGM384" s="90"/>
      <c r="EGN384" s="90"/>
      <c r="EGO384" s="89"/>
      <c r="EGP384" s="164"/>
      <c r="EGQ384" s="164"/>
      <c r="EGR384" s="164"/>
      <c r="EGS384" s="164"/>
      <c r="EGT384" s="164"/>
      <c r="EGU384" s="90"/>
      <c r="EGV384" s="90"/>
      <c r="EGW384" s="89"/>
      <c r="EGX384" s="164"/>
      <c r="EGY384" s="164"/>
      <c r="EGZ384" s="164"/>
      <c r="EHA384" s="164"/>
      <c r="EHB384" s="164"/>
      <c r="EHC384" s="90"/>
      <c r="EHD384" s="90"/>
      <c r="EHE384" s="89"/>
      <c r="EHF384" s="164"/>
      <c r="EHG384" s="164"/>
      <c r="EHH384" s="164"/>
      <c r="EHI384" s="164"/>
      <c r="EHJ384" s="164"/>
      <c r="EHK384" s="90"/>
      <c r="EHL384" s="90"/>
      <c r="EHM384" s="89"/>
      <c r="EHN384" s="164"/>
      <c r="EHO384" s="164"/>
      <c r="EHP384" s="164"/>
      <c r="EHQ384" s="164"/>
      <c r="EHR384" s="164"/>
      <c r="EHS384" s="90"/>
      <c r="EHT384" s="90"/>
      <c r="EHU384" s="89"/>
      <c r="EHV384" s="164"/>
      <c r="EHW384" s="164"/>
      <c r="EHX384" s="164"/>
      <c r="EHY384" s="164"/>
      <c r="EHZ384" s="164"/>
      <c r="EIA384" s="90"/>
      <c r="EIB384" s="90"/>
      <c r="EIC384" s="89"/>
      <c r="EID384" s="164"/>
      <c r="EIE384" s="164"/>
      <c r="EIF384" s="164"/>
      <c r="EIG384" s="164"/>
      <c r="EIH384" s="164"/>
      <c r="EII384" s="90"/>
      <c r="EIJ384" s="90"/>
      <c r="EIK384" s="89"/>
      <c r="EIL384" s="164"/>
      <c r="EIM384" s="164"/>
      <c r="EIN384" s="164"/>
      <c r="EIO384" s="164"/>
      <c r="EIP384" s="164"/>
      <c r="EIQ384" s="90"/>
      <c r="EIR384" s="90"/>
      <c r="EIS384" s="89"/>
      <c r="EIT384" s="164"/>
      <c r="EIU384" s="164"/>
      <c r="EIV384" s="164"/>
      <c r="EIW384" s="164"/>
      <c r="EIX384" s="164"/>
      <c r="EIY384" s="90"/>
      <c r="EIZ384" s="90"/>
      <c r="EJA384" s="89"/>
      <c r="EJB384" s="164"/>
      <c r="EJC384" s="164"/>
      <c r="EJD384" s="164"/>
      <c r="EJE384" s="164"/>
      <c r="EJF384" s="164"/>
      <c r="EJG384" s="90"/>
      <c r="EJH384" s="90"/>
      <c r="EJI384" s="89"/>
      <c r="EJJ384" s="164"/>
      <c r="EJK384" s="164"/>
      <c r="EJL384" s="164"/>
      <c r="EJM384" s="164"/>
      <c r="EJN384" s="164"/>
      <c r="EJO384" s="90"/>
      <c r="EJP384" s="90"/>
      <c r="EJQ384" s="89"/>
      <c r="EJR384" s="164"/>
      <c r="EJS384" s="164"/>
      <c r="EJT384" s="164"/>
      <c r="EJU384" s="164"/>
      <c r="EJV384" s="164"/>
      <c r="EJW384" s="90"/>
      <c r="EJX384" s="90"/>
      <c r="EJY384" s="89"/>
      <c r="EJZ384" s="164"/>
      <c r="EKA384" s="164"/>
      <c r="EKB384" s="164"/>
      <c r="EKC384" s="164"/>
      <c r="EKD384" s="164"/>
      <c r="EKE384" s="90"/>
      <c r="EKF384" s="90"/>
      <c r="EKG384" s="89"/>
      <c r="EKH384" s="164"/>
      <c r="EKI384" s="164"/>
      <c r="EKJ384" s="164"/>
      <c r="EKK384" s="164"/>
      <c r="EKL384" s="164"/>
      <c r="EKM384" s="90"/>
      <c r="EKN384" s="90"/>
      <c r="EKO384" s="89"/>
      <c r="EKP384" s="164"/>
      <c r="EKQ384" s="164"/>
      <c r="EKR384" s="164"/>
      <c r="EKS384" s="164"/>
      <c r="EKT384" s="164"/>
      <c r="EKU384" s="90"/>
      <c r="EKV384" s="90"/>
      <c r="EKW384" s="89"/>
      <c r="EKX384" s="164"/>
      <c r="EKY384" s="164"/>
      <c r="EKZ384" s="164"/>
      <c r="ELA384" s="164"/>
      <c r="ELB384" s="164"/>
      <c r="ELC384" s="90"/>
      <c r="ELD384" s="90"/>
      <c r="ELE384" s="89"/>
      <c r="ELF384" s="164"/>
      <c r="ELG384" s="164"/>
      <c r="ELH384" s="164"/>
      <c r="ELI384" s="164"/>
      <c r="ELJ384" s="164"/>
      <c r="ELK384" s="90"/>
      <c r="ELL384" s="90"/>
      <c r="ELM384" s="89"/>
      <c r="ELN384" s="164"/>
      <c r="ELO384" s="164"/>
      <c r="ELP384" s="164"/>
      <c r="ELQ384" s="164"/>
      <c r="ELR384" s="164"/>
      <c r="ELS384" s="90"/>
      <c r="ELT384" s="90"/>
      <c r="ELU384" s="89"/>
      <c r="ELV384" s="164"/>
      <c r="ELW384" s="164"/>
      <c r="ELX384" s="164"/>
      <c r="ELY384" s="164"/>
      <c r="ELZ384" s="164"/>
      <c r="EMA384" s="90"/>
      <c r="EMB384" s="90"/>
      <c r="EMC384" s="89"/>
      <c r="EMD384" s="164"/>
      <c r="EME384" s="164"/>
      <c r="EMF384" s="164"/>
      <c r="EMG384" s="164"/>
      <c r="EMH384" s="164"/>
      <c r="EMI384" s="90"/>
      <c r="EMJ384" s="90"/>
      <c r="EMK384" s="89"/>
      <c r="EML384" s="164"/>
      <c r="EMM384" s="164"/>
      <c r="EMN384" s="164"/>
      <c r="EMO384" s="164"/>
      <c r="EMP384" s="164"/>
      <c r="EMQ384" s="90"/>
      <c r="EMR384" s="90"/>
      <c r="EMS384" s="89"/>
      <c r="EMT384" s="164"/>
      <c r="EMU384" s="164"/>
      <c r="EMV384" s="164"/>
      <c r="EMW384" s="164"/>
      <c r="EMX384" s="164"/>
      <c r="EMY384" s="90"/>
      <c r="EMZ384" s="90"/>
      <c r="ENA384" s="89"/>
      <c r="ENB384" s="164"/>
      <c r="ENC384" s="164"/>
      <c r="END384" s="164"/>
      <c r="ENE384" s="164"/>
      <c r="ENF384" s="164"/>
      <c r="ENG384" s="90"/>
      <c r="ENH384" s="90"/>
      <c r="ENI384" s="89"/>
      <c r="ENJ384" s="164"/>
      <c r="ENK384" s="164"/>
      <c r="ENL384" s="164"/>
      <c r="ENM384" s="164"/>
      <c r="ENN384" s="164"/>
      <c r="ENO384" s="90"/>
      <c r="ENP384" s="90"/>
      <c r="ENQ384" s="89"/>
      <c r="ENR384" s="164"/>
      <c r="ENS384" s="164"/>
      <c r="ENT384" s="164"/>
      <c r="ENU384" s="164"/>
      <c r="ENV384" s="164"/>
      <c r="ENW384" s="90"/>
      <c r="ENX384" s="90"/>
      <c r="ENY384" s="89"/>
      <c r="ENZ384" s="164"/>
      <c r="EOA384" s="164"/>
      <c r="EOB384" s="164"/>
      <c r="EOC384" s="164"/>
      <c r="EOD384" s="164"/>
      <c r="EOE384" s="90"/>
      <c r="EOF384" s="90"/>
      <c r="EOG384" s="89"/>
      <c r="EOH384" s="164"/>
      <c r="EOI384" s="164"/>
      <c r="EOJ384" s="164"/>
      <c r="EOK384" s="164"/>
      <c r="EOL384" s="164"/>
      <c r="EOM384" s="90"/>
      <c r="EON384" s="90"/>
      <c r="EOO384" s="89"/>
      <c r="EOP384" s="164"/>
      <c r="EOQ384" s="164"/>
      <c r="EOR384" s="164"/>
      <c r="EOS384" s="164"/>
      <c r="EOT384" s="164"/>
      <c r="EOU384" s="90"/>
      <c r="EOV384" s="90"/>
      <c r="EOW384" s="89"/>
      <c r="EOX384" s="164"/>
      <c r="EOY384" s="164"/>
      <c r="EOZ384" s="164"/>
      <c r="EPA384" s="164"/>
      <c r="EPB384" s="164"/>
      <c r="EPC384" s="90"/>
      <c r="EPD384" s="90"/>
      <c r="EPE384" s="89"/>
      <c r="EPF384" s="164"/>
      <c r="EPG384" s="164"/>
      <c r="EPH384" s="164"/>
      <c r="EPI384" s="164"/>
      <c r="EPJ384" s="164"/>
      <c r="EPK384" s="90"/>
      <c r="EPL384" s="90"/>
      <c r="EPM384" s="89"/>
      <c r="EPN384" s="164"/>
      <c r="EPO384" s="164"/>
      <c r="EPP384" s="164"/>
      <c r="EPQ384" s="164"/>
      <c r="EPR384" s="164"/>
      <c r="EPS384" s="90"/>
      <c r="EPT384" s="90"/>
      <c r="EPU384" s="89"/>
      <c r="EPV384" s="164"/>
      <c r="EPW384" s="164"/>
      <c r="EPX384" s="164"/>
      <c r="EPY384" s="164"/>
      <c r="EPZ384" s="164"/>
      <c r="EQA384" s="90"/>
      <c r="EQB384" s="90"/>
      <c r="EQC384" s="89"/>
      <c r="EQD384" s="164"/>
      <c r="EQE384" s="164"/>
      <c r="EQF384" s="164"/>
      <c r="EQG384" s="164"/>
      <c r="EQH384" s="164"/>
      <c r="EQI384" s="90"/>
      <c r="EQJ384" s="90"/>
      <c r="EQK384" s="89"/>
      <c r="EQL384" s="164"/>
      <c r="EQM384" s="164"/>
      <c r="EQN384" s="164"/>
      <c r="EQO384" s="164"/>
      <c r="EQP384" s="164"/>
      <c r="EQQ384" s="90"/>
      <c r="EQR384" s="90"/>
      <c r="EQS384" s="89"/>
      <c r="EQT384" s="164"/>
      <c r="EQU384" s="164"/>
      <c r="EQV384" s="164"/>
      <c r="EQW384" s="164"/>
      <c r="EQX384" s="164"/>
      <c r="EQY384" s="90"/>
      <c r="EQZ384" s="90"/>
      <c r="ERA384" s="89"/>
      <c r="ERB384" s="164"/>
      <c r="ERC384" s="164"/>
      <c r="ERD384" s="164"/>
      <c r="ERE384" s="164"/>
      <c r="ERF384" s="164"/>
      <c r="ERG384" s="90"/>
      <c r="ERH384" s="90"/>
      <c r="ERI384" s="89"/>
      <c r="ERJ384" s="164"/>
      <c r="ERK384" s="164"/>
      <c r="ERL384" s="164"/>
      <c r="ERM384" s="164"/>
      <c r="ERN384" s="164"/>
      <c r="ERO384" s="90"/>
      <c r="ERP384" s="90"/>
      <c r="ERQ384" s="89"/>
      <c r="ERR384" s="164"/>
      <c r="ERS384" s="164"/>
      <c r="ERT384" s="164"/>
      <c r="ERU384" s="164"/>
      <c r="ERV384" s="164"/>
      <c r="ERW384" s="90"/>
      <c r="ERX384" s="90"/>
      <c r="ERY384" s="89"/>
      <c r="ERZ384" s="164"/>
      <c r="ESA384" s="164"/>
      <c r="ESB384" s="164"/>
      <c r="ESC384" s="164"/>
      <c r="ESD384" s="164"/>
      <c r="ESE384" s="90"/>
      <c r="ESF384" s="90"/>
      <c r="ESG384" s="89"/>
      <c r="ESH384" s="164"/>
      <c r="ESI384" s="164"/>
      <c r="ESJ384" s="164"/>
      <c r="ESK384" s="164"/>
      <c r="ESL384" s="164"/>
      <c r="ESM384" s="90"/>
      <c r="ESN384" s="90"/>
      <c r="ESO384" s="89"/>
      <c r="ESP384" s="164"/>
      <c r="ESQ384" s="164"/>
      <c r="ESR384" s="164"/>
      <c r="ESS384" s="164"/>
      <c r="EST384" s="164"/>
      <c r="ESU384" s="90"/>
      <c r="ESV384" s="90"/>
      <c r="ESW384" s="89"/>
      <c r="ESX384" s="164"/>
      <c r="ESY384" s="164"/>
      <c r="ESZ384" s="164"/>
      <c r="ETA384" s="164"/>
      <c r="ETB384" s="164"/>
      <c r="ETC384" s="90"/>
      <c r="ETD384" s="90"/>
      <c r="ETE384" s="89"/>
      <c r="ETF384" s="164"/>
      <c r="ETG384" s="164"/>
      <c r="ETH384" s="164"/>
      <c r="ETI384" s="164"/>
      <c r="ETJ384" s="164"/>
      <c r="ETK384" s="90"/>
      <c r="ETL384" s="90"/>
      <c r="ETM384" s="89"/>
      <c r="ETN384" s="164"/>
      <c r="ETO384" s="164"/>
      <c r="ETP384" s="164"/>
      <c r="ETQ384" s="164"/>
      <c r="ETR384" s="164"/>
      <c r="ETS384" s="90"/>
      <c r="ETT384" s="90"/>
      <c r="ETU384" s="89"/>
      <c r="ETV384" s="164"/>
      <c r="ETW384" s="164"/>
      <c r="ETX384" s="164"/>
      <c r="ETY384" s="164"/>
      <c r="ETZ384" s="164"/>
      <c r="EUA384" s="90"/>
      <c r="EUB384" s="90"/>
      <c r="EUC384" s="89"/>
      <c r="EUD384" s="164"/>
      <c r="EUE384" s="164"/>
      <c r="EUF384" s="164"/>
      <c r="EUG384" s="164"/>
      <c r="EUH384" s="164"/>
      <c r="EUI384" s="90"/>
      <c r="EUJ384" s="90"/>
      <c r="EUK384" s="89"/>
      <c r="EUL384" s="164"/>
      <c r="EUM384" s="164"/>
      <c r="EUN384" s="164"/>
      <c r="EUO384" s="164"/>
      <c r="EUP384" s="164"/>
      <c r="EUQ384" s="90"/>
      <c r="EUR384" s="90"/>
      <c r="EUS384" s="89"/>
      <c r="EUT384" s="164"/>
      <c r="EUU384" s="164"/>
      <c r="EUV384" s="164"/>
      <c r="EUW384" s="164"/>
      <c r="EUX384" s="164"/>
      <c r="EUY384" s="90"/>
      <c r="EUZ384" s="90"/>
      <c r="EVA384" s="89"/>
      <c r="EVB384" s="164"/>
      <c r="EVC384" s="164"/>
      <c r="EVD384" s="164"/>
      <c r="EVE384" s="164"/>
      <c r="EVF384" s="164"/>
      <c r="EVG384" s="90"/>
      <c r="EVH384" s="90"/>
      <c r="EVI384" s="89"/>
      <c r="EVJ384" s="164"/>
      <c r="EVK384" s="164"/>
      <c r="EVL384" s="164"/>
      <c r="EVM384" s="164"/>
      <c r="EVN384" s="164"/>
      <c r="EVO384" s="90"/>
      <c r="EVP384" s="90"/>
      <c r="EVQ384" s="89"/>
      <c r="EVR384" s="164"/>
      <c r="EVS384" s="164"/>
      <c r="EVT384" s="164"/>
      <c r="EVU384" s="164"/>
      <c r="EVV384" s="164"/>
      <c r="EVW384" s="90"/>
      <c r="EVX384" s="90"/>
      <c r="EVY384" s="89"/>
      <c r="EVZ384" s="164"/>
      <c r="EWA384" s="164"/>
      <c r="EWB384" s="164"/>
      <c r="EWC384" s="164"/>
      <c r="EWD384" s="164"/>
      <c r="EWE384" s="90"/>
      <c r="EWF384" s="90"/>
      <c r="EWG384" s="89"/>
      <c r="EWH384" s="164"/>
      <c r="EWI384" s="164"/>
      <c r="EWJ384" s="164"/>
      <c r="EWK384" s="164"/>
      <c r="EWL384" s="164"/>
      <c r="EWM384" s="90"/>
      <c r="EWN384" s="90"/>
      <c r="EWO384" s="89"/>
      <c r="EWP384" s="164"/>
      <c r="EWQ384" s="164"/>
      <c r="EWR384" s="164"/>
      <c r="EWS384" s="164"/>
      <c r="EWT384" s="164"/>
      <c r="EWU384" s="90"/>
      <c r="EWV384" s="90"/>
      <c r="EWW384" s="89"/>
      <c r="EWX384" s="164"/>
      <c r="EWY384" s="164"/>
      <c r="EWZ384" s="164"/>
      <c r="EXA384" s="164"/>
      <c r="EXB384" s="164"/>
      <c r="EXC384" s="90"/>
      <c r="EXD384" s="90"/>
      <c r="EXE384" s="89"/>
      <c r="EXF384" s="164"/>
      <c r="EXG384" s="164"/>
      <c r="EXH384" s="164"/>
      <c r="EXI384" s="164"/>
      <c r="EXJ384" s="164"/>
      <c r="EXK384" s="90"/>
      <c r="EXL384" s="90"/>
      <c r="EXM384" s="89"/>
      <c r="EXN384" s="164"/>
      <c r="EXO384" s="164"/>
      <c r="EXP384" s="164"/>
      <c r="EXQ384" s="164"/>
      <c r="EXR384" s="164"/>
      <c r="EXS384" s="90"/>
      <c r="EXT384" s="90"/>
      <c r="EXU384" s="89"/>
      <c r="EXV384" s="164"/>
      <c r="EXW384" s="164"/>
      <c r="EXX384" s="164"/>
      <c r="EXY384" s="164"/>
      <c r="EXZ384" s="164"/>
      <c r="EYA384" s="90"/>
      <c r="EYB384" s="90"/>
      <c r="EYC384" s="89"/>
      <c r="EYD384" s="164"/>
      <c r="EYE384" s="164"/>
      <c r="EYF384" s="164"/>
      <c r="EYG384" s="164"/>
      <c r="EYH384" s="164"/>
      <c r="EYI384" s="90"/>
      <c r="EYJ384" s="90"/>
      <c r="EYK384" s="89"/>
      <c r="EYL384" s="164"/>
      <c r="EYM384" s="164"/>
      <c r="EYN384" s="164"/>
      <c r="EYO384" s="164"/>
      <c r="EYP384" s="164"/>
      <c r="EYQ384" s="90"/>
      <c r="EYR384" s="90"/>
      <c r="EYS384" s="89"/>
      <c r="EYT384" s="164"/>
      <c r="EYU384" s="164"/>
      <c r="EYV384" s="164"/>
      <c r="EYW384" s="164"/>
      <c r="EYX384" s="164"/>
      <c r="EYY384" s="90"/>
      <c r="EYZ384" s="90"/>
      <c r="EZA384" s="89"/>
      <c r="EZB384" s="164"/>
      <c r="EZC384" s="164"/>
      <c r="EZD384" s="164"/>
      <c r="EZE384" s="164"/>
      <c r="EZF384" s="164"/>
      <c r="EZG384" s="90"/>
      <c r="EZH384" s="90"/>
      <c r="EZI384" s="89"/>
      <c r="EZJ384" s="164"/>
      <c r="EZK384" s="164"/>
      <c r="EZL384" s="164"/>
      <c r="EZM384" s="164"/>
      <c r="EZN384" s="164"/>
      <c r="EZO384" s="90"/>
      <c r="EZP384" s="90"/>
      <c r="EZQ384" s="89"/>
      <c r="EZR384" s="164"/>
      <c r="EZS384" s="164"/>
      <c r="EZT384" s="164"/>
      <c r="EZU384" s="164"/>
      <c r="EZV384" s="164"/>
      <c r="EZW384" s="90"/>
      <c r="EZX384" s="90"/>
      <c r="EZY384" s="89"/>
      <c r="EZZ384" s="164"/>
      <c r="FAA384" s="164"/>
      <c r="FAB384" s="164"/>
      <c r="FAC384" s="164"/>
      <c r="FAD384" s="164"/>
      <c r="FAE384" s="90"/>
      <c r="FAF384" s="90"/>
      <c r="FAG384" s="89"/>
      <c r="FAH384" s="164"/>
      <c r="FAI384" s="164"/>
      <c r="FAJ384" s="164"/>
      <c r="FAK384" s="164"/>
      <c r="FAL384" s="164"/>
      <c r="FAM384" s="90"/>
      <c r="FAN384" s="90"/>
      <c r="FAO384" s="89"/>
      <c r="FAP384" s="164"/>
      <c r="FAQ384" s="164"/>
      <c r="FAR384" s="164"/>
      <c r="FAS384" s="164"/>
      <c r="FAT384" s="164"/>
      <c r="FAU384" s="90"/>
      <c r="FAV384" s="90"/>
      <c r="FAW384" s="89"/>
      <c r="FAX384" s="164"/>
      <c r="FAY384" s="164"/>
      <c r="FAZ384" s="164"/>
      <c r="FBA384" s="164"/>
      <c r="FBB384" s="164"/>
      <c r="FBC384" s="90"/>
      <c r="FBD384" s="90"/>
      <c r="FBE384" s="89"/>
      <c r="FBF384" s="164"/>
      <c r="FBG384" s="164"/>
      <c r="FBH384" s="164"/>
      <c r="FBI384" s="164"/>
      <c r="FBJ384" s="164"/>
      <c r="FBK384" s="90"/>
      <c r="FBL384" s="90"/>
      <c r="FBM384" s="89"/>
      <c r="FBN384" s="164"/>
      <c r="FBO384" s="164"/>
      <c r="FBP384" s="164"/>
      <c r="FBQ384" s="164"/>
      <c r="FBR384" s="164"/>
      <c r="FBS384" s="90"/>
      <c r="FBT384" s="90"/>
      <c r="FBU384" s="89"/>
      <c r="FBV384" s="164"/>
      <c r="FBW384" s="164"/>
      <c r="FBX384" s="164"/>
      <c r="FBY384" s="164"/>
      <c r="FBZ384" s="164"/>
      <c r="FCA384" s="90"/>
      <c r="FCB384" s="90"/>
      <c r="FCC384" s="89"/>
      <c r="FCD384" s="164"/>
      <c r="FCE384" s="164"/>
      <c r="FCF384" s="164"/>
      <c r="FCG384" s="164"/>
      <c r="FCH384" s="164"/>
      <c r="FCI384" s="90"/>
      <c r="FCJ384" s="90"/>
      <c r="FCK384" s="89"/>
      <c r="FCL384" s="164"/>
      <c r="FCM384" s="164"/>
      <c r="FCN384" s="164"/>
      <c r="FCO384" s="164"/>
      <c r="FCP384" s="164"/>
      <c r="FCQ384" s="90"/>
      <c r="FCR384" s="90"/>
      <c r="FCS384" s="89"/>
      <c r="FCT384" s="164"/>
      <c r="FCU384" s="164"/>
      <c r="FCV384" s="164"/>
      <c r="FCW384" s="164"/>
      <c r="FCX384" s="164"/>
      <c r="FCY384" s="90"/>
      <c r="FCZ384" s="90"/>
      <c r="FDA384" s="89"/>
      <c r="FDB384" s="164"/>
      <c r="FDC384" s="164"/>
      <c r="FDD384" s="164"/>
      <c r="FDE384" s="164"/>
      <c r="FDF384" s="164"/>
      <c r="FDG384" s="90"/>
      <c r="FDH384" s="90"/>
      <c r="FDI384" s="89"/>
      <c r="FDJ384" s="164"/>
      <c r="FDK384" s="164"/>
      <c r="FDL384" s="164"/>
      <c r="FDM384" s="164"/>
      <c r="FDN384" s="164"/>
      <c r="FDO384" s="90"/>
      <c r="FDP384" s="90"/>
      <c r="FDQ384" s="89"/>
      <c r="FDR384" s="164"/>
      <c r="FDS384" s="164"/>
      <c r="FDT384" s="164"/>
      <c r="FDU384" s="164"/>
      <c r="FDV384" s="164"/>
      <c r="FDW384" s="90"/>
      <c r="FDX384" s="90"/>
      <c r="FDY384" s="89"/>
      <c r="FDZ384" s="164"/>
      <c r="FEA384" s="164"/>
      <c r="FEB384" s="164"/>
      <c r="FEC384" s="164"/>
      <c r="FED384" s="164"/>
      <c r="FEE384" s="90"/>
      <c r="FEF384" s="90"/>
      <c r="FEG384" s="89"/>
      <c r="FEH384" s="164"/>
      <c r="FEI384" s="164"/>
      <c r="FEJ384" s="164"/>
      <c r="FEK384" s="164"/>
      <c r="FEL384" s="164"/>
      <c r="FEM384" s="90"/>
      <c r="FEN384" s="90"/>
      <c r="FEO384" s="89"/>
      <c r="FEP384" s="164"/>
      <c r="FEQ384" s="164"/>
      <c r="FER384" s="164"/>
      <c r="FES384" s="164"/>
      <c r="FET384" s="164"/>
      <c r="FEU384" s="90"/>
      <c r="FEV384" s="90"/>
      <c r="FEW384" s="89"/>
      <c r="FEX384" s="164"/>
      <c r="FEY384" s="164"/>
      <c r="FEZ384" s="164"/>
      <c r="FFA384" s="164"/>
      <c r="FFB384" s="164"/>
      <c r="FFC384" s="90"/>
      <c r="FFD384" s="90"/>
      <c r="FFE384" s="89"/>
      <c r="FFF384" s="164"/>
      <c r="FFG384" s="164"/>
      <c r="FFH384" s="164"/>
      <c r="FFI384" s="164"/>
      <c r="FFJ384" s="164"/>
      <c r="FFK384" s="90"/>
      <c r="FFL384" s="90"/>
      <c r="FFM384" s="89"/>
      <c r="FFN384" s="164"/>
      <c r="FFO384" s="164"/>
      <c r="FFP384" s="164"/>
      <c r="FFQ384" s="164"/>
      <c r="FFR384" s="164"/>
      <c r="FFS384" s="90"/>
      <c r="FFT384" s="90"/>
      <c r="FFU384" s="89"/>
      <c r="FFV384" s="164"/>
      <c r="FFW384" s="164"/>
      <c r="FFX384" s="164"/>
      <c r="FFY384" s="164"/>
      <c r="FFZ384" s="164"/>
      <c r="FGA384" s="90"/>
      <c r="FGB384" s="90"/>
      <c r="FGC384" s="89"/>
      <c r="FGD384" s="164"/>
      <c r="FGE384" s="164"/>
      <c r="FGF384" s="164"/>
      <c r="FGG384" s="164"/>
      <c r="FGH384" s="164"/>
      <c r="FGI384" s="90"/>
      <c r="FGJ384" s="90"/>
      <c r="FGK384" s="89"/>
      <c r="FGL384" s="164"/>
      <c r="FGM384" s="164"/>
      <c r="FGN384" s="164"/>
      <c r="FGO384" s="164"/>
      <c r="FGP384" s="164"/>
      <c r="FGQ384" s="90"/>
      <c r="FGR384" s="90"/>
      <c r="FGS384" s="89"/>
      <c r="FGT384" s="164"/>
      <c r="FGU384" s="164"/>
      <c r="FGV384" s="164"/>
      <c r="FGW384" s="164"/>
      <c r="FGX384" s="164"/>
      <c r="FGY384" s="90"/>
      <c r="FGZ384" s="90"/>
      <c r="FHA384" s="89"/>
      <c r="FHB384" s="164"/>
      <c r="FHC384" s="164"/>
      <c r="FHD384" s="164"/>
      <c r="FHE384" s="164"/>
      <c r="FHF384" s="164"/>
      <c r="FHG384" s="90"/>
      <c r="FHH384" s="90"/>
      <c r="FHI384" s="89"/>
      <c r="FHJ384" s="164"/>
      <c r="FHK384" s="164"/>
      <c r="FHL384" s="164"/>
      <c r="FHM384" s="164"/>
      <c r="FHN384" s="164"/>
      <c r="FHO384" s="90"/>
      <c r="FHP384" s="90"/>
      <c r="FHQ384" s="89"/>
      <c r="FHR384" s="164"/>
      <c r="FHS384" s="164"/>
      <c r="FHT384" s="164"/>
      <c r="FHU384" s="164"/>
      <c r="FHV384" s="164"/>
      <c r="FHW384" s="90"/>
      <c r="FHX384" s="90"/>
      <c r="FHY384" s="89"/>
      <c r="FHZ384" s="164"/>
      <c r="FIA384" s="164"/>
      <c r="FIB384" s="164"/>
      <c r="FIC384" s="164"/>
      <c r="FID384" s="164"/>
      <c r="FIE384" s="90"/>
      <c r="FIF384" s="90"/>
      <c r="FIG384" s="89"/>
      <c r="FIH384" s="164"/>
      <c r="FII384" s="164"/>
      <c r="FIJ384" s="164"/>
      <c r="FIK384" s="164"/>
      <c r="FIL384" s="164"/>
      <c r="FIM384" s="90"/>
      <c r="FIN384" s="90"/>
      <c r="FIO384" s="89"/>
      <c r="FIP384" s="164"/>
      <c r="FIQ384" s="164"/>
      <c r="FIR384" s="164"/>
      <c r="FIS384" s="164"/>
      <c r="FIT384" s="164"/>
      <c r="FIU384" s="90"/>
      <c r="FIV384" s="90"/>
      <c r="FIW384" s="89"/>
      <c r="FIX384" s="164"/>
      <c r="FIY384" s="164"/>
      <c r="FIZ384" s="164"/>
      <c r="FJA384" s="164"/>
      <c r="FJB384" s="164"/>
      <c r="FJC384" s="90"/>
      <c r="FJD384" s="90"/>
      <c r="FJE384" s="89"/>
      <c r="FJF384" s="164"/>
      <c r="FJG384" s="164"/>
      <c r="FJH384" s="164"/>
      <c r="FJI384" s="164"/>
      <c r="FJJ384" s="164"/>
      <c r="FJK384" s="90"/>
      <c r="FJL384" s="90"/>
      <c r="FJM384" s="89"/>
      <c r="FJN384" s="164"/>
      <c r="FJO384" s="164"/>
      <c r="FJP384" s="164"/>
      <c r="FJQ384" s="164"/>
      <c r="FJR384" s="164"/>
      <c r="FJS384" s="90"/>
      <c r="FJT384" s="90"/>
      <c r="FJU384" s="89"/>
      <c r="FJV384" s="164"/>
      <c r="FJW384" s="164"/>
      <c r="FJX384" s="164"/>
      <c r="FJY384" s="164"/>
      <c r="FJZ384" s="164"/>
      <c r="FKA384" s="90"/>
      <c r="FKB384" s="90"/>
      <c r="FKC384" s="89"/>
      <c r="FKD384" s="164"/>
      <c r="FKE384" s="164"/>
      <c r="FKF384" s="164"/>
      <c r="FKG384" s="164"/>
      <c r="FKH384" s="164"/>
      <c r="FKI384" s="90"/>
      <c r="FKJ384" s="90"/>
      <c r="FKK384" s="89"/>
      <c r="FKL384" s="164"/>
      <c r="FKM384" s="164"/>
      <c r="FKN384" s="164"/>
      <c r="FKO384" s="164"/>
      <c r="FKP384" s="164"/>
      <c r="FKQ384" s="90"/>
      <c r="FKR384" s="90"/>
      <c r="FKS384" s="89"/>
      <c r="FKT384" s="164"/>
      <c r="FKU384" s="164"/>
      <c r="FKV384" s="164"/>
      <c r="FKW384" s="164"/>
      <c r="FKX384" s="164"/>
      <c r="FKY384" s="90"/>
      <c r="FKZ384" s="90"/>
      <c r="FLA384" s="89"/>
      <c r="FLB384" s="164"/>
      <c r="FLC384" s="164"/>
      <c r="FLD384" s="164"/>
      <c r="FLE384" s="164"/>
      <c r="FLF384" s="164"/>
      <c r="FLG384" s="90"/>
      <c r="FLH384" s="90"/>
      <c r="FLI384" s="89"/>
      <c r="FLJ384" s="164"/>
      <c r="FLK384" s="164"/>
      <c r="FLL384" s="164"/>
      <c r="FLM384" s="164"/>
      <c r="FLN384" s="164"/>
      <c r="FLO384" s="90"/>
      <c r="FLP384" s="90"/>
      <c r="FLQ384" s="89"/>
      <c r="FLR384" s="164"/>
      <c r="FLS384" s="164"/>
      <c r="FLT384" s="164"/>
      <c r="FLU384" s="164"/>
      <c r="FLV384" s="164"/>
      <c r="FLW384" s="90"/>
      <c r="FLX384" s="90"/>
      <c r="FLY384" s="89"/>
      <c r="FLZ384" s="164"/>
      <c r="FMA384" s="164"/>
      <c r="FMB384" s="164"/>
      <c r="FMC384" s="164"/>
      <c r="FMD384" s="164"/>
      <c r="FME384" s="90"/>
      <c r="FMF384" s="90"/>
      <c r="FMG384" s="89"/>
      <c r="FMH384" s="164"/>
      <c r="FMI384" s="164"/>
      <c r="FMJ384" s="164"/>
      <c r="FMK384" s="164"/>
      <c r="FML384" s="164"/>
      <c r="FMM384" s="90"/>
      <c r="FMN384" s="90"/>
      <c r="FMO384" s="89"/>
      <c r="FMP384" s="164"/>
      <c r="FMQ384" s="164"/>
      <c r="FMR384" s="164"/>
      <c r="FMS384" s="164"/>
      <c r="FMT384" s="164"/>
      <c r="FMU384" s="90"/>
      <c r="FMV384" s="90"/>
      <c r="FMW384" s="89"/>
      <c r="FMX384" s="164"/>
      <c r="FMY384" s="164"/>
      <c r="FMZ384" s="164"/>
      <c r="FNA384" s="164"/>
      <c r="FNB384" s="164"/>
      <c r="FNC384" s="90"/>
      <c r="FND384" s="90"/>
      <c r="FNE384" s="89"/>
      <c r="FNF384" s="164"/>
      <c r="FNG384" s="164"/>
      <c r="FNH384" s="164"/>
      <c r="FNI384" s="164"/>
      <c r="FNJ384" s="164"/>
      <c r="FNK384" s="90"/>
      <c r="FNL384" s="90"/>
      <c r="FNM384" s="89"/>
      <c r="FNN384" s="164"/>
      <c r="FNO384" s="164"/>
      <c r="FNP384" s="164"/>
      <c r="FNQ384" s="164"/>
      <c r="FNR384" s="164"/>
      <c r="FNS384" s="90"/>
      <c r="FNT384" s="90"/>
      <c r="FNU384" s="89"/>
      <c r="FNV384" s="164"/>
      <c r="FNW384" s="164"/>
      <c r="FNX384" s="164"/>
      <c r="FNY384" s="164"/>
      <c r="FNZ384" s="164"/>
      <c r="FOA384" s="90"/>
      <c r="FOB384" s="90"/>
      <c r="FOC384" s="89"/>
      <c r="FOD384" s="164"/>
      <c r="FOE384" s="164"/>
      <c r="FOF384" s="164"/>
      <c r="FOG384" s="164"/>
      <c r="FOH384" s="164"/>
      <c r="FOI384" s="90"/>
      <c r="FOJ384" s="90"/>
      <c r="FOK384" s="89"/>
      <c r="FOL384" s="164"/>
      <c r="FOM384" s="164"/>
      <c r="FON384" s="164"/>
      <c r="FOO384" s="164"/>
      <c r="FOP384" s="164"/>
      <c r="FOQ384" s="90"/>
      <c r="FOR384" s="90"/>
      <c r="FOS384" s="89"/>
      <c r="FOT384" s="164"/>
      <c r="FOU384" s="164"/>
      <c r="FOV384" s="164"/>
      <c r="FOW384" s="164"/>
      <c r="FOX384" s="164"/>
      <c r="FOY384" s="90"/>
      <c r="FOZ384" s="90"/>
      <c r="FPA384" s="89"/>
      <c r="FPB384" s="164"/>
      <c r="FPC384" s="164"/>
      <c r="FPD384" s="164"/>
      <c r="FPE384" s="164"/>
      <c r="FPF384" s="164"/>
      <c r="FPG384" s="90"/>
      <c r="FPH384" s="90"/>
      <c r="FPI384" s="89"/>
      <c r="FPJ384" s="164"/>
      <c r="FPK384" s="164"/>
      <c r="FPL384" s="164"/>
      <c r="FPM384" s="164"/>
      <c r="FPN384" s="164"/>
      <c r="FPO384" s="90"/>
      <c r="FPP384" s="90"/>
      <c r="FPQ384" s="89"/>
      <c r="FPR384" s="164"/>
      <c r="FPS384" s="164"/>
      <c r="FPT384" s="164"/>
      <c r="FPU384" s="164"/>
      <c r="FPV384" s="164"/>
      <c r="FPW384" s="90"/>
      <c r="FPX384" s="90"/>
      <c r="FPY384" s="89"/>
      <c r="FPZ384" s="164"/>
      <c r="FQA384" s="164"/>
      <c r="FQB384" s="164"/>
      <c r="FQC384" s="164"/>
      <c r="FQD384" s="164"/>
      <c r="FQE384" s="90"/>
      <c r="FQF384" s="90"/>
      <c r="FQG384" s="89"/>
      <c r="FQH384" s="164"/>
      <c r="FQI384" s="164"/>
      <c r="FQJ384" s="164"/>
      <c r="FQK384" s="164"/>
      <c r="FQL384" s="164"/>
      <c r="FQM384" s="90"/>
      <c r="FQN384" s="90"/>
      <c r="FQO384" s="89"/>
      <c r="FQP384" s="164"/>
      <c r="FQQ384" s="164"/>
      <c r="FQR384" s="164"/>
      <c r="FQS384" s="164"/>
      <c r="FQT384" s="164"/>
      <c r="FQU384" s="90"/>
      <c r="FQV384" s="90"/>
      <c r="FQW384" s="89"/>
      <c r="FQX384" s="164"/>
      <c r="FQY384" s="164"/>
      <c r="FQZ384" s="164"/>
      <c r="FRA384" s="164"/>
      <c r="FRB384" s="164"/>
      <c r="FRC384" s="90"/>
      <c r="FRD384" s="90"/>
      <c r="FRE384" s="89"/>
      <c r="FRF384" s="164"/>
      <c r="FRG384" s="164"/>
      <c r="FRH384" s="164"/>
      <c r="FRI384" s="164"/>
      <c r="FRJ384" s="164"/>
      <c r="FRK384" s="90"/>
      <c r="FRL384" s="90"/>
      <c r="FRM384" s="89"/>
      <c r="FRN384" s="164"/>
      <c r="FRO384" s="164"/>
      <c r="FRP384" s="164"/>
      <c r="FRQ384" s="164"/>
      <c r="FRR384" s="164"/>
      <c r="FRS384" s="90"/>
      <c r="FRT384" s="90"/>
      <c r="FRU384" s="89"/>
      <c r="FRV384" s="164"/>
      <c r="FRW384" s="164"/>
      <c r="FRX384" s="164"/>
      <c r="FRY384" s="164"/>
      <c r="FRZ384" s="164"/>
      <c r="FSA384" s="90"/>
      <c r="FSB384" s="90"/>
      <c r="FSC384" s="89"/>
      <c r="FSD384" s="164"/>
      <c r="FSE384" s="164"/>
      <c r="FSF384" s="164"/>
      <c r="FSG384" s="164"/>
      <c r="FSH384" s="164"/>
      <c r="FSI384" s="90"/>
      <c r="FSJ384" s="90"/>
      <c r="FSK384" s="89"/>
      <c r="FSL384" s="164"/>
      <c r="FSM384" s="164"/>
      <c r="FSN384" s="164"/>
      <c r="FSO384" s="164"/>
      <c r="FSP384" s="164"/>
      <c r="FSQ384" s="90"/>
      <c r="FSR384" s="90"/>
      <c r="FSS384" s="89"/>
      <c r="FST384" s="164"/>
      <c r="FSU384" s="164"/>
      <c r="FSV384" s="164"/>
      <c r="FSW384" s="164"/>
      <c r="FSX384" s="164"/>
      <c r="FSY384" s="90"/>
      <c r="FSZ384" s="90"/>
      <c r="FTA384" s="89"/>
      <c r="FTB384" s="164"/>
      <c r="FTC384" s="164"/>
      <c r="FTD384" s="164"/>
      <c r="FTE384" s="164"/>
      <c r="FTF384" s="164"/>
      <c r="FTG384" s="90"/>
      <c r="FTH384" s="90"/>
      <c r="FTI384" s="89"/>
      <c r="FTJ384" s="164"/>
      <c r="FTK384" s="164"/>
      <c r="FTL384" s="164"/>
      <c r="FTM384" s="164"/>
      <c r="FTN384" s="164"/>
      <c r="FTO384" s="90"/>
      <c r="FTP384" s="90"/>
      <c r="FTQ384" s="89"/>
      <c r="FTR384" s="164"/>
      <c r="FTS384" s="164"/>
      <c r="FTT384" s="164"/>
      <c r="FTU384" s="164"/>
      <c r="FTV384" s="164"/>
      <c r="FTW384" s="90"/>
      <c r="FTX384" s="90"/>
      <c r="FTY384" s="89"/>
      <c r="FTZ384" s="164"/>
      <c r="FUA384" s="164"/>
      <c r="FUB384" s="164"/>
      <c r="FUC384" s="164"/>
      <c r="FUD384" s="164"/>
      <c r="FUE384" s="90"/>
      <c r="FUF384" s="90"/>
      <c r="FUG384" s="89"/>
      <c r="FUH384" s="164"/>
      <c r="FUI384" s="164"/>
      <c r="FUJ384" s="164"/>
      <c r="FUK384" s="164"/>
      <c r="FUL384" s="164"/>
      <c r="FUM384" s="90"/>
      <c r="FUN384" s="90"/>
      <c r="FUO384" s="89"/>
      <c r="FUP384" s="164"/>
      <c r="FUQ384" s="164"/>
      <c r="FUR384" s="164"/>
      <c r="FUS384" s="164"/>
      <c r="FUT384" s="164"/>
      <c r="FUU384" s="90"/>
      <c r="FUV384" s="90"/>
      <c r="FUW384" s="89"/>
      <c r="FUX384" s="164"/>
      <c r="FUY384" s="164"/>
      <c r="FUZ384" s="164"/>
      <c r="FVA384" s="164"/>
      <c r="FVB384" s="164"/>
      <c r="FVC384" s="90"/>
      <c r="FVD384" s="90"/>
      <c r="FVE384" s="89"/>
      <c r="FVF384" s="164"/>
      <c r="FVG384" s="164"/>
      <c r="FVH384" s="164"/>
      <c r="FVI384" s="164"/>
      <c r="FVJ384" s="164"/>
      <c r="FVK384" s="90"/>
      <c r="FVL384" s="90"/>
      <c r="FVM384" s="89"/>
      <c r="FVN384" s="164"/>
      <c r="FVO384" s="164"/>
      <c r="FVP384" s="164"/>
      <c r="FVQ384" s="164"/>
      <c r="FVR384" s="164"/>
      <c r="FVS384" s="90"/>
      <c r="FVT384" s="90"/>
      <c r="FVU384" s="89"/>
      <c r="FVV384" s="164"/>
      <c r="FVW384" s="164"/>
      <c r="FVX384" s="164"/>
      <c r="FVY384" s="164"/>
      <c r="FVZ384" s="164"/>
      <c r="FWA384" s="90"/>
      <c r="FWB384" s="90"/>
      <c r="FWC384" s="89"/>
      <c r="FWD384" s="164"/>
      <c r="FWE384" s="164"/>
      <c r="FWF384" s="164"/>
      <c r="FWG384" s="164"/>
      <c r="FWH384" s="164"/>
      <c r="FWI384" s="90"/>
      <c r="FWJ384" s="90"/>
      <c r="FWK384" s="89"/>
      <c r="FWL384" s="164"/>
      <c r="FWM384" s="164"/>
      <c r="FWN384" s="164"/>
      <c r="FWO384" s="164"/>
      <c r="FWP384" s="164"/>
      <c r="FWQ384" s="90"/>
      <c r="FWR384" s="90"/>
      <c r="FWS384" s="89"/>
      <c r="FWT384" s="164"/>
      <c r="FWU384" s="164"/>
      <c r="FWV384" s="164"/>
      <c r="FWW384" s="164"/>
      <c r="FWX384" s="164"/>
      <c r="FWY384" s="90"/>
      <c r="FWZ384" s="90"/>
      <c r="FXA384" s="89"/>
      <c r="FXB384" s="164"/>
      <c r="FXC384" s="164"/>
      <c r="FXD384" s="164"/>
      <c r="FXE384" s="164"/>
      <c r="FXF384" s="164"/>
      <c r="FXG384" s="90"/>
      <c r="FXH384" s="90"/>
      <c r="FXI384" s="89"/>
      <c r="FXJ384" s="164"/>
      <c r="FXK384" s="164"/>
      <c r="FXL384" s="164"/>
      <c r="FXM384" s="164"/>
      <c r="FXN384" s="164"/>
      <c r="FXO384" s="90"/>
      <c r="FXP384" s="90"/>
      <c r="FXQ384" s="89"/>
      <c r="FXR384" s="164"/>
      <c r="FXS384" s="164"/>
      <c r="FXT384" s="164"/>
      <c r="FXU384" s="164"/>
      <c r="FXV384" s="164"/>
      <c r="FXW384" s="90"/>
      <c r="FXX384" s="90"/>
      <c r="FXY384" s="89"/>
      <c r="FXZ384" s="164"/>
      <c r="FYA384" s="164"/>
      <c r="FYB384" s="164"/>
      <c r="FYC384" s="164"/>
      <c r="FYD384" s="164"/>
      <c r="FYE384" s="90"/>
      <c r="FYF384" s="90"/>
      <c r="FYG384" s="89"/>
      <c r="FYH384" s="164"/>
      <c r="FYI384" s="164"/>
      <c r="FYJ384" s="164"/>
      <c r="FYK384" s="164"/>
      <c r="FYL384" s="164"/>
      <c r="FYM384" s="90"/>
      <c r="FYN384" s="90"/>
      <c r="FYO384" s="89"/>
      <c r="FYP384" s="164"/>
      <c r="FYQ384" s="164"/>
      <c r="FYR384" s="164"/>
      <c r="FYS384" s="164"/>
      <c r="FYT384" s="164"/>
      <c r="FYU384" s="90"/>
      <c r="FYV384" s="90"/>
      <c r="FYW384" s="89"/>
      <c r="FYX384" s="164"/>
      <c r="FYY384" s="164"/>
      <c r="FYZ384" s="164"/>
      <c r="FZA384" s="164"/>
      <c r="FZB384" s="164"/>
      <c r="FZC384" s="90"/>
      <c r="FZD384" s="90"/>
      <c r="FZE384" s="89"/>
      <c r="FZF384" s="164"/>
      <c r="FZG384" s="164"/>
      <c r="FZH384" s="164"/>
      <c r="FZI384" s="164"/>
      <c r="FZJ384" s="164"/>
      <c r="FZK384" s="90"/>
      <c r="FZL384" s="90"/>
      <c r="FZM384" s="89"/>
      <c r="FZN384" s="164"/>
      <c r="FZO384" s="164"/>
      <c r="FZP384" s="164"/>
      <c r="FZQ384" s="164"/>
      <c r="FZR384" s="164"/>
      <c r="FZS384" s="90"/>
      <c r="FZT384" s="90"/>
      <c r="FZU384" s="89"/>
      <c r="FZV384" s="164"/>
      <c r="FZW384" s="164"/>
      <c r="FZX384" s="164"/>
      <c r="FZY384" s="164"/>
      <c r="FZZ384" s="164"/>
      <c r="GAA384" s="90"/>
      <c r="GAB384" s="90"/>
      <c r="GAC384" s="89"/>
      <c r="GAD384" s="164"/>
      <c r="GAE384" s="164"/>
      <c r="GAF384" s="164"/>
      <c r="GAG384" s="164"/>
      <c r="GAH384" s="164"/>
      <c r="GAI384" s="90"/>
      <c r="GAJ384" s="90"/>
      <c r="GAK384" s="89"/>
      <c r="GAL384" s="164"/>
      <c r="GAM384" s="164"/>
      <c r="GAN384" s="164"/>
      <c r="GAO384" s="164"/>
      <c r="GAP384" s="164"/>
      <c r="GAQ384" s="90"/>
      <c r="GAR384" s="90"/>
      <c r="GAS384" s="89"/>
      <c r="GAT384" s="164"/>
      <c r="GAU384" s="164"/>
      <c r="GAV384" s="164"/>
      <c r="GAW384" s="164"/>
      <c r="GAX384" s="164"/>
      <c r="GAY384" s="90"/>
      <c r="GAZ384" s="90"/>
      <c r="GBA384" s="89"/>
      <c r="GBB384" s="164"/>
      <c r="GBC384" s="164"/>
      <c r="GBD384" s="164"/>
      <c r="GBE384" s="164"/>
      <c r="GBF384" s="164"/>
      <c r="GBG384" s="90"/>
      <c r="GBH384" s="90"/>
      <c r="GBI384" s="89"/>
      <c r="GBJ384" s="164"/>
      <c r="GBK384" s="164"/>
      <c r="GBL384" s="164"/>
      <c r="GBM384" s="164"/>
      <c r="GBN384" s="164"/>
      <c r="GBO384" s="90"/>
      <c r="GBP384" s="90"/>
      <c r="GBQ384" s="89"/>
      <c r="GBR384" s="164"/>
      <c r="GBS384" s="164"/>
      <c r="GBT384" s="164"/>
      <c r="GBU384" s="164"/>
      <c r="GBV384" s="164"/>
      <c r="GBW384" s="90"/>
      <c r="GBX384" s="90"/>
      <c r="GBY384" s="89"/>
      <c r="GBZ384" s="164"/>
      <c r="GCA384" s="164"/>
      <c r="GCB384" s="164"/>
      <c r="GCC384" s="164"/>
      <c r="GCD384" s="164"/>
      <c r="GCE384" s="90"/>
      <c r="GCF384" s="90"/>
      <c r="GCG384" s="89"/>
      <c r="GCH384" s="164"/>
      <c r="GCI384" s="164"/>
      <c r="GCJ384" s="164"/>
      <c r="GCK384" s="164"/>
      <c r="GCL384" s="164"/>
      <c r="GCM384" s="90"/>
      <c r="GCN384" s="90"/>
      <c r="GCO384" s="89"/>
      <c r="GCP384" s="164"/>
      <c r="GCQ384" s="164"/>
      <c r="GCR384" s="164"/>
      <c r="GCS384" s="164"/>
      <c r="GCT384" s="164"/>
      <c r="GCU384" s="90"/>
      <c r="GCV384" s="90"/>
      <c r="GCW384" s="89"/>
      <c r="GCX384" s="164"/>
      <c r="GCY384" s="164"/>
      <c r="GCZ384" s="164"/>
      <c r="GDA384" s="164"/>
      <c r="GDB384" s="164"/>
      <c r="GDC384" s="90"/>
      <c r="GDD384" s="90"/>
      <c r="GDE384" s="89"/>
      <c r="GDF384" s="164"/>
      <c r="GDG384" s="164"/>
      <c r="GDH384" s="164"/>
      <c r="GDI384" s="164"/>
      <c r="GDJ384" s="164"/>
      <c r="GDK384" s="90"/>
      <c r="GDL384" s="90"/>
      <c r="GDM384" s="89"/>
      <c r="GDN384" s="164"/>
      <c r="GDO384" s="164"/>
      <c r="GDP384" s="164"/>
      <c r="GDQ384" s="164"/>
      <c r="GDR384" s="164"/>
      <c r="GDS384" s="90"/>
      <c r="GDT384" s="90"/>
      <c r="GDU384" s="89"/>
      <c r="GDV384" s="164"/>
      <c r="GDW384" s="164"/>
      <c r="GDX384" s="164"/>
      <c r="GDY384" s="164"/>
      <c r="GDZ384" s="164"/>
      <c r="GEA384" s="90"/>
      <c r="GEB384" s="90"/>
      <c r="GEC384" s="89"/>
      <c r="GED384" s="164"/>
      <c r="GEE384" s="164"/>
      <c r="GEF384" s="164"/>
      <c r="GEG384" s="164"/>
      <c r="GEH384" s="164"/>
      <c r="GEI384" s="90"/>
      <c r="GEJ384" s="90"/>
      <c r="GEK384" s="89"/>
      <c r="GEL384" s="164"/>
      <c r="GEM384" s="164"/>
      <c r="GEN384" s="164"/>
      <c r="GEO384" s="164"/>
      <c r="GEP384" s="164"/>
      <c r="GEQ384" s="90"/>
      <c r="GER384" s="90"/>
      <c r="GES384" s="89"/>
      <c r="GET384" s="164"/>
      <c r="GEU384" s="164"/>
      <c r="GEV384" s="164"/>
      <c r="GEW384" s="164"/>
      <c r="GEX384" s="164"/>
      <c r="GEY384" s="90"/>
      <c r="GEZ384" s="90"/>
      <c r="GFA384" s="89"/>
      <c r="GFB384" s="164"/>
      <c r="GFC384" s="164"/>
      <c r="GFD384" s="164"/>
      <c r="GFE384" s="164"/>
      <c r="GFF384" s="164"/>
      <c r="GFG384" s="90"/>
      <c r="GFH384" s="90"/>
      <c r="GFI384" s="89"/>
      <c r="GFJ384" s="164"/>
      <c r="GFK384" s="164"/>
      <c r="GFL384" s="164"/>
      <c r="GFM384" s="164"/>
      <c r="GFN384" s="164"/>
      <c r="GFO384" s="90"/>
      <c r="GFP384" s="90"/>
      <c r="GFQ384" s="89"/>
      <c r="GFR384" s="164"/>
      <c r="GFS384" s="164"/>
      <c r="GFT384" s="164"/>
      <c r="GFU384" s="164"/>
      <c r="GFV384" s="164"/>
      <c r="GFW384" s="90"/>
      <c r="GFX384" s="90"/>
      <c r="GFY384" s="89"/>
      <c r="GFZ384" s="164"/>
      <c r="GGA384" s="164"/>
      <c r="GGB384" s="164"/>
      <c r="GGC384" s="164"/>
      <c r="GGD384" s="164"/>
      <c r="GGE384" s="90"/>
      <c r="GGF384" s="90"/>
      <c r="GGG384" s="89"/>
      <c r="GGH384" s="164"/>
      <c r="GGI384" s="164"/>
      <c r="GGJ384" s="164"/>
      <c r="GGK384" s="164"/>
      <c r="GGL384" s="164"/>
      <c r="GGM384" s="90"/>
      <c r="GGN384" s="90"/>
      <c r="GGO384" s="89"/>
      <c r="GGP384" s="164"/>
      <c r="GGQ384" s="164"/>
      <c r="GGR384" s="164"/>
      <c r="GGS384" s="164"/>
      <c r="GGT384" s="164"/>
      <c r="GGU384" s="90"/>
      <c r="GGV384" s="90"/>
      <c r="GGW384" s="89"/>
      <c r="GGX384" s="164"/>
      <c r="GGY384" s="164"/>
      <c r="GGZ384" s="164"/>
      <c r="GHA384" s="164"/>
      <c r="GHB384" s="164"/>
      <c r="GHC384" s="90"/>
      <c r="GHD384" s="90"/>
      <c r="GHE384" s="89"/>
      <c r="GHF384" s="164"/>
      <c r="GHG384" s="164"/>
      <c r="GHH384" s="164"/>
      <c r="GHI384" s="164"/>
      <c r="GHJ384" s="164"/>
      <c r="GHK384" s="90"/>
      <c r="GHL384" s="90"/>
      <c r="GHM384" s="89"/>
      <c r="GHN384" s="164"/>
      <c r="GHO384" s="164"/>
      <c r="GHP384" s="164"/>
      <c r="GHQ384" s="164"/>
      <c r="GHR384" s="164"/>
      <c r="GHS384" s="90"/>
      <c r="GHT384" s="90"/>
      <c r="GHU384" s="89"/>
      <c r="GHV384" s="164"/>
      <c r="GHW384" s="164"/>
      <c r="GHX384" s="164"/>
      <c r="GHY384" s="164"/>
      <c r="GHZ384" s="164"/>
      <c r="GIA384" s="90"/>
      <c r="GIB384" s="90"/>
      <c r="GIC384" s="89"/>
      <c r="GID384" s="164"/>
      <c r="GIE384" s="164"/>
      <c r="GIF384" s="164"/>
      <c r="GIG384" s="164"/>
      <c r="GIH384" s="164"/>
      <c r="GII384" s="90"/>
      <c r="GIJ384" s="90"/>
      <c r="GIK384" s="89"/>
      <c r="GIL384" s="164"/>
      <c r="GIM384" s="164"/>
      <c r="GIN384" s="164"/>
      <c r="GIO384" s="164"/>
      <c r="GIP384" s="164"/>
      <c r="GIQ384" s="90"/>
      <c r="GIR384" s="90"/>
      <c r="GIS384" s="89"/>
      <c r="GIT384" s="164"/>
      <c r="GIU384" s="164"/>
      <c r="GIV384" s="164"/>
      <c r="GIW384" s="164"/>
      <c r="GIX384" s="164"/>
      <c r="GIY384" s="90"/>
      <c r="GIZ384" s="90"/>
      <c r="GJA384" s="89"/>
      <c r="GJB384" s="164"/>
      <c r="GJC384" s="164"/>
      <c r="GJD384" s="164"/>
      <c r="GJE384" s="164"/>
      <c r="GJF384" s="164"/>
      <c r="GJG384" s="90"/>
      <c r="GJH384" s="90"/>
      <c r="GJI384" s="89"/>
      <c r="GJJ384" s="164"/>
      <c r="GJK384" s="164"/>
      <c r="GJL384" s="164"/>
      <c r="GJM384" s="164"/>
      <c r="GJN384" s="164"/>
      <c r="GJO384" s="90"/>
      <c r="GJP384" s="90"/>
      <c r="GJQ384" s="89"/>
      <c r="GJR384" s="164"/>
      <c r="GJS384" s="164"/>
      <c r="GJT384" s="164"/>
      <c r="GJU384" s="164"/>
      <c r="GJV384" s="164"/>
      <c r="GJW384" s="90"/>
      <c r="GJX384" s="90"/>
      <c r="GJY384" s="89"/>
      <c r="GJZ384" s="164"/>
      <c r="GKA384" s="164"/>
      <c r="GKB384" s="164"/>
      <c r="GKC384" s="164"/>
      <c r="GKD384" s="164"/>
      <c r="GKE384" s="90"/>
      <c r="GKF384" s="90"/>
      <c r="GKG384" s="89"/>
      <c r="GKH384" s="164"/>
      <c r="GKI384" s="164"/>
      <c r="GKJ384" s="164"/>
      <c r="GKK384" s="164"/>
      <c r="GKL384" s="164"/>
      <c r="GKM384" s="90"/>
      <c r="GKN384" s="90"/>
      <c r="GKO384" s="89"/>
      <c r="GKP384" s="164"/>
      <c r="GKQ384" s="164"/>
      <c r="GKR384" s="164"/>
      <c r="GKS384" s="164"/>
      <c r="GKT384" s="164"/>
      <c r="GKU384" s="90"/>
      <c r="GKV384" s="90"/>
      <c r="GKW384" s="89"/>
      <c r="GKX384" s="164"/>
      <c r="GKY384" s="164"/>
      <c r="GKZ384" s="164"/>
      <c r="GLA384" s="164"/>
      <c r="GLB384" s="164"/>
      <c r="GLC384" s="90"/>
      <c r="GLD384" s="90"/>
      <c r="GLE384" s="89"/>
      <c r="GLF384" s="164"/>
      <c r="GLG384" s="164"/>
      <c r="GLH384" s="164"/>
      <c r="GLI384" s="164"/>
      <c r="GLJ384" s="164"/>
      <c r="GLK384" s="90"/>
      <c r="GLL384" s="90"/>
      <c r="GLM384" s="89"/>
      <c r="GLN384" s="164"/>
      <c r="GLO384" s="164"/>
      <c r="GLP384" s="164"/>
      <c r="GLQ384" s="164"/>
      <c r="GLR384" s="164"/>
      <c r="GLS384" s="90"/>
      <c r="GLT384" s="90"/>
      <c r="GLU384" s="89"/>
      <c r="GLV384" s="164"/>
      <c r="GLW384" s="164"/>
      <c r="GLX384" s="164"/>
      <c r="GLY384" s="164"/>
      <c r="GLZ384" s="164"/>
      <c r="GMA384" s="90"/>
      <c r="GMB384" s="90"/>
      <c r="GMC384" s="89"/>
      <c r="GMD384" s="164"/>
      <c r="GME384" s="164"/>
      <c r="GMF384" s="164"/>
      <c r="GMG384" s="164"/>
      <c r="GMH384" s="164"/>
      <c r="GMI384" s="90"/>
      <c r="GMJ384" s="90"/>
      <c r="GMK384" s="89"/>
      <c r="GML384" s="164"/>
      <c r="GMM384" s="164"/>
      <c r="GMN384" s="164"/>
      <c r="GMO384" s="164"/>
      <c r="GMP384" s="164"/>
      <c r="GMQ384" s="90"/>
      <c r="GMR384" s="90"/>
      <c r="GMS384" s="89"/>
      <c r="GMT384" s="164"/>
      <c r="GMU384" s="164"/>
      <c r="GMV384" s="164"/>
      <c r="GMW384" s="164"/>
      <c r="GMX384" s="164"/>
      <c r="GMY384" s="90"/>
      <c r="GMZ384" s="90"/>
      <c r="GNA384" s="89"/>
      <c r="GNB384" s="164"/>
      <c r="GNC384" s="164"/>
      <c r="GND384" s="164"/>
      <c r="GNE384" s="164"/>
      <c r="GNF384" s="164"/>
      <c r="GNG384" s="90"/>
      <c r="GNH384" s="90"/>
      <c r="GNI384" s="89"/>
      <c r="GNJ384" s="164"/>
      <c r="GNK384" s="164"/>
      <c r="GNL384" s="164"/>
      <c r="GNM384" s="164"/>
      <c r="GNN384" s="164"/>
      <c r="GNO384" s="90"/>
      <c r="GNP384" s="90"/>
      <c r="GNQ384" s="89"/>
      <c r="GNR384" s="164"/>
      <c r="GNS384" s="164"/>
      <c r="GNT384" s="164"/>
      <c r="GNU384" s="164"/>
      <c r="GNV384" s="164"/>
      <c r="GNW384" s="90"/>
      <c r="GNX384" s="90"/>
      <c r="GNY384" s="89"/>
      <c r="GNZ384" s="164"/>
      <c r="GOA384" s="164"/>
      <c r="GOB384" s="164"/>
      <c r="GOC384" s="164"/>
      <c r="GOD384" s="164"/>
      <c r="GOE384" s="90"/>
      <c r="GOF384" s="90"/>
      <c r="GOG384" s="89"/>
      <c r="GOH384" s="164"/>
      <c r="GOI384" s="164"/>
      <c r="GOJ384" s="164"/>
      <c r="GOK384" s="164"/>
      <c r="GOL384" s="164"/>
      <c r="GOM384" s="90"/>
      <c r="GON384" s="90"/>
      <c r="GOO384" s="89"/>
      <c r="GOP384" s="164"/>
      <c r="GOQ384" s="164"/>
      <c r="GOR384" s="164"/>
      <c r="GOS384" s="164"/>
      <c r="GOT384" s="164"/>
      <c r="GOU384" s="90"/>
      <c r="GOV384" s="90"/>
      <c r="GOW384" s="89"/>
      <c r="GOX384" s="164"/>
      <c r="GOY384" s="164"/>
      <c r="GOZ384" s="164"/>
      <c r="GPA384" s="164"/>
      <c r="GPB384" s="164"/>
      <c r="GPC384" s="90"/>
      <c r="GPD384" s="90"/>
      <c r="GPE384" s="89"/>
      <c r="GPF384" s="164"/>
      <c r="GPG384" s="164"/>
      <c r="GPH384" s="164"/>
      <c r="GPI384" s="164"/>
      <c r="GPJ384" s="164"/>
      <c r="GPK384" s="90"/>
      <c r="GPL384" s="90"/>
      <c r="GPM384" s="89"/>
      <c r="GPN384" s="164"/>
      <c r="GPO384" s="164"/>
      <c r="GPP384" s="164"/>
      <c r="GPQ384" s="164"/>
      <c r="GPR384" s="164"/>
      <c r="GPS384" s="90"/>
      <c r="GPT384" s="90"/>
      <c r="GPU384" s="89"/>
      <c r="GPV384" s="164"/>
      <c r="GPW384" s="164"/>
      <c r="GPX384" s="164"/>
      <c r="GPY384" s="164"/>
      <c r="GPZ384" s="164"/>
      <c r="GQA384" s="90"/>
      <c r="GQB384" s="90"/>
      <c r="GQC384" s="89"/>
      <c r="GQD384" s="164"/>
      <c r="GQE384" s="164"/>
      <c r="GQF384" s="164"/>
      <c r="GQG384" s="164"/>
      <c r="GQH384" s="164"/>
      <c r="GQI384" s="90"/>
      <c r="GQJ384" s="90"/>
      <c r="GQK384" s="89"/>
      <c r="GQL384" s="164"/>
      <c r="GQM384" s="164"/>
      <c r="GQN384" s="164"/>
      <c r="GQO384" s="164"/>
      <c r="GQP384" s="164"/>
      <c r="GQQ384" s="90"/>
      <c r="GQR384" s="90"/>
      <c r="GQS384" s="89"/>
      <c r="GQT384" s="164"/>
      <c r="GQU384" s="164"/>
      <c r="GQV384" s="164"/>
      <c r="GQW384" s="164"/>
      <c r="GQX384" s="164"/>
      <c r="GQY384" s="90"/>
      <c r="GQZ384" s="90"/>
      <c r="GRA384" s="89"/>
      <c r="GRB384" s="164"/>
      <c r="GRC384" s="164"/>
      <c r="GRD384" s="164"/>
      <c r="GRE384" s="164"/>
      <c r="GRF384" s="164"/>
      <c r="GRG384" s="90"/>
      <c r="GRH384" s="90"/>
      <c r="GRI384" s="89"/>
      <c r="GRJ384" s="164"/>
      <c r="GRK384" s="164"/>
      <c r="GRL384" s="164"/>
      <c r="GRM384" s="164"/>
      <c r="GRN384" s="164"/>
      <c r="GRO384" s="90"/>
      <c r="GRP384" s="90"/>
      <c r="GRQ384" s="89"/>
      <c r="GRR384" s="164"/>
      <c r="GRS384" s="164"/>
      <c r="GRT384" s="164"/>
      <c r="GRU384" s="164"/>
      <c r="GRV384" s="164"/>
      <c r="GRW384" s="90"/>
      <c r="GRX384" s="90"/>
      <c r="GRY384" s="89"/>
      <c r="GRZ384" s="164"/>
      <c r="GSA384" s="164"/>
      <c r="GSB384" s="164"/>
      <c r="GSC384" s="164"/>
      <c r="GSD384" s="164"/>
      <c r="GSE384" s="90"/>
      <c r="GSF384" s="90"/>
      <c r="GSG384" s="89"/>
      <c r="GSH384" s="164"/>
      <c r="GSI384" s="164"/>
      <c r="GSJ384" s="164"/>
      <c r="GSK384" s="164"/>
      <c r="GSL384" s="164"/>
      <c r="GSM384" s="90"/>
      <c r="GSN384" s="90"/>
      <c r="GSO384" s="89"/>
      <c r="GSP384" s="164"/>
      <c r="GSQ384" s="164"/>
      <c r="GSR384" s="164"/>
      <c r="GSS384" s="164"/>
      <c r="GST384" s="164"/>
      <c r="GSU384" s="90"/>
      <c r="GSV384" s="90"/>
      <c r="GSW384" s="89"/>
      <c r="GSX384" s="164"/>
      <c r="GSY384" s="164"/>
      <c r="GSZ384" s="164"/>
      <c r="GTA384" s="164"/>
      <c r="GTB384" s="164"/>
      <c r="GTC384" s="90"/>
      <c r="GTD384" s="90"/>
      <c r="GTE384" s="89"/>
      <c r="GTF384" s="164"/>
      <c r="GTG384" s="164"/>
      <c r="GTH384" s="164"/>
      <c r="GTI384" s="164"/>
      <c r="GTJ384" s="164"/>
      <c r="GTK384" s="90"/>
      <c r="GTL384" s="90"/>
      <c r="GTM384" s="89"/>
      <c r="GTN384" s="164"/>
      <c r="GTO384" s="164"/>
      <c r="GTP384" s="164"/>
      <c r="GTQ384" s="164"/>
      <c r="GTR384" s="164"/>
      <c r="GTS384" s="90"/>
      <c r="GTT384" s="90"/>
      <c r="GTU384" s="89"/>
      <c r="GTV384" s="164"/>
      <c r="GTW384" s="164"/>
      <c r="GTX384" s="164"/>
      <c r="GTY384" s="164"/>
      <c r="GTZ384" s="164"/>
      <c r="GUA384" s="90"/>
      <c r="GUB384" s="90"/>
      <c r="GUC384" s="89"/>
      <c r="GUD384" s="164"/>
      <c r="GUE384" s="164"/>
      <c r="GUF384" s="164"/>
      <c r="GUG384" s="164"/>
      <c r="GUH384" s="164"/>
      <c r="GUI384" s="90"/>
      <c r="GUJ384" s="90"/>
      <c r="GUK384" s="89"/>
      <c r="GUL384" s="164"/>
      <c r="GUM384" s="164"/>
      <c r="GUN384" s="164"/>
      <c r="GUO384" s="164"/>
      <c r="GUP384" s="164"/>
      <c r="GUQ384" s="90"/>
      <c r="GUR384" s="90"/>
      <c r="GUS384" s="89"/>
      <c r="GUT384" s="164"/>
      <c r="GUU384" s="164"/>
      <c r="GUV384" s="164"/>
      <c r="GUW384" s="164"/>
      <c r="GUX384" s="164"/>
      <c r="GUY384" s="90"/>
      <c r="GUZ384" s="90"/>
      <c r="GVA384" s="89"/>
      <c r="GVB384" s="164"/>
      <c r="GVC384" s="164"/>
      <c r="GVD384" s="164"/>
      <c r="GVE384" s="164"/>
      <c r="GVF384" s="164"/>
      <c r="GVG384" s="90"/>
      <c r="GVH384" s="90"/>
      <c r="GVI384" s="89"/>
      <c r="GVJ384" s="164"/>
      <c r="GVK384" s="164"/>
      <c r="GVL384" s="164"/>
      <c r="GVM384" s="164"/>
      <c r="GVN384" s="164"/>
      <c r="GVO384" s="90"/>
      <c r="GVP384" s="90"/>
      <c r="GVQ384" s="89"/>
      <c r="GVR384" s="164"/>
      <c r="GVS384" s="164"/>
      <c r="GVT384" s="164"/>
      <c r="GVU384" s="164"/>
      <c r="GVV384" s="164"/>
      <c r="GVW384" s="90"/>
      <c r="GVX384" s="90"/>
      <c r="GVY384" s="89"/>
      <c r="GVZ384" s="164"/>
      <c r="GWA384" s="164"/>
      <c r="GWB384" s="164"/>
      <c r="GWC384" s="164"/>
      <c r="GWD384" s="164"/>
      <c r="GWE384" s="90"/>
      <c r="GWF384" s="90"/>
      <c r="GWG384" s="89"/>
      <c r="GWH384" s="164"/>
      <c r="GWI384" s="164"/>
      <c r="GWJ384" s="164"/>
      <c r="GWK384" s="164"/>
      <c r="GWL384" s="164"/>
      <c r="GWM384" s="90"/>
      <c r="GWN384" s="90"/>
      <c r="GWO384" s="89"/>
      <c r="GWP384" s="164"/>
      <c r="GWQ384" s="164"/>
      <c r="GWR384" s="164"/>
      <c r="GWS384" s="164"/>
      <c r="GWT384" s="164"/>
      <c r="GWU384" s="90"/>
      <c r="GWV384" s="90"/>
      <c r="GWW384" s="89"/>
      <c r="GWX384" s="164"/>
      <c r="GWY384" s="164"/>
      <c r="GWZ384" s="164"/>
      <c r="GXA384" s="164"/>
      <c r="GXB384" s="164"/>
      <c r="GXC384" s="90"/>
      <c r="GXD384" s="90"/>
      <c r="GXE384" s="89"/>
      <c r="GXF384" s="164"/>
      <c r="GXG384" s="164"/>
      <c r="GXH384" s="164"/>
      <c r="GXI384" s="164"/>
      <c r="GXJ384" s="164"/>
      <c r="GXK384" s="90"/>
      <c r="GXL384" s="90"/>
      <c r="GXM384" s="89"/>
      <c r="GXN384" s="164"/>
      <c r="GXO384" s="164"/>
      <c r="GXP384" s="164"/>
      <c r="GXQ384" s="164"/>
      <c r="GXR384" s="164"/>
      <c r="GXS384" s="90"/>
      <c r="GXT384" s="90"/>
      <c r="GXU384" s="89"/>
      <c r="GXV384" s="164"/>
      <c r="GXW384" s="164"/>
      <c r="GXX384" s="164"/>
      <c r="GXY384" s="164"/>
      <c r="GXZ384" s="164"/>
      <c r="GYA384" s="90"/>
      <c r="GYB384" s="90"/>
      <c r="GYC384" s="89"/>
      <c r="GYD384" s="164"/>
      <c r="GYE384" s="164"/>
      <c r="GYF384" s="164"/>
      <c r="GYG384" s="164"/>
      <c r="GYH384" s="164"/>
      <c r="GYI384" s="90"/>
      <c r="GYJ384" s="90"/>
      <c r="GYK384" s="89"/>
      <c r="GYL384" s="164"/>
      <c r="GYM384" s="164"/>
      <c r="GYN384" s="164"/>
      <c r="GYO384" s="164"/>
      <c r="GYP384" s="164"/>
      <c r="GYQ384" s="90"/>
      <c r="GYR384" s="90"/>
      <c r="GYS384" s="89"/>
      <c r="GYT384" s="164"/>
      <c r="GYU384" s="164"/>
      <c r="GYV384" s="164"/>
      <c r="GYW384" s="164"/>
      <c r="GYX384" s="164"/>
      <c r="GYY384" s="90"/>
      <c r="GYZ384" s="90"/>
      <c r="GZA384" s="89"/>
      <c r="GZB384" s="164"/>
      <c r="GZC384" s="164"/>
      <c r="GZD384" s="164"/>
      <c r="GZE384" s="164"/>
      <c r="GZF384" s="164"/>
      <c r="GZG384" s="90"/>
      <c r="GZH384" s="90"/>
      <c r="GZI384" s="89"/>
      <c r="GZJ384" s="164"/>
      <c r="GZK384" s="164"/>
      <c r="GZL384" s="164"/>
      <c r="GZM384" s="164"/>
      <c r="GZN384" s="164"/>
      <c r="GZO384" s="90"/>
      <c r="GZP384" s="90"/>
      <c r="GZQ384" s="89"/>
      <c r="GZR384" s="164"/>
      <c r="GZS384" s="164"/>
      <c r="GZT384" s="164"/>
      <c r="GZU384" s="164"/>
      <c r="GZV384" s="164"/>
      <c r="GZW384" s="90"/>
      <c r="GZX384" s="90"/>
      <c r="GZY384" s="89"/>
      <c r="GZZ384" s="164"/>
      <c r="HAA384" s="164"/>
      <c r="HAB384" s="164"/>
      <c r="HAC384" s="164"/>
      <c r="HAD384" s="164"/>
      <c r="HAE384" s="90"/>
      <c r="HAF384" s="90"/>
      <c r="HAG384" s="89"/>
      <c r="HAH384" s="164"/>
      <c r="HAI384" s="164"/>
      <c r="HAJ384" s="164"/>
      <c r="HAK384" s="164"/>
      <c r="HAL384" s="164"/>
      <c r="HAM384" s="90"/>
      <c r="HAN384" s="90"/>
      <c r="HAO384" s="89"/>
      <c r="HAP384" s="164"/>
      <c r="HAQ384" s="164"/>
      <c r="HAR384" s="164"/>
      <c r="HAS384" s="164"/>
      <c r="HAT384" s="164"/>
      <c r="HAU384" s="90"/>
      <c r="HAV384" s="90"/>
      <c r="HAW384" s="89"/>
      <c r="HAX384" s="164"/>
      <c r="HAY384" s="164"/>
      <c r="HAZ384" s="164"/>
      <c r="HBA384" s="164"/>
      <c r="HBB384" s="164"/>
      <c r="HBC384" s="90"/>
      <c r="HBD384" s="90"/>
      <c r="HBE384" s="89"/>
      <c r="HBF384" s="164"/>
      <c r="HBG384" s="164"/>
      <c r="HBH384" s="164"/>
      <c r="HBI384" s="164"/>
      <c r="HBJ384" s="164"/>
      <c r="HBK384" s="90"/>
      <c r="HBL384" s="90"/>
      <c r="HBM384" s="89"/>
      <c r="HBN384" s="164"/>
      <c r="HBO384" s="164"/>
      <c r="HBP384" s="164"/>
      <c r="HBQ384" s="164"/>
      <c r="HBR384" s="164"/>
      <c r="HBS384" s="90"/>
      <c r="HBT384" s="90"/>
      <c r="HBU384" s="89"/>
      <c r="HBV384" s="164"/>
      <c r="HBW384" s="164"/>
      <c r="HBX384" s="164"/>
      <c r="HBY384" s="164"/>
      <c r="HBZ384" s="164"/>
      <c r="HCA384" s="90"/>
      <c r="HCB384" s="90"/>
      <c r="HCC384" s="89"/>
      <c r="HCD384" s="164"/>
      <c r="HCE384" s="164"/>
      <c r="HCF384" s="164"/>
      <c r="HCG384" s="164"/>
      <c r="HCH384" s="164"/>
      <c r="HCI384" s="90"/>
      <c r="HCJ384" s="90"/>
      <c r="HCK384" s="89"/>
      <c r="HCL384" s="164"/>
      <c r="HCM384" s="164"/>
      <c r="HCN384" s="164"/>
      <c r="HCO384" s="164"/>
      <c r="HCP384" s="164"/>
      <c r="HCQ384" s="90"/>
      <c r="HCR384" s="90"/>
      <c r="HCS384" s="89"/>
      <c r="HCT384" s="164"/>
      <c r="HCU384" s="164"/>
      <c r="HCV384" s="164"/>
      <c r="HCW384" s="164"/>
      <c r="HCX384" s="164"/>
      <c r="HCY384" s="90"/>
      <c r="HCZ384" s="90"/>
      <c r="HDA384" s="89"/>
      <c r="HDB384" s="164"/>
      <c r="HDC384" s="164"/>
      <c r="HDD384" s="164"/>
      <c r="HDE384" s="164"/>
      <c r="HDF384" s="164"/>
      <c r="HDG384" s="90"/>
      <c r="HDH384" s="90"/>
      <c r="HDI384" s="89"/>
      <c r="HDJ384" s="164"/>
      <c r="HDK384" s="164"/>
      <c r="HDL384" s="164"/>
      <c r="HDM384" s="164"/>
      <c r="HDN384" s="164"/>
      <c r="HDO384" s="90"/>
      <c r="HDP384" s="90"/>
      <c r="HDQ384" s="89"/>
      <c r="HDR384" s="164"/>
      <c r="HDS384" s="164"/>
      <c r="HDT384" s="164"/>
      <c r="HDU384" s="164"/>
      <c r="HDV384" s="164"/>
      <c r="HDW384" s="90"/>
      <c r="HDX384" s="90"/>
      <c r="HDY384" s="89"/>
      <c r="HDZ384" s="164"/>
      <c r="HEA384" s="164"/>
      <c r="HEB384" s="164"/>
      <c r="HEC384" s="164"/>
      <c r="HED384" s="164"/>
      <c r="HEE384" s="90"/>
      <c r="HEF384" s="90"/>
      <c r="HEG384" s="89"/>
      <c r="HEH384" s="164"/>
      <c r="HEI384" s="164"/>
      <c r="HEJ384" s="164"/>
      <c r="HEK384" s="164"/>
      <c r="HEL384" s="164"/>
      <c r="HEM384" s="90"/>
      <c r="HEN384" s="90"/>
      <c r="HEO384" s="89"/>
      <c r="HEP384" s="164"/>
      <c r="HEQ384" s="164"/>
      <c r="HER384" s="164"/>
      <c r="HES384" s="164"/>
      <c r="HET384" s="164"/>
      <c r="HEU384" s="90"/>
      <c r="HEV384" s="90"/>
      <c r="HEW384" s="89"/>
      <c r="HEX384" s="164"/>
      <c r="HEY384" s="164"/>
      <c r="HEZ384" s="164"/>
      <c r="HFA384" s="164"/>
      <c r="HFB384" s="164"/>
      <c r="HFC384" s="90"/>
      <c r="HFD384" s="90"/>
      <c r="HFE384" s="89"/>
      <c r="HFF384" s="164"/>
      <c r="HFG384" s="164"/>
      <c r="HFH384" s="164"/>
      <c r="HFI384" s="164"/>
      <c r="HFJ384" s="164"/>
      <c r="HFK384" s="90"/>
      <c r="HFL384" s="90"/>
      <c r="HFM384" s="89"/>
      <c r="HFN384" s="164"/>
      <c r="HFO384" s="164"/>
      <c r="HFP384" s="164"/>
      <c r="HFQ384" s="164"/>
      <c r="HFR384" s="164"/>
      <c r="HFS384" s="90"/>
      <c r="HFT384" s="90"/>
      <c r="HFU384" s="89"/>
      <c r="HFV384" s="164"/>
      <c r="HFW384" s="164"/>
      <c r="HFX384" s="164"/>
      <c r="HFY384" s="164"/>
      <c r="HFZ384" s="164"/>
      <c r="HGA384" s="90"/>
      <c r="HGB384" s="90"/>
      <c r="HGC384" s="89"/>
      <c r="HGD384" s="164"/>
      <c r="HGE384" s="164"/>
      <c r="HGF384" s="164"/>
      <c r="HGG384" s="164"/>
      <c r="HGH384" s="164"/>
      <c r="HGI384" s="90"/>
      <c r="HGJ384" s="90"/>
      <c r="HGK384" s="89"/>
      <c r="HGL384" s="164"/>
      <c r="HGM384" s="164"/>
      <c r="HGN384" s="164"/>
      <c r="HGO384" s="164"/>
      <c r="HGP384" s="164"/>
      <c r="HGQ384" s="90"/>
      <c r="HGR384" s="90"/>
      <c r="HGS384" s="89"/>
      <c r="HGT384" s="164"/>
      <c r="HGU384" s="164"/>
      <c r="HGV384" s="164"/>
      <c r="HGW384" s="164"/>
      <c r="HGX384" s="164"/>
      <c r="HGY384" s="90"/>
      <c r="HGZ384" s="90"/>
      <c r="HHA384" s="89"/>
      <c r="HHB384" s="164"/>
      <c r="HHC384" s="164"/>
      <c r="HHD384" s="164"/>
      <c r="HHE384" s="164"/>
      <c r="HHF384" s="164"/>
      <c r="HHG384" s="90"/>
      <c r="HHH384" s="90"/>
      <c r="HHI384" s="89"/>
      <c r="HHJ384" s="164"/>
      <c r="HHK384" s="164"/>
      <c r="HHL384" s="164"/>
      <c r="HHM384" s="164"/>
      <c r="HHN384" s="164"/>
      <c r="HHO384" s="90"/>
      <c r="HHP384" s="90"/>
      <c r="HHQ384" s="89"/>
      <c r="HHR384" s="164"/>
      <c r="HHS384" s="164"/>
      <c r="HHT384" s="164"/>
      <c r="HHU384" s="164"/>
      <c r="HHV384" s="164"/>
      <c r="HHW384" s="90"/>
      <c r="HHX384" s="90"/>
      <c r="HHY384" s="89"/>
      <c r="HHZ384" s="164"/>
      <c r="HIA384" s="164"/>
      <c r="HIB384" s="164"/>
      <c r="HIC384" s="164"/>
      <c r="HID384" s="164"/>
      <c r="HIE384" s="90"/>
      <c r="HIF384" s="90"/>
      <c r="HIG384" s="89"/>
      <c r="HIH384" s="164"/>
      <c r="HII384" s="164"/>
      <c r="HIJ384" s="164"/>
      <c r="HIK384" s="164"/>
      <c r="HIL384" s="164"/>
      <c r="HIM384" s="90"/>
      <c r="HIN384" s="90"/>
      <c r="HIO384" s="89"/>
      <c r="HIP384" s="164"/>
      <c r="HIQ384" s="164"/>
      <c r="HIR384" s="164"/>
      <c r="HIS384" s="164"/>
      <c r="HIT384" s="164"/>
      <c r="HIU384" s="90"/>
      <c r="HIV384" s="90"/>
      <c r="HIW384" s="89"/>
      <c r="HIX384" s="164"/>
      <c r="HIY384" s="164"/>
      <c r="HIZ384" s="164"/>
      <c r="HJA384" s="164"/>
      <c r="HJB384" s="164"/>
      <c r="HJC384" s="90"/>
      <c r="HJD384" s="90"/>
      <c r="HJE384" s="89"/>
      <c r="HJF384" s="164"/>
      <c r="HJG384" s="164"/>
      <c r="HJH384" s="164"/>
      <c r="HJI384" s="164"/>
      <c r="HJJ384" s="164"/>
      <c r="HJK384" s="90"/>
      <c r="HJL384" s="90"/>
      <c r="HJM384" s="89"/>
      <c r="HJN384" s="164"/>
      <c r="HJO384" s="164"/>
      <c r="HJP384" s="164"/>
      <c r="HJQ384" s="164"/>
      <c r="HJR384" s="164"/>
      <c r="HJS384" s="90"/>
      <c r="HJT384" s="90"/>
      <c r="HJU384" s="89"/>
      <c r="HJV384" s="164"/>
      <c r="HJW384" s="164"/>
      <c r="HJX384" s="164"/>
      <c r="HJY384" s="164"/>
      <c r="HJZ384" s="164"/>
      <c r="HKA384" s="90"/>
      <c r="HKB384" s="90"/>
      <c r="HKC384" s="89"/>
      <c r="HKD384" s="164"/>
      <c r="HKE384" s="164"/>
      <c r="HKF384" s="164"/>
      <c r="HKG384" s="164"/>
      <c r="HKH384" s="164"/>
      <c r="HKI384" s="90"/>
      <c r="HKJ384" s="90"/>
      <c r="HKK384" s="89"/>
      <c r="HKL384" s="164"/>
      <c r="HKM384" s="164"/>
      <c r="HKN384" s="164"/>
      <c r="HKO384" s="164"/>
      <c r="HKP384" s="164"/>
      <c r="HKQ384" s="90"/>
      <c r="HKR384" s="90"/>
      <c r="HKS384" s="89"/>
      <c r="HKT384" s="164"/>
      <c r="HKU384" s="164"/>
      <c r="HKV384" s="164"/>
      <c r="HKW384" s="164"/>
      <c r="HKX384" s="164"/>
      <c r="HKY384" s="90"/>
      <c r="HKZ384" s="90"/>
      <c r="HLA384" s="89"/>
      <c r="HLB384" s="164"/>
      <c r="HLC384" s="164"/>
      <c r="HLD384" s="164"/>
      <c r="HLE384" s="164"/>
      <c r="HLF384" s="164"/>
      <c r="HLG384" s="90"/>
      <c r="HLH384" s="90"/>
      <c r="HLI384" s="89"/>
      <c r="HLJ384" s="164"/>
      <c r="HLK384" s="164"/>
      <c r="HLL384" s="164"/>
      <c r="HLM384" s="164"/>
      <c r="HLN384" s="164"/>
      <c r="HLO384" s="90"/>
      <c r="HLP384" s="90"/>
      <c r="HLQ384" s="89"/>
      <c r="HLR384" s="164"/>
      <c r="HLS384" s="164"/>
      <c r="HLT384" s="164"/>
      <c r="HLU384" s="164"/>
      <c r="HLV384" s="164"/>
      <c r="HLW384" s="90"/>
      <c r="HLX384" s="90"/>
      <c r="HLY384" s="89"/>
      <c r="HLZ384" s="164"/>
      <c r="HMA384" s="164"/>
      <c r="HMB384" s="164"/>
      <c r="HMC384" s="164"/>
      <c r="HMD384" s="164"/>
      <c r="HME384" s="90"/>
      <c r="HMF384" s="90"/>
      <c r="HMG384" s="89"/>
      <c r="HMH384" s="164"/>
      <c r="HMI384" s="164"/>
      <c r="HMJ384" s="164"/>
      <c r="HMK384" s="164"/>
      <c r="HML384" s="164"/>
      <c r="HMM384" s="90"/>
      <c r="HMN384" s="90"/>
      <c r="HMO384" s="89"/>
      <c r="HMP384" s="164"/>
      <c r="HMQ384" s="164"/>
      <c r="HMR384" s="164"/>
      <c r="HMS384" s="164"/>
      <c r="HMT384" s="164"/>
      <c r="HMU384" s="90"/>
      <c r="HMV384" s="90"/>
      <c r="HMW384" s="89"/>
      <c r="HMX384" s="164"/>
      <c r="HMY384" s="164"/>
      <c r="HMZ384" s="164"/>
      <c r="HNA384" s="164"/>
      <c r="HNB384" s="164"/>
      <c r="HNC384" s="90"/>
      <c r="HND384" s="90"/>
      <c r="HNE384" s="89"/>
      <c r="HNF384" s="164"/>
      <c r="HNG384" s="164"/>
      <c r="HNH384" s="164"/>
      <c r="HNI384" s="164"/>
      <c r="HNJ384" s="164"/>
      <c r="HNK384" s="90"/>
      <c r="HNL384" s="90"/>
      <c r="HNM384" s="89"/>
      <c r="HNN384" s="164"/>
      <c r="HNO384" s="164"/>
      <c r="HNP384" s="164"/>
      <c r="HNQ384" s="164"/>
      <c r="HNR384" s="164"/>
      <c r="HNS384" s="90"/>
      <c r="HNT384" s="90"/>
      <c r="HNU384" s="89"/>
      <c r="HNV384" s="164"/>
      <c r="HNW384" s="164"/>
      <c r="HNX384" s="164"/>
      <c r="HNY384" s="164"/>
      <c r="HNZ384" s="164"/>
      <c r="HOA384" s="90"/>
      <c r="HOB384" s="90"/>
      <c r="HOC384" s="89"/>
      <c r="HOD384" s="164"/>
      <c r="HOE384" s="164"/>
      <c r="HOF384" s="164"/>
      <c r="HOG384" s="164"/>
      <c r="HOH384" s="164"/>
      <c r="HOI384" s="90"/>
      <c r="HOJ384" s="90"/>
      <c r="HOK384" s="89"/>
      <c r="HOL384" s="164"/>
      <c r="HOM384" s="164"/>
      <c r="HON384" s="164"/>
      <c r="HOO384" s="164"/>
      <c r="HOP384" s="164"/>
      <c r="HOQ384" s="90"/>
      <c r="HOR384" s="90"/>
      <c r="HOS384" s="89"/>
      <c r="HOT384" s="164"/>
      <c r="HOU384" s="164"/>
      <c r="HOV384" s="164"/>
      <c r="HOW384" s="164"/>
      <c r="HOX384" s="164"/>
      <c r="HOY384" s="90"/>
      <c r="HOZ384" s="90"/>
      <c r="HPA384" s="89"/>
      <c r="HPB384" s="164"/>
      <c r="HPC384" s="164"/>
      <c r="HPD384" s="164"/>
      <c r="HPE384" s="164"/>
      <c r="HPF384" s="164"/>
      <c r="HPG384" s="90"/>
      <c r="HPH384" s="90"/>
      <c r="HPI384" s="89"/>
      <c r="HPJ384" s="164"/>
      <c r="HPK384" s="164"/>
      <c r="HPL384" s="164"/>
      <c r="HPM384" s="164"/>
      <c r="HPN384" s="164"/>
      <c r="HPO384" s="90"/>
      <c r="HPP384" s="90"/>
      <c r="HPQ384" s="89"/>
      <c r="HPR384" s="164"/>
      <c r="HPS384" s="164"/>
      <c r="HPT384" s="164"/>
      <c r="HPU384" s="164"/>
      <c r="HPV384" s="164"/>
      <c r="HPW384" s="90"/>
      <c r="HPX384" s="90"/>
      <c r="HPY384" s="89"/>
      <c r="HPZ384" s="164"/>
      <c r="HQA384" s="164"/>
      <c r="HQB384" s="164"/>
      <c r="HQC384" s="164"/>
      <c r="HQD384" s="164"/>
      <c r="HQE384" s="90"/>
      <c r="HQF384" s="90"/>
      <c r="HQG384" s="89"/>
      <c r="HQH384" s="164"/>
      <c r="HQI384" s="164"/>
      <c r="HQJ384" s="164"/>
      <c r="HQK384" s="164"/>
      <c r="HQL384" s="164"/>
      <c r="HQM384" s="90"/>
      <c r="HQN384" s="90"/>
      <c r="HQO384" s="89"/>
      <c r="HQP384" s="164"/>
      <c r="HQQ384" s="164"/>
      <c r="HQR384" s="164"/>
      <c r="HQS384" s="164"/>
      <c r="HQT384" s="164"/>
      <c r="HQU384" s="90"/>
      <c r="HQV384" s="90"/>
      <c r="HQW384" s="89"/>
      <c r="HQX384" s="164"/>
      <c r="HQY384" s="164"/>
      <c r="HQZ384" s="164"/>
      <c r="HRA384" s="164"/>
      <c r="HRB384" s="164"/>
      <c r="HRC384" s="90"/>
      <c r="HRD384" s="90"/>
      <c r="HRE384" s="89"/>
      <c r="HRF384" s="164"/>
      <c r="HRG384" s="164"/>
      <c r="HRH384" s="164"/>
      <c r="HRI384" s="164"/>
      <c r="HRJ384" s="164"/>
      <c r="HRK384" s="90"/>
      <c r="HRL384" s="90"/>
      <c r="HRM384" s="89"/>
      <c r="HRN384" s="164"/>
      <c r="HRO384" s="164"/>
      <c r="HRP384" s="164"/>
      <c r="HRQ384" s="164"/>
      <c r="HRR384" s="164"/>
      <c r="HRS384" s="90"/>
      <c r="HRT384" s="90"/>
      <c r="HRU384" s="89"/>
      <c r="HRV384" s="164"/>
      <c r="HRW384" s="164"/>
      <c r="HRX384" s="164"/>
      <c r="HRY384" s="164"/>
      <c r="HRZ384" s="164"/>
      <c r="HSA384" s="90"/>
      <c r="HSB384" s="90"/>
      <c r="HSC384" s="89"/>
      <c r="HSD384" s="164"/>
      <c r="HSE384" s="164"/>
      <c r="HSF384" s="164"/>
      <c r="HSG384" s="164"/>
      <c r="HSH384" s="164"/>
      <c r="HSI384" s="90"/>
      <c r="HSJ384" s="90"/>
      <c r="HSK384" s="89"/>
      <c r="HSL384" s="164"/>
      <c r="HSM384" s="164"/>
      <c r="HSN384" s="164"/>
      <c r="HSO384" s="164"/>
      <c r="HSP384" s="164"/>
      <c r="HSQ384" s="90"/>
      <c r="HSR384" s="90"/>
      <c r="HSS384" s="89"/>
      <c r="HST384" s="164"/>
      <c r="HSU384" s="164"/>
      <c r="HSV384" s="164"/>
      <c r="HSW384" s="164"/>
      <c r="HSX384" s="164"/>
      <c r="HSY384" s="90"/>
      <c r="HSZ384" s="90"/>
      <c r="HTA384" s="89"/>
      <c r="HTB384" s="164"/>
      <c r="HTC384" s="164"/>
      <c r="HTD384" s="164"/>
      <c r="HTE384" s="164"/>
      <c r="HTF384" s="164"/>
      <c r="HTG384" s="90"/>
      <c r="HTH384" s="90"/>
      <c r="HTI384" s="89"/>
      <c r="HTJ384" s="164"/>
      <c r="HTK384" s="164"/>
      <c r="HTL384" s="164"/>
      <c r="HTM384" s="164"/>
      <c r="HTN384" s="164"/>
      <c r="HTO384" s="90"/>
      <c r="HTP384" s="90"/>
      <c r="HTQ384" s="89"/>
      <c r="HTR384" s="164"/>
      <c r="HTS384" s="164"/>
      <c r="HTT384" s="164"/>
      <c r="HTU384" s="164"/>
      <c r="HTV384" s="164"/>
      <c r="HTW384" s="90"/>
      <c r="HTX384" s="90"/>
      <c r="HTY384" s="89"/>
      <c r="HTZ384" s="164"/>
      <c r="HUA384" s="164"/>
      <c r="HUB384" s="164"/>
      <c r="HUC384" s="164"/>
      <c r="HUD384" s="164"/>
      <c r="HUE384" s="90"/>
      <c r="HUF384" s="90"/>
      <c r="HUG384" s="89"/>
      <c r="HUH384" s="164"/>
      <c r="HUI384" s="164"/>
      <c r="HUJ384" s="164"/>
      <c r="HUK384" s="164"/>
      <c r="HUL384" s="164"/>
      <c r="HUM384" s="90"/>
      <c r="HUN384" s="90"/>
      <c r="HUO384" s="89"/>
      <c r="HUP384" s="164"/>
      <c r="HUQ384" s="164"/>
      <c r="HUR384" s="164"/>
      <c r="HUS384" s="164"/>
      <c r="HUT384" s="164"/>
      <c r="HUU384" s="90"/>
      <c r="HUV384" s="90"/>
      <c r="HUW384" s="89"/>
      <c r="HUX384" s="164"/>
      <c r="HUY384" s="164"/>
      <c r="HUZ384" s="164"/>
      <c r="HVA384" s="164"/>
      <c r="HVB384" s="164"/>
      <c r="HVC384" s="90"/>
      <c r="HVD384" s="90"/>
      <c r="HVE384" s="89"/>
      <c r="HVF384" s="164"/>
      <c r="HVG384" s="164"/>
      <c r="HVH384" s="164"/>
      <c r="HVI384" s="164"/>
      <c r="HVJ384" s="164"/>
      <c r="HVK384" s="90"/>
      <c r="HVL384" s="90"/>
      <c r="HVM384" s="89"/>
      <c r="HVN384" s="164"/>
      <c r="HVO384" s="164"/>
      <c r="HVP384" s="164"/>
      <c r="HVQ384" s="164"/>
      <c r="HVR384" s="164"/>
      <c r="HVS384" s="90"/>
      <c r="HVT384" s="90"/>
      <c r="HVU384" s="89"/>
      <c r="HVV384" s="164"/>
      <c r="HVW384" s="164"/>
      <c r="HVX384" s="164"/>
      <c r="HVY384" s="164"/>
      <c r="HVZ384" s="164"/>
      <c r="HWA384" s="90"/>
      <c r="HWB384" s="90"/>
      <c r="HWC384" s="89"/>
      <c r="HWD384" s="164"/>
      <c r="HWE384" s="164"/>
      <c r="HWF384" s="164"/>
      <c r="HWG384" s="164"/>
      <c r="HWH384" s="164"/>
      <c r="HWI384" s="90"/>
      <c r="HWJ384" s="90"/>
      <c r="HWK384" s="89"/>
      <c r="HWL384" s="164"/>
      <c r="HWM384" s="164"/>
      <c r="HWN384" s="164"/>
      <c r="HWO384" s="164"/>
      <c r="HWP384" s="164"/>
      <c r="HWQ384" s="90"/>
      <c r="HWR384" s="90"/>
      <c r="HWS384" s="89"/>
      <c r="HWT384" s="164"/>
      <c r="HWU384" s="164"/>
      <c r="HWV384" s="164"/>
      <c r="HWW384" s="164"/>
      <c r="HWX384" s="164"/>
      <c r="HWY384" s="90"/>
      <c r="HWZ384" s="90"/>
      <c r="HXA384" s="89"/>
      <c r="HXB384" s="164"/>
      <c r="HXC384" s="164"/>
      <c r="HXD384" s="164"/>
      <c r="HXE384" s="164"/>
      <c r="HXF384" s="164"/>
      <c r="HXG384" s="90"/>
      <c r="HXH384" s="90"/>
      <c r="HXI384" s="89"/>
      <c r="HXJ384" s="164"/>
      <c r="HXK384" s="164"/>
      <c r="HXL384" s="164"/>
      <c r="HXM384" s="164"/>
      <c r="HXN384" s="164"/>
      <c r="HXO384" s="90"/>
      <c r="HXP384" s="90"/>
      <c r="HXQ384" s="89"/>
      <c r="HXR384" s="164"/>
      <c r="HXS384" s="164"/>
      <c r="HXT384" s="164"/>
      <c r="HXU384" s="164"/>
      <c r="HXV384" s="164"/>
      <c r="HXW384" s="90"/>
      <c r="HXX384" s="90"/>
      <c r="HXY384" s="89"/>
      <c r="HXZ384" s="164"/>
      <c r="HYA384" s="164"/>
      <c r="HYB384" s="164"/>
      <c r="HYC384" s="164"/>
      <c r="HYD384" s="164"/>
      <c r="HYE384" s="90"/>
      <c r="HYF384" s="90"/>
      <c r="HYG384" s="89"/>
      <c r="HYH384" s="164"/>
      <c r="HYI384" s="164"/>
      <c r="HYJ384" s="164"/>
      <c r="HYK384" s="164"/>
      <c r="HYL384" s="164"/>
      <c r="HYM384" s="90"/>
      <c r="HYN384" s="90"/>
      <c r="HYO384" s="89"/>
      <c r="HYP384" s="164"/>
      <c r="HYQ384" s="164"/>
      <c r="HYR384" s="164"/>
      <c r="HYS384" s="164"/>
      <c r="HYT384" s="164"/>
      <c r="HYU384" s="90"/>
      <c r="HYV384" s="90"/>
      <c r="HYW384" s="89"/>
      <c r="HYX384" s="164"/>
      <c r="HYY384" s="164"/>
      <c r="HYZ384" s="164"/>
      <c r="HZA384" s="164"/>
      <c r="HZB384" s="164"/>
      <c r="HZC384" s="90"/>
      <c r="HZD384" s="90"/>
      <c r="HZE384" s="89"/>
      <c r="HZF384" s="164"/>
      <c r="HZG384" s="164"/>
      <c r="HZH384" s="164"/>
      <c r="HZI384" s="164"/>
      <c r="HZJ384" s="164"/>
      <c r="HZK384" s="90"/>
      <c r="HZL384" s="90"/>
      <c r="HZM384" s="89"/>
      <c r="HZN384" s="164"/>
      <c r="HZO384" s="164"/>
      <c r="HZP384" s="164"/>
      <c r="HZQ384" s="164"/>
      <c r="HZR384" s="164"/>
      <c r="HZS384" s="90"/>
      <c r="HZT384" s="90"/>
      <c r="HZU384" s="89"/>
      <c r="HZV384" s="164"/>
      <c r="HZW384" s="164"/>
      <c r="HZX384" s="164"/>
      <c r="HZY384" s="164"/>
      <c r="HZZ384" s="164"/>
      <c r="IAA384" s="90"/>
      <c r="IAB384" s="90"/>
      <c r="IAC384" s="89"/>
      <c r="IAD384" s="164"/>
      <c r="IAE384" s="164"/>
      <c r="IAF384" s="164"/>
      <c r="IAG384" s="164"/>
      <c r="IAH384" s="164"/>
      <c r="IAI384" s="90"/>
      <c r="IAJ384" s="90"/>
      <c r="IAK384" s="89"/>
      <c r="IAL384" s="164"/>
      <c r="IAM384" s="164"/>
      <c r="IAN384" s="164"/>
      <c r="IAO384" s="164"/>
      <c r="IAP384" s="164"/>
      <c r="IAQ384" s="90"/>
      <c r="IAR384" s="90"/>
      <c r="IAS384" s="89"/>
      <c r="IAT384" s="164"/>
      <c r="IAU384" s="164"/>
      <c r="IAV384" s="164"/>
      <c r="IAW384" s="164"/>
      <c r="IAX384" s="164"/>
      <c r="IAY384" s="90"/>
      <c r="IAZ384" s="90"/>
      <c r="IBA384" s="89"/>
      <c r="IBB384" s="164"/>
      <c r="IBC384" s="164"/>
      <c r="IBD384" s="164"/>
      <c r="IBE384" s="164"/>
      <c r="IBF384" s="164"/>
      <c r="IBG384" s="90"/>
      <c r="IBH384" s="90"/>
      <c r="IBI384" s="89"/>
      <c r="IBJ384" s="164"/>
      <c r="IBK384" s="164"/>
      <c r="IBL384" s="164"/>
      <c r="IBM384" s="164"/>
      <c r="IBN384" s="164"/>
      <c r="IBO384" s="90"/>
      <c r="IBP384" s="90"/>
      <c r="IBQ384" s="89"/>
      <c r="IBR384" s="164"/>
      <c r="IBS384" s="164"/>
      <c r="IBT384" s="164"/>
      <c r="IBU384" s="164"/>
      <c r="IBV384" s="164"/>
      <c r="IBW384" s="90"/>
      <c r="IBX384" s="90"/>
      <c r="IBY384" s="89"/>
      <c r="IBZ384" s="164"/>
      <c r="ICA384" s="164"/>
      <c r="ICB384" s="164"/>
      <c r="ICC384" s="164"/>
      <c r="ICD384" s="164"/>
      <c r="ICE384" s="90"/>
      <c r="ICF384" s="90"/>
      <c r="ICG384" s="89"/>
      <c r="ICH384" s="164"/>
      <c r="ICI384" s="164"/>
      <c r="ICJ384" s="164"/>
      <c r="ICK384" s="164"/>
      <c r="ICL384" s="164"/>
      <c r="ICM384" s="90"/>
      <c r="ICN384" s="90"/>
      <c r="ICO384" s="89"/>
      <c r="ICP384" s="164"/>
      <c r="ICQ384" s="164"/>
      <c r="ICR384" s="164"/>
      <c r="ICS384" s="164"/>
      <c r="ICT384" s="164"/>
      <c r="ICU384" s="90"/>
      <c r="ICV384" s="90"/>
      <c r="ICW384" s="89"/>
      <c r="ICX384" s="164"/>
      <c r="ICY384" s="164"/>
      <c r="ICZ384" s="164"/>
      <c r="IDA384" s="164"/>
      <c r="IDB384" s="164"/>
      <c r="IDC384" s="90"/>
      <c r="IDD384" s="90"/>
      <c r="IDE384" s="89"/>
      <c r="IDF384" s="164"/>
      <c r="IDG384" s="164"/>
      <c r="IDH384" s="164"/>
      <c r="IDI384" s="164"/>
      <c r="IDJ384" s="164"/>
      <c r="IDK384" s="90"/>
      <c r="IDL384" s="90"/>
      <c r="IDM384" s="89"/>
      <c r="IDN384" s="164"/>
      <c r="IDO384" s="164"/>
      <c r="IDP384" s="164"/>
      <c r="IDQ384" s="164"/>
      <c r="IDR384" s="164"/>
      <c r="IDS384" s="90"/>
      <c r="IDT384" s="90"/>
      <c r="IDU384" s="89"/>
      <c r="IDV384" s="164"/>
      <c r="IDW384" s="164"/>
      <c r="IDX384" s="164"/>
      <c r="IDY384" s="164"/>
      <c r="IDZ384" s="164"/>
      <c r="IEA384" s="90"/>
      <c r="IEB384" s="90"/>
      <c r="IEC384" s="89"/>
      <c r="IED384" s="164"/>
      <c r="IEE384" s="164"/>
      <c r="IEF384" s="164"/>
      <c r="IEG384" s="164"/>
      <c r="IEH384" s="164"/>
      <c r="IEI384" s="90"/>
      <c r="IEJ384" s="90"/>
      <c r="IEK384" s="89"/>
      <c r="IEL384" s="164"/>
      <c r="IEM384" s="164"/>
      <c r="IEN384" s="164"/>
      <c r="IEO384" s="164"/>
      <c r="IEP384" s="164"/>
      <c r="IEQ384" s="90"/>
      <c r="IER384" s="90"/>
      <c r="IES384" s="89"/>
      <c r="IET384" s="164"/>
      <c r="IEU384" s="164"/>
      <c r="IEV384" s="164"/>
      <c r="IEW384" s="164"/>
      <c r="IEX384" s="164"/>
      <c r="IEY384" s="90"/>
      <c r="IEZ384" s="90"/>
      <c r="IFA384" s="89"/>
      <c r="IFB384" s="164"/>
      <c r="IFC384" s="164"/>
      <c r="IFD384" s="164"/>
      <c r="IFE384" s="164"/>
      <c r="IFF384" s="164"/>
      <c r="IFG384" s="90"/>
      <c r="IFH384" s="90"/>
      <c r="IFI384" s="89"/>
      <c r="IFJ384" s="164"/>
      <c r="IFK384" s="164"/>
      <c r="IFL384" s="164"/>
      <c r="IFM384" s="164"/>
      <c r="IFN384" s="164"/>
      <c r="IFO384" s="90"/>
      <c r="IFP384" s="90"/>
      <c r="IFQ384" s="89"/>
      <c r="IFR384" s="164"/>
      <c r="IFS384" s="164"/>
      <c r="IFT384" s="164"/>
      <c r="IFU384" s="164"/>
      <c r="IFV384" s="164"/>
      <c r="IFW384" s="90"/>
      <c r="IFX384" s="90"/>
      <c r="IFY384" s="89"/>
      <c r="IFZ384" s="164"/>
      <c r="IGA384" s="164"/>
      <c r="IGB384" s="164"/>
      <c r="IGC384" s="164"/>
      <c r="IGD384" s="164"/>
      <c r="IGE384" s="90"/>
      <c r="IGF384" s="90"/>
      <c r="IGG384" s="89"/>
      <c r="IGH384" s="164"/>
      <c r="IGI384" s="164"/>
      <c r="IGJ384" s="164"/>
      <c r="IGK384" s="164"/>
      <c r="IGL384" s="164"/>
      <c r="IGM384" s="90"/>
      <c r="IGN384" s="90"/>
      <c r="IGO384" s="89"/>
      <c r="IGP384" s="164"/>
      <c r="IGQ384" s="164"/>
      <c r="IGR384" s="164"/>
      <c r="IGS384" s="164"/>
      <c r="IGT384" s="164"/>
      <c r="IGU384" s="90"/>
      <c r="IGV384" s="90"/>
      <c r="IGW384" s="89"/>
      <c r="IGX384" s="164"/>
      <c r="IGY384" s="164"/>
      <c r="IGZ384" s="164"/>
      <c r="IHA384" s="164"/>
      <c r="IHB384" s="164"/>
      <c r="IHC384" s="90"/>
      <c r="IHD384" s="90"/>
      <c r="IHE384" s="89"/>
      <c r="IHF384" s="164"/>
      <c r="IHG384" s="164"/>
      <c r="IHH384" s="164"/>
      <c r="IHI384" s="164"/>
      <c r="IHJ384" s="164"/>
      <c r="IHK384" s="90"/>
      <c r="IHL384" s="90"/>
      <c r="IHM384" s="89"/>
      <c r="IHN384" s="164"/>
      <c r="IHO384" s="164"/>
      <c r="IHP384" s="164"/>
      <c r="IHQ384" s="164"/>
      <c r="IHR384" s="164"/>
      <c r="IHS384" s="90"/>
      <c r="IHT384" s="90"/>
      <c r="IHU384" s="89"/>
      <c r="IHV384" s="164"/>
      <c r="IHW384" s="164"/>
      <c r="IHX384" s="164"/>
      <c r="IHY384" s="164"/>
      <c r="IHZ384" s="164"/>
      <c r="IIA384" s="90"/>
      <c r="IIB384" s="90"/>
      <c r="IIC384" s="89"/>
      <c r="IID384" s="164"/>
      <c r="IIE384" s="164"/>
      <c r="IIF384" s="164"/>
      <c r="IIG384" s="164"/>
      <c r="IIH384" s="164"/>
      <c r="III384" s="90"/>
      <c r="IIJ384" s="90"/>
      <c r="IIK384" s="89"/>
      <c r="IIL384" s="164"/>
      <c r="IIM384" s="164"/>
      <c r="IIN384" s="164"/>
      <c r="IIO384" s="164"/>
      <c r="IIP384" s="164"/>
      <c r="IIQ384" s="90"/>
      <c r="IIR384" s="90"/>
      <c r="IIS384" s="89"/>
      <c r="IIT384" s="164"/>
      <c r="IIU384" s="164"/>
      <c r="IIV384" s="164"/>
      <c r="IIW384" s="164"/>
      <c r="IIX384" s="164"/>
      <c r="IIY384" s="90"/>
      <c r="IIZ384" s="90"/>
      <c r="IJA384" s="89"/>
      <c r="IJB384" s="164"/>
      <c r="IJC384" s="164"/>
      <c r="IJD384" s="164"/>
      <c r="IJE384" s="164"/>
      <c r="IJF384" s="164"/>
      <c r="IJG384" s="90"/>
      <c r="IJH384" s="90"/>
      <c r="IJI384" s="89"/>
      <c r="IJJ384" s="164"/>
      <c r="IJK384" s="164"/>
      <c r="IJL384" s="164"/>
      <c r="IJM384" s="164"/>
      <c r="IJN384" s="164"/>
      <c r="IJO384" s="90"/>
      <c r="IJP384" s="90"/>
      <c r="IJQ384" s="89"/>
      <c r="IJR384" s="164"/>
      <c r="IJS384" s="164"/>
      <c r="IJT384" s="164"/>
      <c r="IJU384" s="164"/>
      <c r="IJV384" s="164"/>
      <c r="IJW384" s="90"/>
      <c r="IJX384" s="90"/>
      <c r="IJY384" s="89"/>
      <c r="IJZ384" s="164"/>
      <c r="IKA384" s="164"/>
      <c r="IKB384" s="164"/>
      <c r="IKC384" s="164"/>
      <c r="IKD384" s="164"/>
      <c r="IKE384" s="90"/>
      <c r="IKF384" s="90"/>
      <c r="IKG384" s="89"/>
      <c r="IKH384" s="164"/>
      <c r="IKI384" s="164"/>
      <c r="IKJ384" s="164"/>
      <c r="IKK384" s="164"/>
      <c r="IKL384" s="164"/>
      <c r="IKM384" s="90"/>
      <c r="IKN384" s="90"/>
      <c r="IKO384" s="89"/>
      <c r="IKP384" s="164"/>
      <c r="IKQ384" s="164"/>
      <c r="IKR384" s="164"/>
      <c r="IKS384" s="164"/>
      <c r="IKT384" s="164"/>
      <c r="IKU384" s="90"/>
      <c r="IKV384" s="90"/>
      <c r="IKW384" s="89"/>
      <c r="IKX384" s="164"/>
      <c r="IKY384" s="164"/>
      <c r="IKZ384" s="164"/>
      <c r="ILA384" s="164"/>
      <c r="ILB384" s="164"/>
      <c r="ILC384" s="90"/>
      <c r="ILD384" s="90"/>
      <c r="ILE384" s="89"/>
      <c r="ILF384" s="164"/>
      <c r="ILG384" s="164"/>
      <c r="ILH384" s="164"/>
      <c r="ILI384" s="164"/>
      <c r="ILJ384" s="164"/>
      <c r="ILK384" s="90"/>
      <c r="ILL384" s="90"/>
      <c r="ILM384" s="89"/>
      <c r="ILN384" s="164"/>
      <c r="ILO384" s="164"/>
      <c r="ILP384" s="164"/>
      <c r="ILQ384" s="164"/>
      <c r="ILR384" s="164"/>
      <c r="ILS384" s="90"/>
      <c r="ILT384" s="90"/>
      <c r="ILU384" s="89"/>
      <c r="ILV384" s="164"/>
      <c r="ILW384" s="164"/>
      <c r="ILX384" s="164"/>
      <c r="ILY384" s="164"/>
      <c r="ILZ384" s="164"/>
      <c r="IMA384" s="90"/>
      <c r="IMB384" s="90"/>
      <c r="IMC384" s="89"/>
      <c r="IMD384" s="164"/>
      <c r="IME384" s="164"/>
      <c r="IMF384" s="164"/>
      <c r="IMG384" s="164"/>
      <c r="IMH384" s="164"/>
      <c r="IMI384" s="90"/>
      <c r="IMJ384" s="90"/>
      <c r="IMK384" s="89"/>
      <c r="IML384" s="164"/>
      <c r="IMM384" s="164"/>
      <c r="IMN384" s="164"/>
      <c r="IMO384" s="164"/>
      <c r="IMP384" s="164"/>
      <c r="IMQ384" s="90"/>
      <c r="IMR384" s="90"/>
      <c r="IMS384" s="89"/>
      <c r="IMT384" s="164"/>
      <c r="IMU384" s="164"/>
      <c r="IMV384" s="164"/>
      <c r="IMW384" s="164"/>
      <c r="IMX384" s="164"/>
      <c r="IMY384" s="90"/>
      <c r="IMZ384" s="90"/>
      <c r="INA384" s="89"/>
      <c r="INB384" s="164"/>
      <c r="INC384" s="164"/>
      <c r="IND384" s="164"/>
      <c r="INE384" s="164"/>
      <c r="INF384" s="164"/>
      <c r="ING384" s="90"/>
      <c r="INH384" s="90"/>
      <c r="INI384" s="89"/>
      <c r="INJ384" s="164"/>
      <c r="INK384" s="164"/>
      <c r="INL384" s="164"/>
      <c r="INM384" s="164"/>
      <c r="INN384" s="164"/>
      <c r="INO384" s="90"/>
      <c r="INP384" s="90"/>
      <c r="INQ384" s="89"/>
      <c r="INR384" s="164"/>
      <c r="INS384" s="164"/>
      <c r="INT384" s="164"/>
      <c r="INU384" s="164"/>
      <c r="INV384" s="164"/>
      <c r="INW384" s="90"/>
      <c r="INX384" s="90"/>
      <c r="INY384" s="89"/>
      <c r="INZ384" s="164"/>
      <c r="IOA384" s="164"/>
      <c r="IOB384" s="164"/>
      <c r="IOC384" s="164"/>
      <c r="IOD384" s="164"/>
      <c r="IOE384" s="90"/>
      <c r="IOF384" s="90"/>
      <c r="IOG384" s="89"/>
      <c r="IOH384" s="164"/>
      <c r="IOI384" s="164"/>
      <c r="IOJ384" s="164"/>
      <c r="IOK384" s="164"/>
      <c r="IOL384" s="164"/>
      <c r="IOM384" s="90"/>
      <c r="ION384" s="90"/>
      <c r="IOO384" s="89"/>
      <c r="IOP384" s="164"/>
      <c r="IOQ384" s="164"/>
      <c r="IOR384" s="164"/>
      <c r="IOS384" s="164"/>
      <c r="IOT384" s="164"/>
      <c r="IOU384" s="90"/>
      <c r="IOV384" s="90"/>
      <c r="IOW384" s="89"/>
      <c r="IOX384" s="164"/>
      <c r="IOY384" s="164"/>
      <c r="IOZ384" s="164"/>
      <c r="IPA384" s="164"/>
      <c r="IPB384" s="164"/>
      <c r="IPC384" s="90"/>
      <c r="IPD384" s="90"/>
      <c r="IPE384" s="89"/>
      <c r="IPF384" s="164"/>
      <c r="IPG384" s="164"/>
      <c r="IPH384" s="164"/>
      <c r="IPI384" s="164"/>
      <c r="IPJ384" s="164"/>
      <c r="IPK384" s="90"/>
      <c r="IPL384" s="90"/>
      <c r="IPM384" s="89"/>
      <c r="IPN384" s="164"/>
      <c r="IPO384" s="164"/>
      <c r="IPP384" s="164"/>
      <c r="IPQ384" s="164"/>
      <c r="IPR384" s="164"/>
      <c r="IPS384" s="90"/>
      <c r="IPT384" s="90"/>
      <c r="IPU384" s="89"/>
      <c r="IPV384" s="164"/>
      <c r="IPW384" s="164"/>
      <c r="IPX384" s="164"/>
      <c r="IPY384" s="164"/>
      <c r="IPZ384" s="164"/>
      <c r="IQA384" s="90"/>
      <c r="IQB384" s="90"/>
      <c r="IQC384" s="89"/>
      <c r="IQD384" s="164"/>
      <c r="IQE384" s="164"/>
      <c r="IQF384" s="164"/>
      <c r="IQG384" s="164"/>
      <c r="IQH384" s="164"/>
      <c r="IQI384" s="90"/>
      <c r="IQJ384" s="90"/>
      <c r="IQK384" s="89"/>
      <c r="IQL384" s="164"/>
      <c r="IQM384" s="164"/>
      <c r="IQN384" s="164"/>
      <c r="IQO384" s="164"/>
      <c r="IQP384" s="164"/>
      <c r="IQQ384" s="90"/>
      <c r="IQR384" s="90"/>
      <c r="IQS384" s="89"/>
      <c r="IQT384" s="164"/>
      <c r="IQU384" s="164"/>
      <c r="IQV384" s="164"/>
      <c r="IQW384" s="164"/>
      <c r="IQX384" s="164"/>
      <c r="IQY384" s="90"/>
      <c r="IQZ384" s="90"/>
      <c r="IRA384" s="89"/>
      <c r="IRB384" s="164"/>
      <c r="IRC384" s="164"/>
      <c r="IRD384" s="164"/>
      <c r="IRE384" s="164"/>
      <c r="IRF384" s="164"/>
      <c r="IRG384" s="90"/>
      <c r="IRH384" s="90"/>
      <c r="IRI384" s="89"/>
      <c r="IRJ384" s="164"/>
      <c r="IRK384" s="164"/>
      <c r="IRL384" s="164"/>
      <c r="IRM384" s="164"/>
      <c r="IRN384" s="164"/>
      <c r="IRO384" s="90"/>
      <c r="IRP384" s="90"/>
      <c r="IRQ384" s="89"/>
      <c r="IRR384" s="164"/>
      <c r="IRS384" s="164"/>
      <c r="IRT384" s="164"/>
      <c r="IRU384" s="164"/>
      <c r="IRV384" s="164"/>
      <c r="IRW384" s="90"/>
      <c r="IRX384" s="90"/>
      <c r="IRY384" s="89"/>
      <c r="IRZ384" s="164"/>
      <c r="ISA384" s="164"/>
      <c r="ISB384" s="164"/>
      <c r="ISC384" s="164"/>
      <c r="ISD384" s="164"/>
      <c r="ISE384" s="90"/>
      <c r="ISF384" s="90"/>
      <c r="ISG384" s="89"/>
      <c r="ISH384" s="164"/>
      <c r="ISI384" s="164"/>
      <c r="ISJ384" s="164"/>
      <c r="ISK384" s="164"/>
      <c r="ISL384" s="164"/>
      <c r="ISM384" s="90"/>
      <c r="ISN384" s="90"/>
      <c r="ISO384" s="89"/>
      <c r="ISP384" s="164"/>
      <c r="ISQ384" s="164"/>
      <c r="ISR384" s="164"/>
      <c r="ISS384" s="164"/>
      <c r="IST384" s="164"/>
      <c r="ISU384" s="90"/>
      <c r="ISV384" s="90"/>
      <c r="ISW384" s="89"/>
      <c r="ISX384" s="164"/>
      <c r="ISY384" s="164"/>
      <c r="ISZ384" s="164"/>
      <c r="ITA384" s="164"/>
      <c r="ITB384" s="164"/>
      <c r="ITC384" s="90"/>
      <c r="ITD384" s="90"/>
      <c r="ITE384" s="89"/>
      <c r="ITF384" s="164"/>
      <c r="ITG384" s="164"/>
      <c r="ITH384" s="164"/>
      <c r="ITI384" s="164"/>
      <c r="ITJ384" s="164"/>
      <c r="ITK384" s="90"/>
      <c r="ITL384" s="90"/>
      <c r="ITM384" s="89"/>
      <c r="ITN384" s="164"/>
      <c r="ITO384" s="164"/>
      <c r="ITP384" s="164"/>
      <c r="ITQ384" s="164"/>
      <c r="ITR384" s="164"/>
      <c r="ITS384" s="90"/>
      <c r="ITT384" s="90"/>
      <c r="ITU384" s="89"/>
      <c r="ITV384" s="164"/>
      <c r="ITW384" s="164"/>
      <c r="ITX384" s="164"/>
      <c r="ITY384" s="164"/>
      <c r="ITZ384" s="164"/>
      <c r="IUA384" s="90"/>
      <c r="IUB384" s="90"/>
      <c r="IUC384" s="89"/>
      <c r="IUD384" s="164"/>
      <c r="IUE384" s="164"/>
      <c r="IUF384" s="164"/>
      <c r="IUG384" s="164"/>
      <c r="IUH384" s="164"/>
      <c r="IUI384" s="90"/>
      <c r="IUJ384" s="90"/>
      <c r="IUK384" s="89"/>
      <c r="IUL384" s="164"/>
      <c r="IUM384" s="164"/>
      <c r="IUN384" s="164"/>
      <c r="IUO384" s="164"/>
      <c r="IUP384" s="164"/>
      <c r="IUQ384" s="90"/>
      <c r="IUR384" s="90"/>
      <c r="IUS384" s="89"/>
      <c r="IUT384" s="164"/>
      <c r="IUU384" s="164"/>
      <c r="IUV384" s="164"/>
      <c r="IUW384" s="164"/>
      <c r="IUX384" s="164"/>
      <c r="IUY384" s="90"/>
      <c r="IUZ384" s="90"/>
      <c r="IVA384" s="89"/>
      <c r="IVB384" s="164"/>
      <c r="IVC384" s="164"/>
      <c r="IVD384" s="164"/>
      <c r="IVE384" s="164"/>
      <c r="IVF384" s="164"/>
      <c r="IVG384" s="90"/>
      <c r="IVH384" s="90"/>
      <c r="IVI384" s="89"/>
      <c r="IVJ384" s="164"/>
      <c r="IVK384" s="164"/>
      <c r="IVL384" s="164"/>
      <c r="IVM384" s="164"/>
      <c r="IVN384" s="164"/>
      <c r="IVO384" s="90"/>
      <c r="IVP384" s="90"/>
      <c r="IVQ384" s="89"/>
      <c r="IVR384" s="164"/>
      <c r="IVS384" s="164"/>
      <c r="IVT384" s="164"/>
      <c r="IVU384" s="164"/>
      <c r="IVV384" s="164"/>
      <c r="IVW384" s="90"/>
      <c r="IVX384" s="90"/>
      <c r="IVY384" s="89"/>
      <c r="IVZ384" s="164"/>
      <c r="IWA384" s="164"/>
      <c r="IWB384" s="164"/>
      <c r="IWC384" s="164"/>
      <c r="IWD384" s="164"/>
      <c r="IWE384" s="90"/>
      <c r="IWF384" s="90"/>
      <c r="IWG384" s="89"/>
      <c r="IWH384" s="164"/>
      <c r="IWI384" s="164"/>
      <c r="IWJ384" s="164"/>
      <c r="IWK384" s="164"/>
      <c r="IWL384" s="164"/>
      <c r="IWM384" s="90"/>
      <c r="IWN384" s="90"/>
      <c r="IWO384" s="89"/>
      <c r="IWP384" s="164"/>
      <c r="IWQ384" s="164"/>
      <c r="IWR384" s="164"/>
      <c r="IWS384" s="164"/>
      <c r="IWT384" s="164"/>
      <c r="IWU384" s="90"/>
      <c r="IWV384" s="90"/>
      <c r="IWW384" s="89"/>
      <c r="IWX384" s="164"/>
      <c r="IWY384" s="164"/>
      <c r="IWZ384" s="164"/>
      <c r="IXA384" s="164"/>
      <c r="IXB384" s="164"/>
      <c r="IXC384" s="90"/>
      <c r="IXD384" s="90"/>
      <c r="IXE384" s="89"/>
      <c r="IXF384" s="164"/>
      <c r="IXG384" s="164"/>
      <c r="IXH384" s="164"/>
      <c r="IXI384" s="164"/>
      <c r="IXJ384" s="164"/>
      <c r="IXK384" s="90"/>
      <c r="IXL384" s="90"/>
      <c r="IXM384" s="89"/>
      <c r="IXN384" s="164"/>
      <c r="IXO384" s="164"/>
      <c r="IXP384" s="164"/>
      <c r="IXQ384" s="164"/>
      <c r="IXR384" s="164"/>
      <c r="IXS384" s="90"/>
      <c r="IXT384" s="90"/>
      <c r="IXU384" s="89"/>
      <c r="IXV384" s="164"/>
      <c r="IXW384" s="164"/>
      <c r="IXX384" s="164"/>
      <c r="IXY384" s="164"/>
      <c r="IXZ384" s="164"/>
      <c r="IYA384" s="90"/>
      <c r="IYB384" s="90"/>
      <c r="IYC384" s="89"/>
      <c r="IYD384" s="164"/>
      <c r="IYE384" s="164"/>
      <c r="IYF384" s="164"/>
      <c r="IYG384" s="164"/>
      <c r="IYH384" s="164"/>
      <c r="IYI384" s="90"/>
      <c r="IYJ384" s="90"/>
      <c r="IYK384" s="89"/>
      <c r="IYL384" s="164"/>
      <c r="IYM384" s="164"/>
      <c r="IYN384" s="164"/>
      <c r="IYO384" s="164"/>
      <c r="IYP384" s="164"/>
      <c r="IYQ384" s="90"/>
      <c r="IYR384" s="90"/>
      <c r="IYS384" s="89"/>
      <c r="IYT384" s="164"/>
      <c r="IYU384" s="164"/>
      <c r="IYV384" s="164"/>
      <c r="IYW384" s="164"/>
      <c r="IYX384" s="164"/>
      <c r="IYY384" s="90"/>
      <c r="IYZ384" s="90"/>
      <c r="IZA384" s="89"/>
      <c r="IZB384" s="164"/>
      <c r="IZC384" s="164"/>
      <c r="IZD384" s="164"/>
      <c r="IZE384" s="164"/>
      <c r="IZF384" s="164"/>
      <c r="IZG384" s="90"/>
      <c r="IZH384" s="90"/>
      <c r="IZI384" s="89"/>
      <c r="IZJ384" s="164"/>
      <c r="IZK384" s="164"/>
      <c r="IZL384" s="164"/>
      <c r="IZM384" s="164"/>
      <c r="IZN384" s="164"/>
      <c r="IZO384" s="90"/>
      <c r="IZP384" s="90"/>
      <c r="IZQ384" s="89"/>
      <c r="IZR384" s="164"/>
      <c r="IZS384" s="164"/>
      <c r="IZT384" s="164"/>
      <c r="IZU384" s="164"/>
      <c r="IZV384" s="164"/>
      <c r="IZW384" s="90"/>
      <c r="IZX384" s="90"/>
      <c r="IZY384" s="89"/>
      <c r="IZZ384" s="164"/>
      <c r="JAA384" s="164"/>
      <c r="JAB384" s="164"/>
      <c r="JAC384" s="164"/>
      <c r="JAD384" s="164"/>
      <c r="JAE384" s="90"/>
      <c r="JAF384" s="90"/>
      <c r="JAG384" s="89"/>
      <c r="JAH384" s="164"/>
      <c r="JAI384" s="164"/>
      <c r="JAJ384" s="164"/>
      <c r="JAK384" s="164"/>
      <c r="JAL384" s="164"/>
      <c r="JAM384" s="90"/>
      <c r="JAN384" s="90"/>
      <c r="JAO384" s="89"/>
      <c r="JAP384" s="164"/>
      <c r="JAQ384" s="164"/>
      <c r="JAR384" s="164"/>
      <c r="JAS384" s="164"/>
      <c r="JAT384" s="164"/>
      <c r="JAU384" s="90"/>
      <c r="JAV384" s="90"/>
      <c r="JAW384" s="89"/>
      <c r="JAX384" s="164"/>
      <c r="JAY384" s="164"/>
      <c r="JAZ384" s="164"/>
      <c r="JBA384" s="164"/>
      <c r="JBB384" s="164"/>
      <c r="JBC384" s="90"/>
      <c r="JBD384" s="90"/>
      <c r="JBE384" s="89"/>
      <c r="JBF384" s="164"/>
      <c r="JBG384" s="164"/>
      <c r="JBH384" s="164"/>
      <c r="JBI384" s="164"/>
      <c r="JBJ384" s="164"/>
      <c r="JBK384" s="90"/>
      <c r="JBL384" s="90"/>
      <c r="JBM384" s="89"/>
      <c r="JBN384" s="164"/>
      <c r="JBO384" s="164"/>
      <c r="JBP384" s="164"/>
      <c r="JBQ384" s="164"/>
      <c r="JBR384" s="164"/>
      <c r="JBS384" s="90"/>
      <c r="JBT384" s="90"/>
      <c r="JBU384" s="89"/>
      <c r="JBV384" s="164"/>
      <c r="JBW384" s="164"/>
      <c r="JBX384" s="164"/>
      <c r="JBY384" s="164"/>
      <c r="JBZ384" s="164"/>
      <c r="JCA384" s="90"/>
      <c r="JCB384" s="90"/>
      <c r="JCC384" s="89"/>
      <c r="JCD384" s="164"/>
      <c r="JCE384" s="164"/>
      <c r="JCF384" s="164"/>
      <c r="JCG384" s="164"/>
      <c r="JCH384" s="164"/>
      <c r="JCI384" s="90"/>
      <c r="JCJ384" s="90"/>
      <c r="JCK384" s="89"/>
      <c r="JCL384" s="164"/>
      <c r="JCM384" s="164"/>
      <c r="JCN384" s="164"/>
      <c r="JCO384" s="164"/>
      <c r="JCP384" s="164"/>
      <c r="JCQ384" s="90"/>
      <c r="JCR384" s="90"/>
      <c r="JCS384" s="89"/>
      <c r="JCT384" s="164"/>
      <c r="JCU384" s="164"/>
      <c r="JCV384" s="164"/>
      <c r="JCW384" s="164"/>
      <c r="JCX384" s="164"/>
      <c r="JCY384" s="90"/>
      <c r="JCZ384" s="90"/>
      <c r="JDA384" s="89"/>
      <c r="JDB384" s="164"/>
      <c r="JDC384" s="164"/>
      <c r="JDD384" s="164"/>
      <c r="JDE384" s="164"/>
      <c r="JDF384" s="164"/>
      <c r="JDG384" s="90"/>
      <c r="JDH384" s="90"/>
      <c r="JDI384" s="89"/>
      <c r="JDJ384" s="164"/>
      <c r="JDK384" s="164"/>
      <c r="JDL384" s="164"/>
      <c r="JDM384" s="164"/>
      <c r="JDN384" s="164"/>
      <c r="JDO384" s="90"/>
      <c r="JDP384" s="90"/>
      <c r="JDQ384" s="89"/>
      <c r="JDR384" s="164"/>
      <c r="JDS384" s="164"/>
      <c r="JDT384" s="164"/>
      <c r="JDU384" s="164"/>
      <c r="JDV384" s="164"/>
      <c r="JDW384" s="90"/>
      <c r="JDX384" s="90"/>
      <c r="JDY384" s="89"/>
      <c r="JDZ384" s="164"/>
      <c r="JEA384" s="164"/>
      <c r="JEB384" s="164"/>
      <c r="JEC384" s="164"/>
      <c r="JED384" s="164"/>
      <c r="JEE384" s="90"/>
      <c r="JEF384" s="90"/>
      <c r="JEG384" s="89"/>
      <c r="JEH384" s="164"/>
      <c r="JEI384" s="164"/>
      <c r="JEJ384" s="164"/>
      <c r="JEK384" s="164"/>
      <c r="JEL384" s="164"/>
      <c r="JEM384" s="90"/>
      <c r="JEN384" s="90"/>
      <c r="JEO384" s="89"/>
      <c r="JEP384" s="164"/>
      <c r="JEQ384" s="164"/>
      <c r="JER384" s="164"/>
      <c r="JES384" s="164"/>
      <c r="JET384" s="164"/>
      <c r="JEU384" s="90"/>
      <c r="JEV384" s="90"/>
      <c r="JEW384" s="89"/>
      <c r="JEX384" s="164"/>
      <c r="JEY384" s="164"/>
      <c r="JEZ384" s="164"/>
      <c r="JFA384" s="164"/>
      <c r="JFB384" s="164"/>
      <c r="JFC384" s="90"/>
      <c r="JFD384" s="90"/>
      <c r="JFE384" s="89"/>
      <c r="JFF384" s="164"/>
      <c r="JFG384" s="164"/>
      <c r="JFH384" s="164"/>
      <c r="JFI384" s="164"/>
      <c r="JFJ384" s="164"/>
      <c r="JFK384" s="90"/>
      <c r="JFL384" s="90"/>
      <c r="JFM384" s="89"/>
      <c r="JFN384" s="164"/>
      <c r="JFO384" s="164"/>
      <c r="JFP384" s="164"/>
      <c r="JFQ384" s="164"/>
      <c r="JFR384" s="164"/>
      <c r="JFS384" s="90"/>
      <c r="JFT384" s="90"/>
      <c r="JFU384" s="89"/>
      <c r="JFV384" s="164"/>
      <c r="JFW384" s="164"/>
      <c r="JFX384" s="164"/>
      <c r="JFY384" s="164"/>
      <c r="JFZ384" s="164"/>
      <c r="JGA384" s="90"/>
      <c r="JGB384" s="90"/>
      <c r="JGC384" s="89"/>
      <c r="JGD384" s="164"/>
      <c r="JGE384" s="164"/>
      <c r="JGF384" s="164"/>
      <c r="JGG384" s="164"/>
      <c r="JGH384" s="164"/>
      <c r="JGI384" s="90"/>
      <c r="JGJ384" s="90"/>
      <c r="JGK384" s="89"/>
      <c r="JGL384" s="164"/>
      <c r="JGM384" s="164"/>
      <c r="JGN384" s="164"/>
      <c r="JGO384" s="164"/>
      <c r="JGP384" s="164"/>
      <c r="JGQ384" s="90"/>
      <c r="JGR384" s="90"/>
      <c r="JGS384" s="89"/>
      <c r="JGT384" s="164"/>
      <c r="JGU384" s="164"/>
      <c r="JGV384" s="164"/>
      <c r="JGW384" s="164"/>
      <c r="JGX384" s="164"/>
      <c r="JGY384" s="90"/>
      <c r="JGZ384" s="90"/>
      <c r="JHA384" s="89"/>
      <c r="JHB384" s="164"/>
      <c r="JHC384" s="164"/>
      <c r="JHD384" s="164"/>
      <c r="JHE384" s="164"/>
      <c r="JHF384" s="164"/>
      <c r="JHG384" s="90"/>
      <c r="JHH384" s="90"/>
      <c r="JHI384" s="89"/>
      <c r="JHJ384" s="164"/>
      <c r="JHK384" s="164"/>
      <c r="JHL384" s="164"/>
      <c r="JHM384" s="164"/>
      <c r="JHN384" s="164"/>
      <c r="JHO384" s="90"/>
      <c r="JHP384" s="90"/>
      <c r="JHQ384" s="89"/>
      <c r="JHR384" s="164"/>
      <c r="JHS384" s="164"/>
      <c r="JHT384" s="164"/>
      <c r="JHU384" s="164"/>
      <c r="JHV384" s="164"/>
      <c r="JHW384" s="90"/>
      <c r="JHX384" s="90"/>
      <c r="JHY384" s="89"/>
      <c r="JHZ384" s="164"/>
      <c r="JIA384" s="164"/>
      <c r="JIB384" s="164"/>
      <c r="JIC384" s="164"/>
      <c r="JID384" s="164"/>
      <c r="JIE384" s="90"/>
      <c r="JIF384" s="90"/>
      <c r="JIG384" s="89"/>
      <c r="JIH384" s="164"/>
      <c r="JII384" s="164"/>
      <c r="JIJ384" s="164"/>
      <c r="JIK384" s="164"/>
      <c r="JIL384" s="164"/>
      <c r="JIM384" s="90"/>
      <c r="JIN384" s="90"/>
      <c r="JIO384" s="89"/>
      <c r="JIP384" s="164"/>
      <c r="JIQ384" s="164"/>
      <c r="JIR384" s="164"/>
      <c r="JIS384" s="164"/>
      <c r="JIT384" s="164"/>
      <c r="JIU384" s="90"/>
      <c r="JIV384" s="90"/>
      <c r="JIW384" s="89"/>
      <c r="JIX384" s="164"/>
      <c r="JIY384" s="164"/>
      <c r="JIZ384" s="164"/>
      <c r="JJA384" s="164"/>
      <c r="JJB384" s="164"/>
      <c r="JJC384" s="90"/>
      <c r="JJD384" s="90"/>
      <c r="JJE384" s="89"/>
      <c r="JJF384" s="164"/>
      <c r="JJG384" s="164"/>
      <c r="JJH384" s="164"/>
      <c r="JJI384" s="164"/>
      <c r="JJJ384" s="164"/>
      <c r="JJK384" s="90"/>
      <c r="JJL384" s="90"/>
      <c r="JJM384" s="89"/>
      <c r="JJN384" s="164"/>
      <c r="JJO384" s="164"/>
      <c r="JJP384" s="164"/>
      <c r="JJQ384" s="164"/>
      <c r="JJR384" s="164"/>
      <c r="JJS384" s="90"/>
      <c r="JJT384" s="90"/>
      <c r="JJU384" s="89"/>
      <c r="JJV384" s="164"/>
      <c r="JJW384" s="164"/>
      <c r="JJX384" s="164"/>
      <c r="JJY384" s="164"/>
      <c r="JJZ384" s="164"/>
      <c r="JKA384" s="90"/>
      <c r="JKB384" s="90"/>
      <c r="JKC384" s="89"/>
      <c r="JKD384" s="164"/>
      <c r="JKE384" s="164"/>
      <c r="JKF384" s="164"/>
      <c r="JKG384" s="164"/>
      <c r="JKH384" s="164"/>
      <c r="JKI384" s="90"/>
      <c r="JKJ384" s="90"/>
      <c r="JKK384" s="89"/>
      <c r="JKL384" s="164"/>
      <c r="JKM384" s="164"/>
      <c r="JKN384" s="164"/>
      <c r="JKO384" s="164"/>
      <c r="JKP384" s="164"/>
      <c r="JKQ384" s="90"/>
      <c r="JKR384" s="90"/>
      <c r="JKS384" s="89"/>
      <c r="JKT384" s="164"/>
      <c r="JKU384" s="164"/>
      <c r="JKV384" s="164"/>
      <c r="JKW384" s="164"/>
      <c r="JKX384" s="164"/>
      <c r="JKY384" s="90"/>
      <c r="JKZ384" s="90"/>
      <c r="JLA384" s="89"/>
      <c r="JLB384" s="164"/>
      <c r="JLC384" s="164"/>
      <c r="JLD384" s="164"/>
      <c r="JLE384" s="164"/>
      <c r="JLF384" s="164"/>
      <c r="JLG384" s="90"/>
      <c r="JLH384" s="90"/>
      <c r="JLI384" s="89"/>
      <c r="JLJ384" s="164"/>
      <c r="JLK384" s="164"/>
      <c r="JLL384" s="164"/>
      <c r="JLM384" s="164"/>
      <c r="JLN384" s="164"/>
      <c r="JLO384" s="90"/>
      <c r="JLP384" s="90"/>
      <c r="JLQ384" s="89"/>
      <c r="JLR384" s="164"/>
      <c r="JLS384" s="164"/>
      <c r="JLT384" s="164"/>
      <c r="JLU384" s="164"/>
      <c r="JLV384" s="164"/>
      <c r="JLW384" s="90"/>
      <c r="JLX384" s="90"/>
      <c r="JLY384" s="89"/>
      <c r="JLZ384" s="164"/>
      <c r="JMA384" s="164"/>
      <c r="JMB384" s="164"/>
      <c r="JMC384" s="164"/>
      <c r="JMD384" s="164"/>
      <c r="JME384" s="90"/>
      <c r="JMF384" s="90"/>
      <c r="JMG384" s="89"/>
      <c r="JMH384" s="164"/>
      <c r="JMI384" s="164"/>
      <c r="JMJ384" s="164"/>
      <c r="JMK384" s="164"/>
      <c r="JML384" s="164"/>
      <c r="JMM384" s="90"/>
      <c r="JMN384" s="90"/>
      <c r="JMO384" s="89"/>
      <c r="JMP384" s="164"/>
      <c r="JMQ384" s="164"/>
      <c r="JMR384" s="164"/>
      <c r="JMS384" s="164"/>
      <c r="JMT384" s="164"/>
      <c r="JMU384" s="90"/>
      <c r="JMV384" s="90"/>
      <c r="JMW384" s="89"/>
      <c r="JMX384" s="164"/>
      <c r="JMY384" s="164"/>
      <c r="JMZ384" s="164"/>
      <c r="JNA384" s="164"/>
      <c r="JNB384" s="164"/>
      <c r="JNC384" s="90"/>
      <c r="JND384" s="90"/>
      <c r="JNE384" s="89"/>
      <c r="JNF384" s="164"/>
      <c r="JNG384" s="164"/>
      <c r="JNH384" s="164"/>
      <c r="JNI384" s="164"/>
      <c r="JNJ384" s="164"/>
      <c r="JNK384" s="90"/>
      <c r="JNL384" s="90"/>
      <c r="JNM384" s="89"/>
      <c r="JNN384" s="164"/>
      <c r="JNO384" s="164"/>
      <c r="JNP384" s="164"/>
      <c r="JNQ384" s="164"/>
      <c r="JNR384" s="164"/>
      <c r="JNS384" s="90"/>
      <c r="JNT384" s="90"/>
      <c r="JNU384" s="89"/>
      <c r="JNV384" s="164"/>
      <c r="JNW384" s="164"/>
      <c r="JNX384" s="164"/>
      <c r="JNY384" s="164"/>
      <c r="JNZ384" s="164"/>
      <c r="JOA384" s="90"/>
      <c r="JOB384" s="90"/>
      <c r="JOC384" s="89"/>
      <c r="JOD384" s="164"/>
      <c r="JOE384" s="164"/>
      <c r="JOF384" s="164"/>
      <c r="JOG384" s="164"/>
      <c r="JOH384" s="164"/>
      <c r="JOI384" s="90"/>
      <c r="JOJ384" s="90"/>
      <c r="JOK384" s="89"/>
      <c r="JOL384" s="164"/>
      <c r="JOM384" s="164"/>
      <c r="JON384" s="164"/>
      <c r="JOO384" s="164"/>
      <c r="JOP384" s="164"/>
      <c r="JOQ384" s="90"/>
      <c r="JOR384" s="90"/>
      <c r="JOS384" s="89"/>
      <c r="JOT384" s="164"/>
      <c r="JOU384" s="164"/>
      <c r="JOV384" s="164"/>
      <c r="JOW384" s="164"/>
      <c r="JOX384" s="164"/>
      <c r="JOY384" s="90"/>
      <c r="JOZ384" s="90"/>
      <c r="JPA384" s="89"/>
      <c r="JPB384" s="164"/>
      <c r="JPC384" s="164"/>
      <c r="JPD384" s="164"/>
      <c r="JPE384" s="164"/>
      <c r="JPF384" s="164"/>
      <c r="JPG384" s="90"/>
      <c r="JPH384" s="90"/>
      <c r="JPI384" s="89"/>
      <c r="JPJ384" s="164"/>
      <c r="JPK384" s="164"/>
      <c r="JPL384" s="164"/>
      <c r="JPM384" s="164"/>
      <c r="JPN384" s="164"/>
      <c r="JPO384" s="90"/>
      <c r="JPP384" s="90"/>
      <c r="JPQ384" s="89"/>
      <c r="JPR384" s="164"/>
      <c r="JPS384" s="164"/>
      <c r="JPT384" s="164"/>
      <c r="JPU384" s="164"/>
      <c r="JPV384" s="164"/>
      <c r="JPW384" s="90"/>
      <c r="JPX384" s="90"/>
      <c r="JPY384" s="89"/>
      <c r="JPZ384" s="164"/>
      <c r="JQA384" s="164"/>
      <c r="JQB384" s="164"/>
      <c r="JQC384" s="164"/>
      <c r="JQD384" s="164"/>
      <c r="JQE384" s="90"/>
      <c r="JQF384" s="90"/>
      <c r="JQG384" s="89"/>
      <c r="JQH384" s="164"/>
      <c r="JQI384" s="164"/>
      <c r="JQJ384" s="164"/>
      <c r="JQK384" s="164"/>
      <c r="JQL384" s="164"/>
      <c r="JQM384" s="90"/>
      <c r="JQN384" s="90"/>
      <c r="JQO384" s="89"/>
      <c r="JQP384" s="164"/>
      <c r="JQQ384" s="164"/>
      <c r="JQR384" s="164"/>
      <c r="JQS384" s="164"/>
      <c r="JQT384" s="164"/>
      <c r="JQU384" s="90"/>
      <c r="JQV384" s="90"/>
      <c r="JQW384" s="89"/>
      <c r="JQX384" s="164"/>
      <c r="JQY384" s="164"/>
      <c r="JQZ384" s="164"/>
      <c r="JRA384" s="164"/>
      <c r="JRB384" s="164"/>
      <c r="JRC384" s="90"/>
      <c r="JRD384" s="90"/>
      <c r="JRE384" s="89"/>
      <c r="JRF384" s="164"/>
      <c r="JRG384" s="164"/>
      <c r="JRH384" s="164"/>
      <c r="JRI384" s="164"/>
      <c r="JRJ384" s="164"/>
      <c r="JRK384" s="90"/>
      <c r="JRL384" s="90"/>
      <c r="JRM384" s="89"/>
      <c r="JRN384" s="164"/>
      <c r="JRO384" s="164"/>
      <c r="JRP384" s="164"/>
      <c r="JRQ384" s="164"/>
      <c r="JRR384" s="164"/>
      <c r="JRS384" s="90"/>
      <c r="JRT384" s="90"/>
      <c r="JRU384" s="89"/>
      <c r="JRV384" s="164"/>
      <c r="JRW384" s="164"/>
      <c r="JRX384" s="164"/>
      <c r="JRY384" s="164"/>
      <c r="JRZ384" s="164"/>
      <c r="JSA384" s="90"/>
      <c r="JSB384" s="90"/>
      <c r="JSC384" s="89"/>
      <c r="JSD384" s="164"/>
      <c r="JSE384" s="164"/>
      <c r="JSF384" s="164"/>
      <c r="JSG384" s="164"/>
      <c r="JSH384" s="164"/>
      <c r="JSI384" s="90"/>
      <c r="JSJ384" s="90"/>
      <c r="JSK384" s="89"/>
      <c r="JSL384" s="164"/>
      <c r="JSM384" s="164"/>
      <c r="JSN384" s="164"/>
      <c r="JSO384" s="164"/>
      <c r="JSP384" s="164"/>
      <c r="JSQ384" s="90"/>
      <c r="JSR384" s="90"/>
      <c r="JSS384" s="89"/>
      <c r="JST384" s="164"/>
      <c r="JSU384" s="164"/>
      <c r="JSV384" s="164"/>
      <c r="JSW384" s="164"/>
      <c r="JSX384" s="164"/>
      <c r="JSY384" s="90"/>
      <c r="JSZ384" s="90"/>
      <c r="JTA384" s="89"/>
      <c r="JTB384" s="164"/>
      <c r="JTC384" s="164"/>
      <c r="JTD384" s="164"/>
      <c r="JTE384" s="164"/>
      <c r="JTF384" s="164"/>
      <c r="JTG384" s="90"/>
      <c r="JTH384" s="90"/>
      <c r="JTI384" s="89"/>
      <c r="JTJ384" s="164"/>
      <c r="JTK384" s="164"/>
      <c r="JTL384" s="164"/>
      <c r="JTM384" s="164"/>
      <c r="JTN384" s="164"/>
      <c r="JTO384" s="90"/>
      <c r="JTP384" s="90"/>
      <c r="JTQ384" s="89"/>
      <c r="JTR384" s="164"/>
      <c r="JTS384" s="164"/>
      <c r="JTT384" s="164"/>
      <c r="JTU384" s="164"/>
      <c r="JTV384" s="164"/>
      <c r="JTW384" s="90"/>
      <c r="JTX384" s="90"/>
      <c r="JTY384" s="89"/>
      <c r="JTZ384" s="164"/>
      <c r="JUA384" s="164"/>
      <c r="JUB384" s="164"/>
      <c r="JUC384" s="164"/>
      <c r="JUD384" s="164"/>
      <c r="JUE384" s="90"/>
      <c r="JUF384" s="90"/>
      <c r="JUG384" s="89"/>
      <c r="JUH384" s="164"/>
      <c r="JUI384" s="164"/>
      <c r="JUJ384" s="164"/>
      <c r="JUK384" s="164"/>
      <c r="JUL384" s="164"/>
      <c r="JUM384" s="90"/>
      <c r="JUN384" s="90"/>
      <c r="JUO384" s="89"/>
      <c r="JUP384" s="164"/>
      <c r="JUQ384" s="164"/>
      <c r="JUR384" s="164"/>
      <c r="JUS384" s="164"/>
      <c r="JUT384" s="164"/>
      <c r="JUU384" s="90"/>
      <c r="JUV384" s="90"/>
      <c r="JUW384" s="89"/>
      <c r="JUX384" s="164"/>
      <c r="JUY384" s="164"/>
      <c r="JUZ384" s="164"/>
      <c r="JVA384" s="164"/>
      <c r="JVB384" s="164"/>
      <c r="JVC384" s="90"/>
      <c r="JVD384" s="90"/>
      <c r="JVE384" s="89"/>
      <c r="JVF384" s="164"/>
      <c r="JVG384" s="164"/>
      <c r="JVH384" s="164"/>
      <c r="JVI384" s="164"/>
      <c r="JVJ384" s="164"/>
      <c r="JVK384" s="90"/>
      <c r="JVL384" s="90"/>
      <c r="JVM384" s="89"/>
      <c r="JVN384" s="164"/>
      <c r="JVO384" s="164"/>
      <c r="JVP384" s="164"/>
      <c r="JVQ384" s="164"/>
      <c r="JVR384" s="164"/>
      <c r="JVS384" s="90"/>
      <c r="JVT384" s="90"/>
      <c r="JVU384" s="89"/>
      <c r="JVV384" s="164"/>
      <c r="JVW384" s="164"/>
      <c r="JVX384" s="164"/>
      <c r="JVY384" s="164"/>
      <c r="JVZ384" s="164"/>
      <c r="JWA384" s="90"/>
      <c r="JWB384" s="90"/>
      <c r="JWC384" s="89"/>
      <c r="JWD384" s="164"/>
      <c r="JWE384" s="164"/>
      <c r="JWF384" s="164"/>
      <c r="JWG384" s="164"/>
      <c r="JWH384" s="164"/>
      <c r="JWI384" s="90"/>
      <c r="JWJ384" s="90"/>
      <c r="JWK384" s="89"/>
      <c r="JWL384" s="164"/>
      <c r="JWM384" s="164"/>
      <c r="JWN384" s="164"/>
      <c r="JWO384" s="164"/>
      <c r="JWP384" s="164"/>
      <c r="JWQ384" s="90"/>
      <c r="JWR384" s="90"/>
      <c r="JWS384" s="89"/>
      <c r="JWT384" s="164"/>
      <c r="JWU384" s="164"/>
      <c r="JWV384" s="164"/>
      <c r="JWW384" s="164"/>
      <c r="JWX384" s="164"/>
      <c r="JWY384" s="90"/>
      <c r="JWZ384" s="90"/>
      <c r="JXA384" s="89"/>
      <c r="JXB384" s="164"/>
      <c r="JXC384" s="164"/>
      <c r="JXD384" s="164"/>
      <c r="JXE384" s="164"/>
      <c r="JXF384" s="164"/>
      <c r="JXG384" s="90"/>
      <c r="JXH384" s="90"/>
      <c r="JXI384" s="89"/>
      <c r="JXJ384" s="164"/>
      <c r="JXK384" s="164"/>
      <c r="JXL384" s="164"/>
      <c r="JXM384" s="164"/>
      <c r="JXN384" s="164"/>
      <c r="JXO384" s="90"/>
      <c r="JXP384" s="90"/>
      <c r="JXQ384" s="89"/>
      <c r="JXR384" s="164"/>
      <c r="JXS384" s="164"/>
      <c r="JXT384" s="164"/>
      <c r="JXU384" s="164"/>
      <c r="JXV384" s="164"/>
      <c r="JXW384" s="90"/>
      <c r="JXX384" s="90"/>
      <c r="JXY384" s="89"/>
      <c r="JXZ384" s="164"/>
      <c r="JYA384" s="164"/>
      <c r="JYB384" s="164"/>
      <c r="JYC384" s="164"/>
      <c r="JYD384" s="164"/>
      <c r="JYE384" s="90"/>
      <c r="JYF384" s="90"/>
      <c r="JYG384" s="89"/>
      <c r="JYH384" s="164"/>
      <c r="JYI384" s="164"/>
      <c r="JYJ384" s="164"/>
      <c r="JYK384" s="164"/>
      <c r="JYL384" s="164"/>
      <c r="JYM384" s="90"/>
      <c r="JYN384" s="90"/>
      <c r="JYO384" s="89"/>
      <c r="JYP384" s="164"/>
      <c r="JYQ384" s="164"/>
      <c r="JYR384" s="164"/>
      <c r="JYS384" s="164"/>
      <c r="JYT384" s="164"/>
      <c r="JYU384" s="90"/>
      <c r="JYV384" s="90"/>
      <c r="JYW384" s="89"/>
      <c r="JYX384" s="164"/>
      <c r="JYY384" s="164"/>
      <c r="JYZ384" s="164"/>
      <c r="JZA384" s="164"/>
      <c r="JZB384" s="164"/>
      <c r="JZC384" s="90"/>
      <c r="JZD384" s="90"/>
      <c r="JZE384" s="89"/>
      <c r="JZF384" s="164"/>
      <c r="JZG384" s="164"/>
      <c r="JZH384" s="164"/>
      <c r="JZI384" s="164"/>
      <c r="JZJ384" s="164"/>
      <c r="JZK384" s="90"/>
      <c r="JZL384" s="90"/>
      <c r="JZM384" s="89"/>
      <c r="JZN384" s="164"/>
      <c r="JZO384" s="164"/>
      <c r="JZP384" s="164"/>
      <c r="JZQ384" s="164"/>
      <c r="JZR384" s="164"/>
      <c r="JZS384" s="90"/>
      <c r="JZT384" s="90"/>
      <c r="JZU384" s="89"/>
      <c r="JZV384" s="164"/>
      <c r="JZW384" s="164"/>
      <c r="JZX384" s="164"/>
      <c r="JZY384" s="164"/>
      <c r="JZZ384" s="164"/>
      <c r="KAA384" s="90"/>
      <c r="KAB384" s="90"/>
      <c r="KAC384" s="89"/>
      <c r="KAD384" s="164"/>
      <c r="KAE384" s="164"/>
      <c r="KAF384" s="164"/>
      <c r="KAG384" s="164"/>
      <c r="KAH384" s="164"/>
      <c r="KAI384" s="90"/>
      <c r="KAJ384" s="90"/>
      <c r="KAK384" s="89"/>
      <c r="KAL384" s="164"/>
      <c r="KAM384" s="164"/>
      <c r="KAN384" s="164"/>
      <c r="KAO384" s="164"/>
      <c r="KAP384" s="164"/>
      <c r="KAQ384" s="90"/>
      <c r="KAR384" s="90"/>
      <c r="KAS384" s="89"/>
      <c r="KAT384" s="164"/>
      <c r="KAU384" s="164"/>
      <c r="KAV384" s="164"/>
      <c r="KAW384" s="164"/>
      <c r="KAX384" s="164"/>
      <c r="KAY384" s="90"/>
      <c r="KAZ384" s="90"/>
      <c r="KBA384" s="89"/>
      <c r="KBB384" s="164"/>
      <c r="KBC384" s="164"/>
      <c r="KBD384" s="164"/>
      <c r="KBE384" s="164"/>
      <c r="KBF384" s="164"/>
      <c r="KBG384" s="90"/>
      <c r="KBH384" s="90"/>
      <c r="KBI384" s="89"/>
      <c r="KBJ384" s="164"/>
      <c r="KBK384" s="164"/>
      <c r="KBL384" s="164"/>
      <c r="KBM384" s="164"/>
      <c r="KBN384" s="164"/>
      <c r="KBO384" s="90"/>
      <c r="KBP384" s="90"/>
      <c r="KBQ384" s="89"/>
      <c r="KBR384" s="164"/>
      <c r="KBS384" s="164"/>
      <c r="KBT384" s="164"/>
      <c r="KBU384" s="164"/>
      <c r="KBV384" s="164"/>
      <c r="KBW384" s="90"/>
      <c r="KBX384" s="90"/>
      <c r="KBY384" s="89"/>
      <c r="KBZ384" s="164"/>
      <c r="KCA384" s="164"/>
      <c r="KCB384" s="164"/>
      <c r="KCC384" s="164"/>
      <c r="KCD384" s="164"/>
      <c r="KCE384" s="90"/>
      <c r="KCF384" s="90"/>
      <c r="KCG384" s="89"/>
      <c r="KCH384" s="164"/>
      <c r="KCI384" s="164"/>
      <c r="KCJ384" s="164"/>
      <c r="KCK384" s="164"/>
      <c r="KCL384" s="164"/>
      <c r="KCM384" s="90"/>
      <c r="KCN384" s="90"/>
      <c r="KCO384" s="89"/>
      <c r="KCP384" s="164"/>
      <c r="KCQ384" s="164"/>
      <c r="KCR384" s="164"/>
      <c r="KCS384" s="164"/>
      <c r="KCT384" s="164"/>
      <c r="KCU384" s="90"/>
      <c r="KCV384" s="90"/>
      <c r="KCW384" s="89"/>
      <c r="KCX384" s="164"/>
      <c r="KCY384" s="164"/>
      <c r="KCZ384" s="164"/>
      <c r="KDA384" s="164"/>
      <c r="KDB384" s="164"/>
      <c r="KDC384" s="90"/>
      <c r="KDD384" s="90"/>
      <c r="KDE384" s="89"/>
      <c r="KDF384" s="164"/>
      <c r="KDG384" s="164"/>
      <c r="KDH384" s="164"/>
      <c r="KDI384" s="164"/>
      <c r="KDJ384" s="164"/>
      <c r="KDK384" s="90"/>
      <c r="KDL384" s="90"/>
      <c r="KDM384" s="89"/>
      <c r="KDN384" s="164"/>
      <c r="KDO384" s="164"/>
      <c r="KDP384" s="164"/>
      <c r="KDQ384" s="164"/>
      <c r="KDR384" s="164"/>
      <c r="KDS384" s="90"/>
      <c r="KDT384" s="90"/>
      <c r="KDU384" s="89"/>
      <c r="KDV384" s="164"/>
      <c r="KDW384" s="164"/>
      <c r="KDX384" s="164"/>
      <c r="KDY384" s="164"/>
      <c r="KDZ384" s="164"/>
      <c r="KEA384" s="90"/>
      <c r="KEB384" s="90"/>
      <c r="KEC384" s="89"/>
      <c r="KED384" s="164"/>
      <c r="KEE384" s="164"/>
      <c r="KEF384" s="164"/>
      <c r="KEG384" s="164"/>
      <c r="KEH384" s="164"/>
      <c r="KEI384" s="90"/>
      <c r="KEJ384" s="90"/>
      <c r="KEK384" s="89"/>
      <c r="KEL384" s="164"/>
      <c r="KEM384" s="164"/>
      <c r="KEN384" s="164"/>
      <c r="KEO384" s="164"/>
      <c r="KEP384" s="164"/>
      <c r="KEQ384" s="90"/>
      <c r="KER384" s="90"/>
      <c r="KES384" s="89"/>
      <c r="KET384" s="164"/>
      <c r="KEU384" s="164"/>
      <c r="KEV384" s="164"/>
      <c r="KEW384" s="164"/>
      <c r="KEX384" s="164"/>
      <c r="KEY384" s="90"/>
      <c r="KEZ384" s="90"/>
      <c r="KFA384" s="89"/>
      <c r="KFB384" s="164"/>
      <c r="KFC384" s="164"/>
      <c r="KFD384" s="164"/>
      <c r="KFE384" s="164"/>
      <c r="KFF384" s="164"/>
      <c r="KFG384" s="90"/>
      <c r="KFH384" s="90"/>
      <c r="KFI384" s="89"/>
      <c r="KFJ384" s="164"/>
      <c r="KFK384" s="164"/>
      <c r="KFL384" s="164"/>
      <c r="KFM384" s="164"/>
      <c r="KFN384" s="164"/>
      <c r="KFO384" s="90"/>
      <c r="KFP384" s="90"/>
      <c r="KFQ384" s="89"/>
      <c r="KFR384" s="164"/>
      <c r="KFS384" s="164"/>
      <c r="KFT384" s="164"/>
      <c r="KFU384" s="164"/>
      <c r="KFV384" s="164"/>
      <c r="KFW384" s="90"/>
      <c r="KFX384" s="90"/>
      <c r="KFY384" s="89"/>
      <c r="KFZ384" s="164"/>
      <c r="KGA384" s="164"/>
      <c r="KGB384" s="164"/>
      <c r="KGC384" s="164"/>
      <c r="KGD384" s="164"/>
      <c r="KGE384" s="90"/>
      <c r="KGF384" s="90"/>
      <c r="KGG384" s="89"/>
      <c r="KGH384" s="164"/>
      <c r="KGI384" s="164"/>
      <c r="KGJ384" s="164"/>
      <c r="KGK384" s="164"/>
      <c r="KGL384" s="164"/>
      <c r="KGM384" s="90"/>
      <c r="KGN384" s="90"/>
      <c r="KGO384" s="89"/>
      <c r="KGP384" s="164"/>
      <c r="KGQ384" s="164"/>
      <c r="KGR384" s="164"/>
      <c r="KGS384" s="164"/>
      <c r="KGT384" s="164"/>
      <c r="KGU384" s="90"/>
      <c r="KGV384" s="90"/>
      <c r="KGW384" s="89"/>
      <c r="KGX384" s="164"/>
      <c r="KGY384" s="164"/>
      <c r="KGZ384" s="164"/>
      <c r="KHA384" s="164"/>
      <c r="KHB384" s="164"/>
      <c r="KHC384" s="90"/>
      <c r="KHD384" s="90"/>
      <c r="KHE384" s="89"/>
      <c r="KHF384" s="164"/>
      <c r="KHG384" s="164"/>
      <c r="KHH384" s="164"/>
      <c r="KHI384" s="164"/>
      <c r="KHJ384" s="164"/>
      <c r="KHK384" s="90"/>
      <c r="KHL384" s="90"/>
      <c r="KHM384" s="89"/>
      <c r="KHN384" s="164"/>
      <c r="KHO384" s="164"/>
      <c r="KHP384" s="164"/>
      <c r="KHQ384" s="164"/>
      <c r="KHR384" s="164"/>
      <c r="KHS384" s="90"/>
      <c r="KHT384" s="90"/>
      <c r="KHU384" s="89"/>
      <c r="KHV384" s="164"/>
      <c r="KHW384" s="164"/>
      <c r="KHX384" s="164"/>
      <c r="KHY384" s="164"/>
      <c r="KHZ384" s="164"/>
      <c r="KIA384" s="90"/>
      <c r="KIB384" s="90"/>
      <c r="KIC384" s="89"/>
      <c r="KID384" s="164"/>
      <c r="KIE384" s="164"/>
      <c r="KIF384" s="164"/>
      <c r="KIG384" s="164"/>
      <c r="KIH384" s="164"/>
      <c r="KII384" s="90"/>
      <c r="KIJ384" s="90"/>
      <c r="KIK384" s="89"/>
      <c r="KIL384" s="164"/>
      <c r="KIM384" s="164"/>
      <c r="KIN384" s="164"/>
      <c r="KIO384" s="164"/>
      <c r="KIP384" s="164"/>
      <c r="KIQ384" s="90"/>
      <c r="KIR384" s="90"/>
      <c r="KIS384" s="89"/>
      <c r="KIT384" s="164"/>
      <c r="KIU384" s="164"/>
      <c r="KIV384" s="164"/>
      <c r="KIW384" s="164"/>
      <c r="KIX384" s="164"/>
      <c r="KIY384" s="90"/>
      <c r="KIZ384" s="90"/>
      <c r="KJA384" s="89"/>
      <c r="KJB384" s="164"/>
      <c r="KJC384" s="164"/>
      <c r="KJD384" s="164"/>
      <c r="KJE384" s="164"/>
      <c r="KJF384" s="164"/>
      <c r="KJG384" s="90"/>
      <c r="KJH384" s="90"/>
      <c r="KJI384" s="89"/>
      <c r="KJJ384" s="164"/>
      <c r="KJK384" s="164"/>
      <c r="KJL384" s="164"/>
      <c r="KJM384" s="164"/>
      <c r="KJN384" s="164"/>
      <c r="KJO384" s="90"/>
      <c r="KJP384" s="90"/>
      <c r="KJQ384" s="89"/>
      <c r="KJR384" s="164"/>
      <c r="KJS384" s="164"/>
      <c r="KJT384" s="164"/>
      <c r="KJU384" s="164"/>
      <c r="KJV384" s="164"/>
      <c r="KJW384" s="90"/>
      <c r="KJX384" s="90"/>
      <c r="KJY384" s="89"/>
      <c r="KJZ384" s="164"/>
      <c r="KKA384" s="164"/>
      <c r="KKB384" s="164"/>
      <c r="KKC384" s="164"/>
      <c r="KKD384" s="164"/>
      <c r="KKE384" s="90"/>
      <c r="KKF384" s="90"/>
      <c r="KKG384" s="89"/>
      <c r="KKH384" s="164"/>
      <c r="KKI384" s="164"/>
      <c r="KKJ384" s="164"/>
      <c r="KKK384" s="164"/>
      <c r="KKL384" s="164"/>
      <c r="KKM384" s="90"/>
      <c r="KKN384" s="90"/>
      <c r="KKO384" s="89"/>
      <c r="KKP384" s="164"/>
      <c r="KKQ384" s="164"/>
      <c r="KKR384" s="164"/>
      <c r="KKS384" s="164"/>
      <c r="KKT384" s="164"/>
      <c r="KKU384" s="90"/>
      <c r="KKV384" s="90"/>
      <c r="KKW384" s="89"/>
      <c r="KKX384" s="164"/>
      <c r="KKY384" s="164"/>
      <c r="KKZ384" s="164"/>
      <c r="KLA384" s="164"/>
      <c r="KLB384" s="164"/>
      <c r="KLC384" s="90"/>
      <c r="KLD384" s="90"/>
      <c r="KLE384" s="89"/>
      <c r="KLF384" s="164"/>
      <c r="KLG384" s="164"/>
      <c r="KLH384" s="164"/>
      <c r="KLI384" s="164"/>
      <c r="KLJ384" s="164"/>
      <c r="KLK384" s="90"/>
      <c r="KLL384" s="90"/>
      <c r="KLM384" s="89"/>
      <c r="KLN384" s="164"/>
      <c r="KLO384" s="164"/>
      <c r="KLP384" s="164"/>
      <c r="KLQ384" s="164"/>
      <c r="KLR384" s="164"/>
      <c r="KLS384" s="90"/>
      <c r="KLT384" s="90"/>
      <c r="KLU384" s="89"/>
      <c r="KLV384" s="164"/>
      <c r="KLW384" s="164"/>
      <c r="KLX384" s="164"/>
      <c r="KLY384" s="164"/>
      <c r="KLZ384" s="164"/>
      <c r="KMA384" s="90"/>
      <c r="KMB384" s="90"/>
      <c r="KMC384" s="89"/>
      <c r="KMD384" s="164"/>
      <c r="KME384" s="164"/>
      <c r="KMF384" s="164"/>
      <c r="KMG384" s="164"/>
      <c r="KMH384" s="164"/>
      <c r="KMI384" s="90"/>
      <c r="KMJ384" s="90"/>
      <c r="KMK384" s="89"/>
      <c r="KML384" s="164"/>
      <c r="KMM384" s="164"/>
      <c r="KMN384" s="164"/>
      <c r="KMO384" s="164"/>
      <c r="KMP384" s="164"/>
      <c r="KMQ384" s="90"/>
      <c r="KMR384" s="90"/>
      <c r="KMS384" s="89"/>
      <c r="KMT384" s="164"/>
      <c r="KMU384" s="164"/>
      <c r="KMV384" s="164"/>
      <c r="KMW384" s="164"/>
      <c r="KMX384" s="164"/>
      <c r="KMY384" s="90"/>
      <c r="KMZ384" s="90"/>
      <c r="KNA384" s="89"/>
      <c r="KNB384" s="164"/>
      <c r="KNC384" s="164"/>
      <c r="KND384" s="164"/>
      <c r="KNE384" s="164"/>
      <c r="KNF384" s="164"/>
      <c r="KNG384" s="90"/>
      <c r="KNH384" s="90"/>
      <c r="KNI384" s="89"/>
      <c r="KNJ384" s="164"/>
      <c r="KNK384" s="164"/>
      <c r="KNL384" s="164"/>
      <c r="KNM384" s="164"/>
      <c r="KNN384" s="164"/>
      <c r="KNO384" s="90"/>
      <c r="KNP384" s="90"/>
      <c r="KNQ384" s="89"/>
      <c r="KNR384" s="164"/>
      <c r="KNS384" s="164"/>
      <c r="KNT384" s="164"/>
      <c r="KNU384" s="164"/>
      <c r="KNV384" s="164"/>
      <c r="KNW384" s="90"/>
      <c r="KNX384" s="90"/>
      <c r="KNY384" s="89"/>
      <c r="KNZ384" s="164"/>
      <c r="KOA384" s="164"/>
      <c r="KOB384" s="164"/>
      <c r="KOC384" s="164"/>
      <c r="KOD384" s="164"/>
      <c r="KOE384" s="90"/>
      <c r="KOF384" s="90"/>
      <c r="KOG384" s="89"/>
      <c r="KOH384" s="164"/>
      <c r="KOI384" s="164"/>
      <c r="KOJ384" s="164"/>
      <c r="KOK384" s="164"/>
      <c r="KOL384" s="164"/>
      <c r="KOM384" s="90"/>
      <c r="KON384" s="90"/>
      <c r="KOO384" s="89"/>
      <c r="KOP384" s="164"/>
      <c r="KOQ384" s="164"/>
      <c r="KOR384" s="164"/>
      <c r="KOS384" s="164"/>
      <c r="KOT384" s="164"/>
      <c r="KOU384" s="90"/>
      <c r="KOV384" s="90"/>
      <c r="KOW384" s="89"/>
      <c r="KOX384" s="164"/>
      <c r="KOY384" s="164"/>
      <c r="KOZ384" s="164"/>
      <c r="KPA384" s="164"/>
      <c r="KPB384" s="164"/>
      <c r="KPC384" s="90"/>
      <c r="KPD384" s="90"/>
      <c r="KPE384" s="89"/>
      <c r="KPF384" s="164"/>
      <c r="KPG384" s="164"/>
      <c r="KPH384" s="164"/>
      <c r="KPI384" s="164"/>
      <c r="KPJ384" s="164"/>
      <c r="KPK384" s="90"/>
      <c r="KPL384" s="90"/>
      <c r="KPM384" s="89"/>
      <c r="KPN384" s="164"/>
      <c r="KPO384" s="164"/>
      <c r="KPP384" s="164"/>
      <c r="KPQ384" s="164"/>
      <c r="KPR384" s="164"/>
      <c r="KPS384" s="90"/>
      <c r="KPT384" s="90"/>
      <c r="KPU384" s="89"/>
      <c r="KPV384" s="164"/>
      <c r="KPW384" s="164"/>
      <c r="KPX384" s="164"/>
      <c r="KPY384" s="164"/>
      <c r="KPZ384" s="164"/>
      <c r="KQA384" s="90"/>
      <c r="KQB384" s="90"/>
      <c r="KQC384" s="89"/>
      <c r="KQD384" s="164"/>
      <c r="KQE384" s="164"/>
      <c r="KQF384" s="164"/>
      <c r="KQG384" s="164"/>
      <c r="KQH384" s="164"/>
      <c r="KQI384" s="90"/>
      <c r="KQJ384" s="90"/>
      <c r="KQK384" s="89"/>
      <c r="KQL384" s="164"/>
      <c r="KQM384" s="164"/>
      <c r="KQN384" s="164"/>
      <c r="KQO384" s="164"/>
      <c r="KQP384" s="164"/>
      <c r="KQQ384" s="90"/>
      <c r="KQR384" s="90"/>
      <c r="KQS384" s="89"/>
      <c r="KQT384" s="164"/>
      <c r="KQU384" s="164"/>
      <c r="KQV384" s="164"/>
      <c r="KQW384" s="164"/>
      <c r="KQX384" s="164"/>
      <c r="KQY384" s="90"/>
      <c r="KQZ384" s="90"/>
      <c r="KRA384" s="89"/>
      <c r="KRB384" s="164"/>
      <c r="KRC384" s="164"/>
      <c r="KRD384" s="164"/>
      <c r="KRE384" s="164"/>
      <c r="KRF384" s="164"/>
      <c r="KRG384" s="90"/>
      <c r="KRH384" s="90"/>
      <c r="KRI384" s="89"/>
      <c r="KRJ384" s="164"/>
      <c r="KRK384" s="164"/>
      <c r="KRL384" s="164"/>
      <c r="KRM384" s="164"/>
      <c r="KRN384" s="164"/>
      <c r="KRO384" s="90"/>
      <c r="KRP384" s="90"/>
      <c r="KRQ384" s="89"/>
      <c r="KRR384" s="164"/>
      <c r="KRS384" s="164"/>
      <c r="KRT384" s="164"/>
      <c r="KRU384" s="164"/>
      <c r="KRV384" s="164"/>
      <c r="KRW384" s="90"/>
      <c r="KRX384" s="90"/>
      <c r="KRY384" s="89"/>
      <c r="KRZ384" s="164"/>
      <c r="KSA384" s="164"/>
      <c r="KSB384" s="164"/>
      <c r="KSC384" s="164"/>
      <c r="KSD384" s="164"/>
      <c r="KSE384" s="90"/>
      <c r="KSF384" s="90"/>
      <c r="KSG384" s="89"/>
      <c r="KSH384" s="164"/>
      <c r="KSI384" s="164"/>
      <c r="KSJ384" s="164"/>
      <c r="KSK384" s="164"/>
      <c r="KSL384" s="164"/>
      <c r="KSM384" s="90"/>
      <c r="KSN384" s="90"/>
      <c r="KSO384" s="89"/>
      <c r="KSP384" s="164"/>
      <c r="KSQ384" s="164"/>
      <c r="KSR384" s="164"/>
      <c r="KSS384" s="164"/>
      <c r="KST384" s="164"/>
      <c r="KSU384" s="90"/>
      <c r="KSV384" s="90"/>
      <c r="KSW384" s="89"/>
      <c r="KSX384" s="164"/>
      <c r="KSY384" s="164"/>
      <c r="KSZ384" s="164"/>
      <c r="KTA384" s="164"/>
      <c r="KTB384" s="164"/>
      <c r="KTC384" s="90"/>
      <c r="KTD384" s="90"/>
      <c r="KTE384" s="89"/>
      <c r="KTF384" s="164"/>
      <c r="KTG384" s="164"/>
      <c r="KTH384" s="164"/>
      <c r="KTI384" s="164"/>
      <c r="KTJ384" s="164"/>
      <c r="KTK384" s="90"/>
      <c r="KTL384" s="90"/>
      <c r="KTM384" s="89"/>
      <c r="KTN384" s="164"/>
      <c r="KTO384" s="164"/>
      <c r="KTP384" s="164"/>
      <c r="KTQ384" s="164"/>
      <c r="KTR384" s="164"/>
      <c r="KTS384" s="90"/>
      <c r="KTT384" s="90"/>
      <c r="KTU384" s="89"/>
      <c r="KTV384" s="164"/>
      <c r="KTW384" s="164"/>
      <c r="KTX384" s="164"/>
      <c r="KTY384" s="164"/>
      <c r="KTZ384" s="164"/>
      <c r="KUA384" s="90"/>
      <c r="KUB384" s="90"/>
      <c r="KUC384" s="89"/>
      <c r="KUD384" s="164"/>
      <c r="KUE384" s="164"/>
      <c r="KUF384" s="164"/>
      <c r="KUG384" s="164"/>
      <c r="KUH384" s="164"/>
      <c r="KUI384" s="90"/>
      <c r="KUJ384" s="90"/>
      <c r="KUK384" s="89"/>
      <c r="KUL384" s="164"/>
      <c r="KUM384" s="164"/>
      <c r="KUN384" s="164"/>
      <c r="KUO384" s="164"/>
      <c r="KUP384" s="164"/>
      <c r="KUQ384" s="90"/>
      <c r="KUR384" s="90"/>
      <c r="KUS384" s="89"/>
      <c r="KUT384" s="164"/>
      <c r="KUU384" s="164"/>
      <c r="KUV384" s="164"/>
      <c r="KUW384" s="164"/>
      <c r="KUX384" s="164"/>
      <c r="KUY384" s="90"/>
      <c r="KUZ384" s="90"/>
      <c r="KVA384" s="89"/>
      <c r="KVB384" s="164"/>
      <c r="KVC384" s="164"/>
      <c r="KVD384" s="164"/>
      <c r="KVE384" s="164"/>
      <c r="KVF384" s="164"/>
      <c r="KVG384" s="90"/>
      <c r="KVH384" s="90"/>
      <c r="KVI384" s="89"/>
      <c r="KVJ384" s="164"/>
      <c r="KVK384" s="164"/>
      <c r="KVL384" s="164"/>
      <c r="KVM384" s="164"/>
      <c r="KVN384" s="164"/>
      <c r="KVO384" s="90"/>
      <c r="KVP384" s="90"/>
      <c r="KVQ384" s="89"/>
      <c r="KVR384" s="164"/>
      <c r="KVS384" s="164"/>
      <c r="KVT384" s="164"/>
      <c r="KVU384" s="164"/>
      <c r="KVV384" s="164"/>
      <c r="KVW384" s="90"/>
      <c r="KVX384" s="90"/>
      <c r="KVY384" s="89"/>
      <c r="KVZ384" s="164"/>
      <c r="KWA384" s="164"/>
      <c r="KWB384" s="164"/>
      <c r="KWC384" s="164"/>
      <c r="KWD384" s="164"/>
      <c r="KWE384" s="90"/>
      <c r="KWF384" s="90"/>
      <c r="KWG384" s="89"/>
      <c r="KWH384" s="164"/>
      <c r="KWI384" s="164"/>
      <c r="KWJ384" s="164"/>
      <c r="KWK384" s="164"/>
      <c r="KWL384" s="164"/>
      <c r="KWM384" s="90"/>
      <c r="KWN384" s="90"/>
      <c r="KWO384" s="89"/>
      <c r="KWP384" s="164"/>
      <c r="KWQ384" s="164"/>
      <c r="KWR384" s="164"/>
      <c r="KWS384" s="164"/>
      <c r="KWT384" s="164"/>
      <c r="KWU384" s="90"/>
      <c r="KWV384" s="90"/>
      <c r="KWW384" s="89"/>
      <c r="KWX384" s="164"/>
      <c r="KWY384" s="164"/>
      <c r="KWZ384" s="164"/>
      <c r="KXA384" s="164"/>
      <c r="KXB384" s="164"/>
      <c r="KXC384" s="90"/>
      <c r="KXD384" s="90"/>
      <c r="KXE384" s="89"/>
      <c r="KXF384" s="164"/>
      <c r="KXG384" s="164"/>
      <c r="KXH384" s="164"/>
      <c r="KXI384" s="164"/>
      <c r="KXJ384" s="164"/>
      <c r="KXK384" s="90"/>
      <c r="KXL384" s="90"/>
      <c r="KXM384" s="89"/>
      <c r="KXN384" s="164"/>
      <c r="KXO384" s="164"/>
      <c r="KXP384" s="164"/>
      <c r="KXQ384" s="164"/>
      <c r="KXR384" s="164"/>
      <c r="KXS384" s="90"/>
      <c r="KXT384" s="90"/>
      <c r="KXU384" s="89"/>
      <c r="KXV384" s="164"/>
      <c r="KXW384" s="164"/>
      <c r="KXX384" s="164"/>
      <c r="KXY384" s="164"/>
      <c r="KXZ384" s="164"/>
      <c r="KYA384" s="90"/>
      <c r="KYB384" s="90"/>
      <c r="KYC384" s="89"/>
      <c r="KYD384" s="164"/>
      <c r="KYE384" s="164"/>
      <c r="KYF384" s="164"/>
      <c r="KYG384" s="164"/>
      <c r="KYH384" s="164"/>
      <c r="KYI384" s="90"/>
      <c r="KYJ384" s="90"/>
      <c r="KYK384" s="89"/>
      <c r="KYL384" s="164"/>
      <c r="KYM384" s="164"/>
      <c r="KYN384" s="164"/>
      <c r="KYO384" s="164"/>
      <c r="KYP384" s="164"/>
      <c r="KYQ384" s="90"/>
      <c r="KYR384" s="90"/>
      <c r="KYS384" s="89"/>
      <c r="KYT384" s="164"/>
      <c r="KYU384" s="164"/>
      <c r="KYV384" s="164"/>
      <c r="KYW384" s="164"/>
      <c r="KYX384" s="164"/>
      <c r="KYY384" s="90"/>
      <c r="KYZ384" s="90"/>
      <c r="KZA384" s="89"/>
      <c r="KZB384" s="164"/>
      <c r="KZC384" s="164"/>
      <c r="KZD384" s="164"/>
      <c r="KZE384" s="164"/>
      <c r="KZF384" s="164"/>
      <c r="KZG384" s="90"/>
      <c r="KZH384" s="90"/>
      <c r="KZI384" s="89"/>
      <c r="KZJ384" s="164"/>
      <c r="KZK384" s="164"/>
      <c r="KZL384" s="164"/>
      <c r="KZM384" s="164"/>
      <c r="KZN384" s="164"/>
      <c r="KZO384" s="90"/>
      <c r="KZP384" s="90"/>
      <c r="KZQ384" s="89"/>
      <c r="KZR384" s="164"/>
      <c r="KZS384" s="164"/>
      <c r="KZT384" s="164"/>
      <c r="KZU384" s="164"/>
      <c r="KZV384" s="164"/>
      <c r="KZW384" s="90"/>
      <c r="KZX384" s="90"/>
      <c r="KZY384" s="89"/>
      <c r="KZZ384" s="164"/>
      <c r="LAA384" s="164"/>
      <c r="LAB384" s="164"/>
      <c r="LAC384" s="164"/>
      <c r="LAD384" s="164"/>
      <c r="LAE384" s="90"/>
      <c r="LAF384" s="90"/>
      <c r="LAG384" s="89"/>
      <c r="LAH384" s="164"/>
      <c r="LAI384" s="164"/>
      <c r="LAJ384" s="164"/>
      <c r="LAK384" s="164"/>
      <c r="LAL384" s="164"/>
      <c r="LAM384" s="90"/>
      <c r="LAN384" s="90"/>
      <c r="LAO384" s="89"/>
      <c r="LAP384" s="164"/>
      <c r="LAQ384" s="164"/>
      <c r="LAR384" s="164"/>
      <c r="LAS384" s="164"/>
      <c r="LAT384" s="164"/>
      <c r="LAU384" s="90"/>
      <c r="LAV384" s="90"/>
      <c r="LAW384" s="89"/>
      <c r="LAX384" s="164"/>
      <c r="LAY384" s="164"/>
      <c r="LAZ384" s="164"/>
      <c r="LBA384" s="164"/>
      <c r="LBB384" s="164"/>
      <c r="LBC384" s="90"/>
      <c r="LBD384" s="90"/>
      <c r="LBE384" s="89"/>
      <c r="LBF384" s="164"/>
      <c r="LBG384" s="164"/>
      <c r="LBH384" s="164"/>
      <c r="LBI384" s="164"/>
      <c r="LBJ384" s="164"/>
      <c r="LBK384" s="90"/>
      <c r="LBL384" s="90"/>
      <c r="LBM384" s="89"/>
      <c r="LBN384" s="164"/>
      <c r="LBO384" s="164"/>
      <c r="LBP384" s="164"/>
      <c r="LBQ384" s="164"/>
      <c r="LBR384" s="164"/>
      <c r="LBS384" s="90"/>
      <c r="LBT384" s="90"/>
      <c r="LBU384" s="89"/>
      <c r="LBV384" s="164"/>
      <c r="LBW384" s="164"/>
      <c r="LBX384" s="164"/>
      <c r="LBY384" s="164"/>
      <c r="LBZ384" s="164"/>
      <c r="LCA384" s="90"/>
      <c r="LCB384" s="90"/>
      <c r="LCC384" s="89"/>
      <c r="LCD384" s="164"/>
      <c r="LCE384" s="164"/>
      <c r="LCF384" s="164"/>
      <c r="LCG384" s="164"/>
      <c r="LCH384" s="164"/>
      <c r="LCI384" s="90"/>
      <c r="LCJ384" s="90"/>
      <c r="LCK384" s="89"/>
      <c r="LCL384" s="164"/>
      <c r="LCM384" s="164"/>
      <c r="LCN384" s="164"/>
      <c r="LCO384" s="164"/>
      <c r="LCP384" s="164"/>
      <c r="LCQ384" s="90"/>
      <c r="LCR384" s="90"/>
      <c r="LCS384" s="89"/>
      <c r="LCT384" s="164"/>
      <c r="LCU384" s="164"/>
      <c r="LCV384" s="164"/>
      <c r="LCW384" s="164"/>
      <c r="LCX384" s="164"/>
      <c r="LCY384" s="90"/>
      <c r="LCZ384" s="90"/>
      <c r="LDA384" s="89"/>
      <c r="LDB384" s="164"/>
      <c r="LDC384" s="164"/>
      <c r="LDD384" s="164"/>
      <c r="LDE384" s="164"/>
      <c r="LDF384" s="164"/>
      <c r="LDG384" s="90"/>
      <c r="LDH384" s="90"/>
      <c r="LDI384" s="89"/>
      <c r="LDJ384" s="164"/>
      <c r="LDK384" s="164"/>
      <c r="LDL384" s="164"/>
      <c r="LDM384" s="164"/>
      <c r="LDN384" s="164"/>
      <c r="LDO384" s="90"/>
      <c r="LDP384" s="90"/>
      <c r="LDQ384" s="89"/>
      <c r="LDR384" s="164"/>
      <c r="LDS384" s="164"/>
      <c r="LDT384" s="164"/>
      <c r="LDU384" s="164"/>
      <c r="LDV384" s="164"/>
      <c r="LDW384" s="90"/>
      <c r="LDX384" s="90"/>
      <c r="LDY384" s="89"/>
      <c r="LDZ384" s="164"/>
      <c r="LEA384" s="164"/>
      <c r="LEB384" s="164"/>
      <c r="LEC384" s="164"/>
      <c r="LED384" s="164"/>
      <c r="LEE384" s="90"/>
      <c r="LEF384" s="90"/>
      <c r="LEG384" s="89"/>
      <c r="LEH384" s="164"/>
      <c r="LEI384" s="164"/>
      <c r="LEJ384" s="164"/>
      <c r="LEK384" s="164"/>
      <c r="LEL384" s="164"/>
      <c r="LEM384" s="90"/>
      <c r="LEN384" s="90"/>
      <c r="LEO384" s="89"/>
      <c r="LEP384" s="164"/>
      <c r="LEQ384" s="164"/>
      <c r="LER384" s="164"/>
      <c r="LES384" s="164"/>
      <c r="LET384" s="164"/>
      <c r="LEU384" s="90"/>
      <c r="LEV384" s="90"/>
      <c r="LEW384" s="89"/>
      <c r="LEX384" s="164"/>
      <c r="LEY384" s="164"/>
      <c r="LEZ384" s="164"/>
      <c r="LFA384" s="164"/>
      <c r="LFB384" s="164"/>
      <c r="LFC384" s="90"/>
      <c r="LFD384" s="90"/>
      <c r="LFE384" s="89"/>
      <c r="LFF384" s="164"/>
      <c r="LFG384" s="164"/>
      <c r="LFH384" s="164"/>
      <c r="LFI384" s="164"/>
      <c r="LFJ384" s="164"/>
      <c r="LFK384" s="90"/>
      <c r="LFL384" s="90"/>
      <c r="LFM384" s="89"/>
      <c r="LFN384" s="164"/>
      <c r="LFO384" s="164"/>
      <c r="LFP384" s="164"/>
      <c r="LFQ384" s="164"/>
      <c r="LFR384" s="164"/>
      <c r="LFS384" s="90"/>
      <c r="LFT384" s="90"/>
      <c r="LFU384" s="89"/>
      <c r="LFV384" s="164"/>
      <c r="LFW384" s="164"/>
      <c r="LFX384" s="164"/>
      <c r="LFY384" s="164"/>
      <c r="LFZ384" s="164"/>
      <c r="LGA384" s="90"/>
      <c r="LGB384" s="90"/>
      <c r="LGC384" s="89"/>
      <c r="LGD384" s="164"/>
      <c r="LGE384" s="164"/>
      <c r="LGF384" s="164"/>
      <c r="LGG384" s="164"/>
      <c r="LGH384" s="164"/>
      <c r="LGI384" s="90"/>
      <c r="LGJ384" s="90"/>
      <c r="LGK384" s="89"/>
      <c r="LGL384" s="164"/>
      <c r="LGM384" s="164"/>
      <c r="LGN384" s="164"/>
      <c r="LGO384" s="164"/>
      <c r="LGP384" s="164"/>
      <c r="LGQ384" s="90"/>
      <c r="LGR384" s="90"/>
      <c r="LGS384" s="89"/>
      <c r="LGT384" s="164"/>
      <c r="LGU384" s="164"/>
      <c r="LGV384" s="164"/>
      <c r="LGW384" s="164"/>
      <c r="LGX384" s="164"/>
      <c r="LGY384" s="90"/>
      <c r="LGZ384" s="90"/>
      <c r="LHA384" s="89"/>
      <c r="LHB384" s="164"/>
      <c r="LHC384" s="164"/>
      <c r="LHD384" s="164"/>
      <c r="LHE384" s="164"/>
      <c r="LHF384" s="164"/>
      <c r="LHG384" s="90"/>
      <c r="LHH384" s="90"/>
      <c r="LHI384" s="89"/>
      <c r="LHJ384" s="164"/>
      <c r="LHK384" s="164"/>
      <c r="LHL384" s="164"/>
      <c r="LHM384" s="164"/>
      <c r="LHN384" s="164"/>
      <c r="LHO384" s="90"/>
      <c r="LHP384" s="90"/>
      <c r="LHQ384" s="89"/>
      <c r="LHR384" s="164"/>
      <c r="LHS384" s="164"/>
      <c r="LHT384" s="164"/>
      <c r="LHU384" s="164"/>
      <c r="LHV384" s="164"/>
      <c r="LHW384" s="90"/>
      <c r="LHX384" s="90"/>
      <c r="LHY384" s="89"/>
      <c r="LHZ384" s="164"/>
      <c r="LIA384" s="164"/>
      <c r="LIB384" s="164"/>
      <c r="LIC384" s="164"/>
      <c r="LID384" s="164"/>
      <c r="LIE384" s="90"/>
      <c r="LIF384" s="90"/>
      <c r="LIG384" s="89"/>
      <c r="LIH384" s="164"/>
      <c r="LII384" s="164"/>
      <c r="LIJ384" s="164"/>
      <c r="LIK384" s="164"/>
      <c r="LIL384" s="164"/>
      <c r="LIM384" s="90"/>
      <c r="LIN384" s="90"/>
      <c r="LIO384" s="89"/>
      <c r="LIP384" s="164"/>
      <c r="LIQ384" s="164"/>
      <c r="LIR384" s="164"/>
      <c r="LIS384" s="164"/>
      <c r="LIT384" s="164"/>
      <c r="LIU384" s="90"/>
      <c r="LIV384" s="90"/>
      <c r="LIW384" s="89"/>
      <c r="LIX384" s="164"/>
      <c r="LIY384" s="164"/>
      <c r="LIZ384" s="164"/>
      <c r="LJA384" s="164"/>
      <c r="LJB384" s="164"/>
      <c r="LJC384" s="90"/>
      <c r="LJD384" s="90"/>
      <c r="LJE384" s="89"/>
      <c r="LJF384" s="164"/>
      <c r="LJG384" s="164"/>
      <c r="LJH384" s="164"/>
      <c r="LJI384" s="164"/>
      <c r="LJJ384" s="164"/>
      <c r="LJK384" s="90"/>
      <c r="LJL384" s="90"/>
      <c r="LJM384" s="89"/>
      <c r="LJN384" s="164"/>
      <c r="LJO384" s="164"/>
      <c r="LJP384" s="164"/>
      <c r="LJQ384" s="164"/>
      <c r="LJR384" s="164"/>
      <c r="LJS384" s="90"/>
      <c r="LJT384" s="90"/>
      <c r="LJU384" s="89"/>
      <c r="LJV384" s="164"/>
      <c r="LJW384" s="164"/>
      <c r="LJX384" s="164"/>
      <c r="LJY384" s="164"/>
      <c r="LJZ384" s="164"/>
      <c r="LKA384" s="90"/>
      <c r="LKB384" s="90"/>
      <c r="LKC384" s="89"/>
      <c r="LKD384" s="164"/>
      <c r="LKE384" s="164"/>
      <c r="LKF384" s="164"/>
      <c r="LKG384" s="164"/>
      <c r="LKH384" s="164"/>
      <c r="LKI384" s="90"/>
      <c r="LKJ384" s="90"/>
      <c r="LKK384" s="89"/>
      <c r="LKL384" s="164"/>
      <c r="LKM384" s="164"/>
      <c r="LKN384" s="164"/>
      <c r="LKO384" s="164"/>
      <c r="LKP384" s="164"/>
      <c r="LKQ384" s="90"/>
      <c r="LKR384" s="90"/>
      <c r="LKS384" s="89"/>
      <c r="LKT384" s="164"/>
      <c r="LKU384" s="164"/>
      <c r="LKV384" s="164"/>
      <c r="LKW384" s="164"/>
      <c r="LKX384" s="164"/>
      <c r="LKY384" s="90"/>
      <c r="LKZ384" s="90"/>
      <c r="LLA384" s="89"/>
      <c r="LLB384" s="164"/>
      <c r="LLC384" s="164"/>
      <c r="LLD384" s="164"/>
      <c r="LLE384" s="164"/>
      <c r="LLF384" s="164"/>
      <c r="LLG384" s="90"/>
      <c r="LLH384" s="90"/>
      <c r="LLI384" s="89"/>
      <c r="LLJ384" s="164"/>
      <c r="LLK384" s="164"/>
      <c r="LLL384" s="164"/>
      <c r="LLM384" s="164"/>
      <c r="LLN384" s="164"/>
      <c r="LLO384" s="90"/>
      <c r="LLP384" s="90"/>
      <c r="LLQ384" s="89"/>
      <c r="LLR384" s="164"/>
      <c r="LLS384" s="164"/>
      <c r="LLT384" s="164"/>
      <c r="LLU384" s="164"/>
      <c r="LLV384" s="164"/>
      <c r="LLW384" s="90"/>
      <c r="LLX384" s="90"/>
      <c r="LLY384" s="89"/>
      <c r="LLZ384" s="164"/>
      <c r="LMA384" s="164"/>
      <c r="LMB384" s="164"/>
      <c r="LMC384" s="164"/>
      <c r="LMD384" s="164"/>
      <c r="LME384" s="90"/>
      <c r="LMF384" s="90"/>
      <c r="LMG384" s="89"/>
      <c r="LMH384" s="164"/>
      <c r="LMI384" s="164"/>
      <c r="LMJ384" s="164"/>
      <c r="LMK384" s="164"/>
      <c r="LML384" s="164"/>
      <c r="LMM384" s="90"/>
      <c r="LMN384" s="90"/>
      <c r="LMO384" s="89"/>
      <c r="LMP384" s="164"/>
      <c r="LMQ384" s="164"/>
      <c r="LMR384" s="164"/>
      <c r="LMS384" s="164"/>
      <c r="LMT384" s="164"/>
      <c r="LMU384" s="90"/>
      <c r="LMV384" s="90"/>
      <c r="LMW384" s="89"/>
      <c r="LMX384" s="164"/>
      <c r="LMY384" s="164"/>
      <c r="LMZ384" s="164"/>
      <c r="LNA384" s="164"/>
      <c r="LNB384" s="164"/>
      <c r="LNC384" s="90"/>
      <c r="LND384" s="90"/>
      <c r="LNE384" s="89"/>
      <c r="LNF384" s="164"/>
      <c r="LNG384" s="164"/>
      <c r="LNH384" s="164"/>
      <c r="LNI384" s="164"/>
      <c r="LNJ384" s="164"/>
      <c r="LNK384" s="90"/>
      <c r="LNL384" s="90"/>
      <c r="LNM384" s="89"/>
      <c r="LNN384" s="164"/>
      <c r="LNO384" s="164"/>
      <c r="LNP384" s="164"/>
      <c r="LNQ384" s="164"/>
      <c r="LNR384" s="164"/>
      <c r="LNS384" s="90"/>
      <c r="LNT384" s="90"/>
      <c r="LNU384" s="89"/>
      <c r="LNV384" s="164"/>
      <c r="LNW384" s="164"/>
      <c r="LNX384" s="164"/>
      <c r="LNY384" s="164"/>
      <c r="LNZ384" s="164"/>
      <c r="LOA384" s="90"/>
      <c r="LOB384" s="90"/>
      <c r="LOC384" s="89"/>
      <c r="LOD384" s="164"/>
      <c r="LOE384" s="164"/>
      <c r="LOF384" s="164"/>
      <c r="LOG384" s="164"/>
      <c r="LOH384" s="164"/>
      <c r="LOI384" s="90"/>
      <c r="LOJ384" s="90"/>
      <c r="LOK384" s="89"/>
      <c r="LOL384" s="164"/>
      <c r="LOM384" s="164"/>
      <c r="LON384" s="164"/>
      <c r="LOO384" s="164"/>
      <c r="LOP384" s="164"/>
      <c r="LOQ384" s="90"/>
      <c r="LOR384" s="90"/>
      <c r="LOS384" s="89"/>
      <c r="LOT384" s="164"/>
      <c r="LOU384" s="164"/>
      <c r="LOV384" s="164"/>
      <c r="LOW384" s="164"/>
      <c r="LOX384" s="164"/>
      <c r="LOY384" s="90"/>
      <c r="LOZ384" s="90"/>
      <c r="LPA384" s="89"/>
      <c r="LPB384" s="164"/>
      <c r="LPC384" s="164"/>
      <c r="LPD384" s="164"/>
      <c r="LPE384" s="164"/>
      <c r="LPF384" s="164"/>
      <c r="LPG384" s="90"/>
      <c r="LPH384" s="90"/>
      <c r="LPI384" s="89"/>
      <c r="LPJ384" s="164"/>
      <c r="LPK384" s="164"/>
      <c r="LPL384" s="164"/>
      <c r="LPM384" s="164"/>
      <c r="LPN384" s="164"/>
      <c r="LPO384" s="90"/>
      <c r="LPP384" s="90"/>
      <c r="LPQ384" s="89"/>
      <c r="LPR384" s="164"/>
      <c r="LPS384" s="164"/>
      <c r="LPT384" s="164"/>
      <c r="LPU384" s="164"/>
      <c r="LPV384" s="164"/>
      <c r="LPW384" s="90"/>
      <c r="LPX384" s="90"/>
      <c r="LPY384" s="89"/>
      <c r="LPZ384" s="164"/>
      <c r="LQA384" s="164"/>
      <c r="LQB384" s="164"/>
      <c r="LQC384" s="164"/>
      <c r="LQD384" s="164"/>
      <c r="LQE384" s="90"/>
      <c r="LQF384" s="90"/>
      <c r="LQG384" s="89"/>
      <c r="LQH384" s="164"/>
      <c r="LQI384" s="164"/>
      <c r="LQJ384" s="164"/>
      <c r="LQK384" s="164"/>
      <c r="LQL384" s="164"/>
      <c r="LQM384" s="90"/>
      <c r="LQN384" s="90"/>
      <c r="LQO384" s="89"/>
      <c r="LQP384" s="164"/>
      <c r="LQQ384" s="164"/>
      <c r="LQR384" s="164"/>
      <c r="LQS384" s="164"/>
      <c r="LQT384" s="164"/>
      <c r="LQU384" s="90"/>
      <c r="LQV384" s="90"/>
      <c r="LQW384" s="89"/>
      <c r="LQX384" s="164"/>
      <c r="LQY384" s="164"/>
      <c r="LQZ384" s="164"/>
      <c r="LRA384" s="164"/>
      <c r="LRB384" s="164"/>
      <c r="LRC384" s="90"/>
      <c r="LRD384" s="90"/>
      <c r="LRE384" s="89"/>
      <c r="LRF384" s="164"/>
      <c r="LRG384" s="164"/>
      <c r="LRH384" s="164"/>
      <c r="LRI384" s="164"/>
      <c r="LRJ384" s="164"/>
      <c r="LRK384" s="90"/>
      <c r="LRL384" s="90"/>
      <c r="LRM384" s="89"/>
      <c r="LRN384" s="164"/>
      <c r="LRO384" s="164"/>
      <c r="LRP384" s="164"/>
      <c r="LRQ384" s="164"/>
      <c r="LRR384" s="164"/>
      <c r="LRS384" s="90"/>
      <c r="LRT384" s="90"/>
      <c r="LRU384" s="89"/>
      <c r="LRV384" s="164"/>
      <c r="LRW384" s="164"/>
      <c r="LRX384" s="164"/>
      <c r="LRY384" s="164"/>
      <c r="LRZ384" s="164"/>
      <c r="LSA384" s="90"/>
      <c r="LSB384" s="90"/>
      <c r="LSC384" s="89"/>
      <c r="LSD384" s="164"/>
      <c r="LSE384" s="164"/>
      <c r="LSF384" s="164"/>
      <c r="LSG384" s="164"/>
      <c r="LSH384" s="164"/>
      <c r="LSI384" s="90"/>
      <c r="LSJ384" s="90"/>
      <c r="LSK384" s="89"/>
      <c r="LSL384" s="164"/>
      <c r="LSM384" s="164"/>
      <c r="LSN384" s="164"/>
      <c r="LSO384" s="164"/>
      <c r="LSP384" s="164"/>
      <c r="LSQ384" s="90"/>
      <c r="LSR384" s="90"/>
      <c r="LSS384" s="89"/>
      <c r="LST384" s="164"/>
      <c r="LSU384" s="164"/>
      <c r="LSV384" s="164"/>
      <c r="LSW384" s="164"/>
      <c r="LSX384" s="164"/>
      <c r="LSY384" s="90"/>
      <c r="LSZ384" s="90"/>
      <c r="LTA384" s="89"/>
      <c r="LTB384" s="164"/>
      <c r="LTC384" s="164"/>
      <c r="LTD384" s="164"/>
      <c r="LTE384" s="164"/>
      <c r="LTF384" s="164"/>
      <c r="LTG384" s="90"/>
      <c r="LTH384" s="90"/>
      <c r="LTI384" s="89"/>
      <c r="LTJ384" s="164"/>
      <c r="LTK384" s="164"/>
      <c r="LTL384" s="164"/>
      <c r="LTM384" s="164"/>
      <c r="LTN384" s="164"/>
      <c r="LTO384" s="90"/>
      <c r="LTP384" s="90"/>
      <c r="LTQ384" s="89"/>
      <c r="LTR384" s="164"/>
      <c r="LTS384" s="164"/>
      <c r="LTT384" s="164"/>
      <c r="LTU384" s="164"/>
      <c r="LTV384" s="164"/>
      <c r="LTW384" s="90"/>
      <c r="LTX384" s="90"/>
      <c r="LTY384" s="89"/>
      <c r="LTZ384" s="164"/>
      <c r="LUA384" s="164"/>
      <c r="LUB384" s="164"/>
      <c r="LUC384" s="164"/>
      <c r="LUD384" s="164"/>
      <c r="LUE384" s="90"/>
      <c r="LUF384" s="90"/>
      <c r="LUG384" s="89"/>
      <c r="LUH384" s="164"/>
      <c r="LUI384" s="164"/>
      <c r="LUJ384" s="164"/>
      <c r="LUK384" s="164"/>
      <c r="LUL384" s="164"/>
      <c r="LUM384" s="90"/>
      <c r="LUN384" s="90"/>
      <c r="LUO384" s="89"/>
      <c r="LUP384" s="164"/>
      <c r="LUQ384" s="164"/>
      <c r="LUR384" s="164"/>
      <c r="LUS384" s="164"/>
      <c r="LUT384" s="164"/>
      <c r="LUU384" s="90"/>
      <c r="LUV384" s="90"/>
      <c r="LUW384" s="89"/>
      <c r="LUX384" s="164"/>
      <c r="LUY384" s="164"/>
      <c r="LUZ384" s="164"/>
      <c r="LVA384" s="164"/>
      <c r="LVB384" s="164"/>
      <c r="LVC384" s="90"/>
      <c r="LVD384" s="90"/>
      <c r="LVE384" s="89"/>
      <c r="LVF384" s="164"/>
      <c r="LVG384" s="164"/>
      <c r="LVH384" s="164"/>
      <c r="LVI384" s="164"/>
      <c r="LVJ384" s="164"/>
      <c r="LVK384" s="90"/>
      <c r="LVL384" s="90"/>
      <c r="LVM384" s="89"/>
      <c r="LVN384" s="164"/>
      <c r="LVO384" s="164"/>
      <c r="LVP384" s="164"/>
      <c r="LVQ384" s="164"/>
      <c r="LVR384" s="164"/>
      <c r="LVS384" s="90"/>
      <c r="LVT384" s="90"/>
      <c r="LVU384" s="89"/>
      <c r="LVV384" s="164"/>
      <c r="LVW384" s="164"/>
      <c r="LVX384" s="164"/>
      <c r="LVY384" s="164"/>
      <c r="LVZ384" s="164"/>
      <c r="LWA384" s="90"/>
      <c r="LWB384" s="90"/>
      <c r="LWC384" s="89"/>
      <c r="LWD384" s="164"/>
      <c r="LWE384" s="164"/>
      <c r="LWF384" s="164"/>
      <c r="LWG384" s="164"/>
      <c r="LWH384" s="164"/>
      <c r="LWI384" s="90"/>
      <c r="LWJ384" s="90"/>
      <c r="LWK384" s="89"/>
      <c r="LWL384" s="164"/>
      <c r="LWM384" s="164"/>
      <c r="LWN384" s="164"/>
      <c r="LWO384" s="164"/>
      <c r="LWP384" s="164"/>
      <c r="LWQ384" s="90"/>
      <c r="LWR384" s="90"/>
      <c r="LWS384" s="89"/>
      <c r="LWT384" s="164"/>
      <c r="LWU384" s="164"/>
      <c r="LWV384" s="164"/>
      <c r="LWW384" s="164"/>
      <c r="LWX384" s="164"/>
      <c r="LWY384" s="90"/>
      <c r="LWZ384" s="90"/>
      <c r="LXA384" s="89"/>
      <c r="LXB384" s="164"/>
      <c r="LXC384" s="164"/>
      <c r="LXD384" s="164"/>
      <c r="LXE384" s="164"/>
      <c r="LXF384" s="164"/>
      <c r="LXG384" s="90"/>
      <c r="LXH384" s="90"/>
      <c r="LXI384" s="89"/>
      <c r="LXJ384" s="164"/>
      <c r="LXK384" s="164"/>
      <c r="LXL384" s="164"/>
      <c r="LXM384" s="164"/>
      <c r="LXN384" s="164"/>
      <c r="LXO384" s="90"/>
      <c r="LXP384" s="90"/>
      <c r="LXQ384" s="89"/>
      <c r="LXR384" s="164"/>
      <c r="LXS384" s="164"/>
      <c r="LXT384" s="164"/>
      <c r="LXU384" s="164"/>
      <c r="LXV384" s="164"/>
      <c r="LXW384" s="90"/>
      <c r="LXX384" s="90"/>
      <c r="LXY384" s="89"/>
      <c r="LXZ384" s="164"/>
      <c r="LYA384" s="164"/>
      <c r="LYB384" s="164"/>
      <c r="LYC384" s="164"/>
      <c r="LYD384" s="164"/>
      <c r="LYE384" s="90"/>
      <c r="LYF384" s="90"/>
      <c r="LYG384" s="89"/>
      <c r="LYH384" s="164"/>
      <c r="LYI384" s="164"/>
      <c r="LYJ384" s="164"/>
      <c r="LYK384" s="164"/>
      <c r="LYL384" s="164"/>
      <c r="LYM384" s="90"/>
      <c r="LYN384" s="90"/>
      <c r="LYO384" s="89"/>
      <c r="LYP384" s="164"/>
      <c r="LYQ384" s="164"/>
      <c r="LYR384" s="164"/>
      <c r="LYS384" s="164"/>
      <c r="LYT384" s="164"/>
      <c r="LYU384" s="90"/>
      <c r="LYV384" s="90"/>
      <c r="LYW384" s="89"/>
      <c r="LYX384" s="164"/>
      <c r="LYY384" s="164"/>
      <c r="LYZ384" s="164"/>
      <c r="LZA384" s="164"/>
      <c r="LZB384" s="164"/>
      <c r="LZC384" s="90"/>
      <c r="LZD384" s="90"/>
      <c r="LZE384" s="89"/>
      <c r="LZF384" s="164"/>
      <c r="LZG384" s="164"/>
      <c r="LZH384" s="164"/>
      <c r="LZI384" s="164"/>
      <c r="LZJ384" s="164"/>
      <c r="LZK384" s="90"/>
      <c r="LZL384" s="90"/>
      <c r="LZM384" s="89"/>
      <c r="LZN384" s="164"/>
      <c r="LZO384" s="164"/>
      <c r="LZP384" s="164"/>
      <c r="LZQ384" s="164"/>
      <c r="LZR384" s="164"/>
      <c r="LZS384" s="90"/>
      <c r="LZT384" s="90"/>
      <c r="LZU384" s="89"/>
      <c r="LZV384" s="164"/>
      <c r="LZW384" s="164"/>
      <c r="LZX384" s="164"/>
      <c r="LZY384" s="164"/>
      <c r="LZZ384" s="164"/>
      <c r="MAA384" s="90"/>
      <c r="MAB384" s="90"/>
      <c r="MAC384" s="89"/>
      <c r="MAD384" s="164"/>
      <c r="MAE384" s="164"/>
      <c r="MAF384" s="164"/>
      <c r="MAG384" s="164"/>
      <c r="MAH384" s="164"/>
      <c r="MAI384" s="90"/>
      <c r="MAJ384" s="90"/>
      <c r="MAK384" s="89"/>
      <c r="MAL384" s="164"/>
      <c r="MAM384" s="164"/>
      <c r="MAN384" s="164"/>
      <c r="MAO384" s="164"/>
      <c r="MAP384" s="164"/>
      <c r="MAQ384" s="90"/>
      <c r="MAR384" s="90"/>
      <c r="MAS384" s="89"/>
      <c r="MAT384" s="164"/>
      <c r="MAU384" s="164"/>
      <c r="MAV384" s="164"/>
      <c r="MAW384" s="164"/>
      <c r="MAX384" s="164"/>
      <c r="MAY384" s="90"/>
      <c r="MAZ384" s="90"/>
      <c r="MBA384" s="89"/>
      <c r="MBB384" s="164"/>
      <c r="MBC384" s="164"/>
      <c r="MBD384" s="164"/>
      <c r="MBE384" s="164"/>
      <c r="MBF384" s="164"/>
      <c r="MBG384" s="90"/>
      <c r="MBH384" s="90"/>
      <c r="MBI384" s="89"/>
      <c r="MBJ384" s="164"/>
      <c r="MBK384" s="164"/>
      <c r="MBL384" s="164"/>
      <c r="MBM384" s="164"/>
      <c r="MBN384" s="164"/>
      <c r="MBO384" s="90"/>
      <c r="MBP384" s="90"/>
      <c r="MBQ384" s="89"/>
      <c r="MBR384" s="164"/>
      <c r="MBS384" s="164"/>
      <c r="MBT384" s="164"/>
      <c r="MBU384" s="164"/>
      <c r="MBV384" s="164"/>
      <c r="MBW384" s="90"/>
      <c r="MBX384" s="90"/>
      <c r="MBY384" s="89"/>
      <c r="MBZ384" s="164"/>
      <c r="MCA384" s="164"/>
      <c r="MCB384" s="164"/>
      <c r="MCC384" s="164"/>
      <c r="MCD384" s="164"/>
      <c r="MCE384" s="90"/>
      <c r="MCF384" s="90"/>
      <c r="MCG384" s="89"/>
      <c r="MCH384" s="164"/>
      <c r="MCI384" s="164"/>
      <c r="MCJ384" s="164"/>
      <c r="MCK384" s="164"/>
      <c r="MCL384" s="164"/>
      <c r="MCM384" s="90"/>
      <c r="MCN384" s="90"/>
      <c r="MCO384" s="89"/>
      <c r="MCP384" s="164"/>
      <c r="MCQ384" s="164"/>
      <c r="MCR384" s="164"/>
      <c r="MCS384" s="164"/>
      <c r="MCT384" s="164"/>
      <c r="MCU384" s="90"/>
      <c r="MCV384" s="90"/>
      <c r="MCW384" s="89"/>
      <c r="MCX384" s="164"/>
      <c r="MCY384" s="164"/>
      <c r="MCZ384" s="164"/>
      <c r="MDA384" s="164"/>
      <c r="MDB384" s="164"/>
      <c r="MDC384" s="90"/>
      <c r="MDD384" s="90"/>
      <c r="MDE384" s="89"/>
      <c r="MDF384" s="164"/>
      <c r="MDG384" s="164"/>
      <c r="MDH384" s="164"/>
      <c r="MDI384" s="164"/>
      <c r="MDJ384" s="164"/>
      <c r="MDK384" s="90"/>
      <c r="MDL384" s="90"/>
      <c r="MDM384" s="89"/>
      <c r="MDN384" s="164"/>
      <c r="MDO384" s="164"/>
      <c r="MDP384" s="164"/>
      <c r="MDQ384" s="164"/>
      <c r="MDR384" s="164"/>
      <c r="MDS384" s="90"/>
      <c r="MDT384" s="90"/>
      <c r="MDU384" s="89"/>
      <c r="MDV384" s="164"/>
      <c r="MDW384" s="164"/>
      <c r="MDX384" s="164"/>
      <c r="MDY384" s="164"/>
      <c r="MDZ384" s="164"/>
      <c r="MEA384" s="90"/>
      <c r="MEB384" s="90"/>
      <c r="MEC384" s="89"/>
      <c r="MED384" s="164"/>
      <c r="MEE384" s="164"/>
      <c r="MEF384" s="164"/>
      <c r="MEG384" s="164"/>
      <c r="MEH384" s="164"/>
      <c r="MEI384" s="90"/>
      <c r="MEJ384" s="90"/>
      <c r="MEK384" s="89"/>
      <c r="MEL384" s="164"/>
      <c r="MEM384" s="164"/>
      <c r="MEN384" s="164"/>
      <c r="MEO384" s="164"/>
      <c r="MEP384" s="164"/>
      <c r="MEQ384" s="90"/>
      <c r="MER384" s="90"/>
      <c r="MES384" s="89"/>
      <c r="MET384" s="164"/>
      <c r="MEU384" s="164"/>
      <c r="MEV384" s="164"/>
      <c r="MEW384" s="164"/>
      <c r="MEX384" s="164"/>
      <c r="MEY384" s="90"/>
      <c r="MEZ384" s="90"/>
      <c r="MFA384" s="89"/>
      <c r="MFB384" s="164"/>
      <c r="MFC384" s="164"/>
      <c r="MFD384" s="164"/>
      <c r="MFE384" s="164"/>
      <c r="MFF384" s="164"/>
      <c r="MFG384" s="90"/>
      <c r="MFH384" s="90"/>
      <c r="MFI384" s="89"/>
      <c r="MFJ384" s="164"/>
      <c r="MFK384" s="164"/>
      <c r="MFL384" s="164"/>
      <c r="MFM384" s="164"/>
      <c r="MFN384" s="164"/>
      <c r="MFO384" s="90"/>
      <c r="MFP384" s="90"/>
      <c r="MFQ384" s="89"/>
      <c r="MFR384" s="164"/>
      <c r="MFS384" s="164"/>
      <c r="MFT384" s="164"/>
      <c r="MFU384" s="164"/>
      <c r="MFV384" s="164"/>
      <c r="MFW384" s="90"/>
      <c r="MFX384" s="90"/>
      <c r="MFY384" s="89"/>
      <c r="MFZ384" s="164"/>
      <c r="MGA384" s="164"/>
      <c r="MGB384" s="164"/>
      <c r="MGC384" s="164"/>
      <c r="MGD384" s="164"/>
      <c r="MGE384" s="90"/>
      <c r="MGF384" s="90"/>
      <c r="MGG384" s="89"/>
      <c r="MGH384" s="164"/>
      <c r="MGI384" s="164"/>
      <c r="MGJ384" s="164"/>
      <c r="MGK384" s="164"/>
      <c r="MGL384" s="164"/>
      <c r="MGM384" s="90"/>
      <c r="MGN384" s="90"/>
      <c r="MGO384" s="89"/>
      <c r="MGP384" s="164"/>
      <c r="MGQ384" s="164"/>
      <c r="MGR384" s="164"/>
      <c r="MGS384" s="164"/>
      <c r="MGT384" s="164"/>
      <c r="MGU384" s="90"/>
      <c r="MGV384" s="90"/>
      <c r="MGW384" s="89"/>
      <c r="MGX384" s="164"/>
      <c r="MGY384" s="164"/>
      <c r="MGZ384" s="164"/>
      <c r="MHA384" s="164"/>
      <c r="MHB384" s="164"/>
      <c r="MHC384" s="90"/>
      <c r="MHD384" s="90"/>
      <c r="MHE384" s="89"/>
      <c r="MHF384" s="164"/>
      <c r="MHG384" s="164"/>
      <c r="MHH384" s="164"/>
      <c r="MHI384" s="164"/>
      <c r="MHJ384" s="164"/>
      <c r="MHK384" s="90"/>
      <c r="MHL384" s="90"/>
      <c r="MHM384" s="89"/>
      <c r="MHN384" s="164"/>
      <c r="MHO384" s="164"/>
      <c r="MHP384" s="164"/>
      <c r="MHQ384" s="164"/>
      <c r="MHR384" s="164"/>
      <c r="MHS384" s="90"/>
      <c r="MHT384" s="90"/>
      <c r="MHU384" s="89"/>
      <c r="MHV384" s="164"/>
      <c r="MHW384" s="164"/>
      <c r="MHX384" s="164"/>
      <c r="MHY384" s="164"/>
      <c r="MHZ384" s="164"/>
      <c r="MIA384" s="90"/>
      <c r="MIB384" s="90"/>
      <c r="MIC384" s="89"/>
      <c r="MID384" s="164"/>
      <c r="MIE384" s="164"/>
      <c r="MIF384" s="164"/>
      <c r="MIG384" s="164"/>
      <c r="MIH384" s="164"/>
      <c r="MII384" s="90"/>
      <c r="MIJ384" s="90"/>
      <c r="MIK384" s="89"/>
      <c r="MIL384" s="164"/>
      <c r="MIM384" s="164"/>
      <c r="MIN384" s="164"/>
      <c r="MIO384" s="164"/>
      <c r="MIP384" s="164"/>
      <c r="MIQ384" s="90"/>
      <c r="MIR384" s="90"/>
      <c r="MIS384" s="89"/>
      <c r="MIT384" s="164"/>
      <c r="MIU384" s="164"/>
      <c r="MIV384" s="164"/>
      <c r="MIW384" s="164"/>
      <c r="MIX384" s="164"/>
      <c r="MIY384" s="90"/>
      <c r="MIZ384" s="90"/>
      <c r="MJA384" s="89"/>
      <c r="MJB384" s="164"/>
      <c r="MJC384" s="164"/>
      <c r="MJD384" s="164"/>
      <c r="MJE384" s="164"/>
      <c r="MJF384" s="164"/>
      <c r="MJG384" s="90"/>
      <c r="MJH384" s="90"/>
      <c r="MJI384" s="89"/>
      <c r="MJJ384" s="164"/>
      <c r="MJK384" s="164"/>
      <c r="MJL384" s="164"/>
      <c r="MJM384" s="164"/>
      <c r="MJN384" s="164"/>
      <c r="MJO384" s="90"/>
      <c r="MJP384" s="90"/>
      <c r="MJQ384" s="89"/>
      <c r="MJR384" s="164"/>
      <c r="MJS384" s="164"/>
      <c r="MJT384" s="164"/>
      <c r="MJU384" s="164"/>
      <c r="MJV384" s="164"/>
      <c r="MJW384" s="90"/>
      <c r="MJX384" s="90"/>
      <c r="MJY384" s="89"/>
      <c r="MJZ384" s="164"/>
      <c r="MKA384" s="164"/>
      <c r="MKB384" s="164"/>
      <c r="MKC384" s="164"/>
      <c r="MKD384" s="164"/>
      <c r="MKE384" s="90"/>
      <c r="MKF384" s="90"/>
      <c r="MKG384" s="89"/>
      <c r="MKH384" s="164"/>
      <c r="MKI384" s="164"/>
      <c r="MKJ384" s="164"/>
      <c r="MKK384" s="164"/>
      <c r="MKL384" s="164"/>
      <c r="MKM384" s="90"/>
      <c r="MKN384" s="90"/>
      <c r="MKO384" s="89"/>
      <c r="MKP384" s="164"/>
      <c r="MKQ384" s="164"/>
      <c r="MKR384" s="164"/>
      <c r="MKS384" s="164"/>
      <c r="MKT384" s="164"/>
      <c r="MKU384" s="90"/>
      <c r="MKV384" s="90"/>
      <c r="MKW384" s="89"/>
      <c r="MKX384" s="164"/>
      <c r="MKY384" s="164"/>
      <c r="MKZ384" s="164"/>
      <c r="MLA384" s="164"/>
      <c r="MLB384" s="164"/>
      <c r="MLC384" s="90"/>
      <c r="MLD384" s="90"/>
      <c r="MLE384" s="89"/>
      <c r="MLF384" s="164"/>
      <c r="MLG384" s="164"/>
      <c r="MLH384" s="164"/>
      <c r="MLI384" s="164"/>
      <c r="MLJ384" s="164"/>
      <c r="MLK384" s="90"/>
      <c r="MLL384" s="90"/>
      <c r="MLM384" s="89"/>
      <c r="MLN384" s="164"/>
      <c r="MLO384" s="164"/>
      <c r="MLP384" s="164"/>
      <c r="MLQ384" s="164"/>
      <c r="MLR384" s="164"/>
      <c r="MLS384" s="90"/>
      <c r="MLT384" s="90"/>
      <c r="MLU384" s="89"/>
      <c r="MLV384" s="164"/>
      <c r="MLW384" s="164"/>
      <c r="MLX384" s="164"/>
      <c r="MLY384" s="164"/>
      <c r="MLZ384" s="164"/>
      <c r="MMA384" s="90"/>
      <c r="MMB384" s="90"/>
      <c r="MMC384" s="89"/>
      <c r="MMD384" s="164"/>
      <c r="MME384" s="164"/>
      <c r="MMF384" s="164"/>
      <c r="MMG384" s="164"/>
      <c r="MMH384" s="164"/>
      <c r="MMI384" s="90"/>
      <c r="MMJ384" s="90"/>
      <c r="MMK384" s="89"/>
      <c r="MML384" s="164"/>
      <c r="MMM384" s="164"/>
      <c r="MMN384" s="164"/>
      <c r="MMO384" s="164"/>
      <c r="MMP384" s="164"/>
      <c r="MMQ384" s="90"/>
      <c r="MMR384" s="90"/>
      <c r="MMS384" s="89"/>
      <c r="MMT384" s="164"/>
      <c r="MMU384" s="164"/>
      <c r="MMV384" s="164"/>
      <c r="MMW384" s="164"/>
      <c r="MMX384" s="164"/>
      <c r="MMY384" s="90"/>
      <c r="MMZ384" s="90"/>
      <c r="MNA384" s="89"/>
      <c r="MNB384" s="164"/>
      <c r="MNC384" s="164"/>
      <c r="MND384" s="164"/>
      <c r="MNE384" s="164"/>
      <c r="MNF384" s="164"/>
      <c r="MNG384" s="90"/>
      <c r="MNH384" s="90"/>
      <c r="MNI384" s="89"/>
      <c r="MNJ384" s="164"/>
      <c r="MNK384" s="164"/>
      <c r="MNL384" s="164"/>
      <c r="MNM384" s="164"/>
      <c r="MNN384" s="164"/>
      <c r="MNO384" s="90"/>
      <c r="MNP384" s="90"/>
      <c r="MNQ384" s="89"/>
      <c r="MNR384" s="164"/>
      <c r="MNS384" s="164"/>
      <c r="MNT384" s="164"/>
      <c r="MNU384" s="164"/>
      <c r="MNV384" s="164"/>
      <c r="MNW384" s="90"/>
      <c r="MNX384" s="90"/>
      <c r="MNY384" s="89"/>
      <c r="MNZ384" s="164"/>
      <c r="MOA384" s="164"/>
      <c r="MOB384" s="164"/>
      <c r="MOC384" s="164"/>
      <c r="MOD384" s="164"/>
      <c r="MOE384" s="90"/>
      <c r="MOF384" s="90"/>
      <c r="MOG384" s="89"/>
      <c r="MOH384" s="164"/>
      <c r="MOI384" s="164"/>
      <c r="MOJ384" s="164"/>
      <c r="MOK384" s="164"/>
      <c r="MOL384" s="164"/>
      <c r="MOM384" s="90"/>
      <c r="MON384" s="90"/>
      <c r="MOO384" s="89"/>
      <c r="MOP384" s="164"/>
      <c r="MOQ384" s="164"/>
      <c r="MOR384" s="164"/>
      <c r="MOS384" s="164"/>
      <c r="MOT384" s="164"/>
      <c r="MOU384" s="90"/>
      <c r="MOV384" s="90"/>
      <c r="MOW384" s="89"/>
      <c r="MOX384" s="164"/>
      <c r="MOY384" s="164"/>
      <c r="MOZ384" s="164"/>
      <c r="MPA384" s="164"/>
      <c r="MPB384" s="164"/>
      <c r="MPC384" s="90"/>
      <c r="MPD384" s="90"/>
      <c r="MPE384" s="89"/>
      <c r="MPF384" s="164"/>
      <c r="MPG384" s="164"/>
      <c r="MPH384" s="164"/>
      <c r="MPI384" s="164"/>
      <c r="MPJ384" s="164"/>
      <c r="MPK384" s="90"/>
      <c r="MPL384" s="90"/>
      <c r="MPM384" s="89"/>
      <c r="MPN384" s="164"/>
      <c r="MPO384" s="164"/>
      <c r="MPP384" s="164"/>
      <c r="MPQ384" s="164"/>
      <c r="MPR384" s="164"/>
      <c r="MPS384" s="90"/>
      <c r="MPT384" s="90"/>
      <c r="MPU384" s="89"/>
      <c r="MPV384" s="164"/>
      <c r="MPW384" s="164"/>
      <c r="MPX384" s="164"/>
      <c r="MPY384" s="164"/>
      <c r="MPZ384" s="164"/>
      <c r="MQA384" s="90"/>
      <c r="MQB384" s="90"/>
      <c r="MQC384" s="89"/>
      <c r="MQD384" s="164"/>
      <c r="MQE384" s="164"/>
      <c r="MQF384" s="164"/>
      <c r="MQG384" s="164"/>
      <c r="MQH384" s="164"/>
      <c r="MQI384" s="90"/>
      <c r="MQJ384" s="90"/>
      <c r="MQK384" s="89"/>
      <c r="MQL384" s="164"/>
      <c r="MQM384" s="164"/>
      <c r="MQN384" s="164"/>
      <c r="MQO384" s="164"/>
      <c r="MQP384" s="164"/>
      <c r="MQQ384" s="90"/>
      <c r="MQR384" s="90"/>
      <c r="MQS384" s="89"/>
      <c r="MQT384" s="164"/>
      <c r="MQU384" s="164"/>
      <c r="MQV384" s="164"/>
      <c r="MQW384" s="164"/>
      <c r="MQX384" s="164"/>
      <c r="MQY384" s="90"/>
      <c r="MQZ384" s="90"/>
      <c r="MRA384" s="89"/>
      <c r="MRB384" s="164"/>
      <c r="MRC384" s="164"/>
      <c r="MRD384" s="164"/>
      <c r="MRE384" s="164"/>
      <c r="MRF384" s="164"/>
      <c r="MRG384" s="90"/>
      <c r="MRH384" s="90"/>
      <c r="MRI384" s="89"/>
      <c r="MRJ384" s="164"/>
      <c r="MRK384" s="164"/>
      <c r="MRL384" s="164"/>
      <c r="MRM384" s="164"/>
      <c r="MRN384" s="164"/>
      <c r="MRO384" s="90"/>
      <c r="MRP384" s="90"/>
      <c r="MRQ384" s="89"/>
      <c r="MRR384" s="164"/>
      <c r="MRS384" s="164"/>
      <c r="MRT384" s="164"/>
      <c r="MRU384" s="164"/>
      <c r="MRV384" s="164"/>
      <c r="MRW384" s="90"/>
      <c r="MRX384" s="90"/>
      <c r="MRY384" s="89"/>
      <c r="MRZ384" s="164"/>
      <c r="MSA384" s="164"/>
      <c r="MSB384" s="164"/>
      <c r="MSC384" s="164"/>
      <c r="MSD384" s="164"/>
      <c r="MSE384" s="90"/>
      <c r="MSF384" s="90"/>
      <c r="MSG384" s="89"/>
      <c r="MSH384" s="164"/>
      <c r="MSI384" s="164"/>
      <c r="MSJ384" s="164"/>
      <c r="MSK384" s="164"/>
      <c r="MSL384" s="164"/>
      <c r="MSM384" s="90"/>
      <c r="MSN384" s="90"/>
      <c r="MSO384" s="89"/>
      <c r="MSP384" s="164"/>
      <c r="MSQ384" s="164"/>
      <c r="MSR384" s="164"/>
      <c r="MSS384" s="164"/>
      <c r="MST384" s="164"/>
      <c r="MSU384" s="90"/>
      <c r="MSV384" s="90"/>
      <c r="MSW384" s="89"/>
      <c r="MSX384" s="164"/>
      <c r="MSY384" s="164"/>
      <c r="MSZ384" s="164"/>
      <c r="MTA384" s="164"/>
      <c r="MTB384" s="164"/>
      <c r="MTC384" s="90"/>
      <c r="MTD384" s="90"/>
      <c r="MTE384" s="89"/>
      <c r="MTF384" s="164"/>
      <c r="MTG384" s="164"/>
      <c r="MTH384" s="164"/>
      <c r="MTI384" s="164"/>
      <c r="MTJ384" s="164"/>
      <c r="MTK384" s="90"/>
      <c r="MTL384" s="90"/>
      <c r="MTM384" s="89"/>
      <c r="MTN384" s="164"/>
      <c r="MTO384" s="164"/>
      <c r="MTP384" s="164"/>
      <c r="MTQ384" s="164"/>
      <c r="MTR384" s="164"/>
      <c r="MTS384" s="90"/>
      <c r="MTT384" s="90"/>
      <c r="MTU384" s="89"/>
      <c r="MTV384" s="164"/>
      <c r="MTW384" s="164"/>
      <c r="MTX384" s="164"/>
      <c r="MTY384" s="164"/>
      <c r="MTZ384" s="164"/>
      <c r="MUA384" s="90"/>
      <c r="MUB384" s="90"/>
      <c r="MUC384" s="89"/>
      <c r="MUD384" s="164"/>
      <c r="MUE384" s="164"/>
      <c r="MUF384" s="164"/>
      <c r="MUG384" s="164"/>
      <c r="MUH384" s="164"/>
      <c r="MUI384" s="90"/>
      <c r="MUJ384" s="90"/>
      <c r="MUK384" s="89"/>
      <c r="MUL384" s="164"/>
      <c r="MUM384" s="164"/>
      <c r="MUN384" s="164"/>
      <c r="MUO384" s="164"/>
      <c r="MUP384" s="164"/>
      <c r="MUQ384" s="90"/>
      <c r="MUR384" s="90"/>
      <c r="MUS384" s="89"/>
      <c r="MUT384" s="164"/>
      <c r="MUU384" s="164"/>
      <c r="MUV384" s="164"/>
      <c r="MUW384" s="164"/>
      <c r="MUX384" s="164"/>
      <c r="MUY384" s="90"/>
      <c r="MUZ384" s="90"/>
      <c r="MVA384" s="89"/>
      <c r="MVB384" s="164"/>
      <c r="MVC384" s="164"/>
      <c r="MVD384" s="164"/>
      <c r="MVE384" s="164"/>
      <c r="MVF384" s="164"/>
      <c r="MVG384" s="90"/>
      <c r="MVH384" s="90"/>
      <c r="MVI384" s="89"/>
      <c r="MVJ384" s="164"/>
      <c r="MVK384" s="164"/>
      <c r="MVL384" s="164"/>
      <c r="MVM384" s="164"/>
      <c r="MVN384" s="164"/>
      <c r="MVO384" s="90"/>
      <c r="MVP384" s="90"/>
      <c r="MVQ384" s="89"/>
      <c r="MVR384" s="164"/>
      <c r="MVS384" s="164"/>
      <c r="MVT384" s="164"/>
      <c r="MVU384" s="164"/>
      <c r="MVV384" s="164"/>
      <c r="MVW384" s="90"/>
      <c r="MVX384" s="90"/>
      <c r="MVY384" s="89"/>
      <c r="MVZ384" s="164"/>
      <c r="MWA384" s="164"/>
      <c r="MWB384" s="164"/>
      <c r="MWC384" s="164"/>
      <c r="MWD384" s="164"/>
      <c r="MWE384" s="90"/>
      <c r="MWF384" s="90"/>
      <c r="MWG384" s="89"/>
      <c r="MWH384" s="164"/>
      <c r="MWI384" s="164"/>
      <c r="MWJ384" s="164"/>
      <c r="MWK384" s="164"/>
      <c r="MWL384" s="164"/>
      <c r="MWM384" s="90"/>
      <c r="MWN384" s="90"/>
      <c r="MWO384" s="89"/>
      <c r="MWP384" s="164"/>
      <c r="MWQ384" s="164"/>
      <c r="MWR384" s="164"/>
      <c r="MWS384" s="164"/>
      <c r="MWT384" s="164"/>
      <c r="MWU384" s="90"/>
      <c r="MWV384" s="90"/>
      <c r="MWW384" s="89"/>
      <c r="MWX384" s="164"/>
      <c r="MWY384" s="164"/>
      <c r="MWZ384" s="164"/>
      <c r="MXA384" s="164"/>
      <c r="MXB384" s="164"/>
      <c r="MXC384" s="90"/>
      <c r="MXD384" s="90"/>
      <c r="MXE384" s="89"/>
      <c r="MXF384" s="164"/>
      <c r="MXG384" s="164"/>
      <c r="MXH384" s="164"/>
      <c r="MXI384" s="164"/>
      <c r="MXJ384" s="164"/>
      <c r="MXK384" s="90"/>
      <c r="MXL384" s="90"/>
      <c r="MXM384" s="89"/>
      <c r="MXN384" s="164"/>
      <c r="MXO384" s="164"/>
      <c r="MXP384" s="164"/>
      <c r="MXQ384" s="164"/>
      <c r="MXR384" s="164"/>
      <c r="MXS384" s="90"/>
      <c r="MXT384" s="90"/>
      <c r="MXU384" s="89"/>
      <c r="MXV384" s="164"/>
      <c r="MXW384" s="164"/>
      <c r="MXX384" s="164"/>
      <c r="MXY384" s="164"/>
      <c r="MXZ384" s="164"/>
      <c r="MYA384" s="90"/>
      <c r="MYB384" s="90"/>
      <c r="MYC384" s="89"/>
      <c r="MYD384" s="164"/>
      <c r="MYE384" s="164"/>
      <c r="MYF384" s="164"/>
      <c r="MYG384" s="164"/>
      <c r="MYH384" s="164"/>
      <c r="MYI384" s="90"/>
      <c r="MYJ384" s="90"/>
      <c r="MYK384" s="89"/>
      <c r="MYL384" s="164"/>
      <c r="MYM384" s="164"/>
      <c r="MYN384" s="164"/>
      <c r="MYO384" s="164"/>
      <c r="MYP384" s="164"/>
      <c r="MYQ384" s="90"/>
      <c r="MYR384" s="90"/>
      <c r="MYS384" s="89"/>
      <c r="MYT384" s="164"/>
      <c r="MYU384" s="164"/>
      <c r="MYV384" s="164"/>
      <c r="MYW384" s="164"/>
      <c r="MYX384" s="164"/>
      <c r="MYY384" s="90"/>
      <c r="MYZ384" s="90"/>
      <c r="MZA384" s="89"/>
      <c r="MZB384" s="164"/>
      <c r="MZC384" s="164"/>
      <c r="MZD384" s="164"/>
      <c r="MZE384" s="164"/>
      <c r="MZF384" s="164"/>
      <c r="MZG384" s="90"/>
      <c r="MZH384" s="90"/>
      <c r="MZI384" s="89"/>
      <c r="MZJ384" s="164"/>
      <c r="MZK384" s="164"/>
      <c r="MZL384" s="164"/>
      <c r="MZM384" s="164"/>
      <c r="MZN384" s="164"/>
      <c r="MZO384" s="90"/>
      <c r="MZP384" s="90"/>
      <c r="MZQ384" s="89"/>
      <c r="MZR384" s="164"/>
      <c r="MZS384" s="164"/>
      <c r="MZT384" s="164"/>
      <c r="MZU384" s="164"/>
      <c r="MZV384" s="164"/>
      <c r="MZW384" s="90"/>
      <c r="MZX384" s="90"/>
      <c r="MZY384" s="89"/>
      <c r="MZZ384" s="164"/>
      <c r="NAA384" s="164"/>
      <c r="NAB384" s="164"/>
      <c r="NAC384" s="164"/>
      <c r="NAD384" s="164"/>
      <c r="NAE384" s="90"/>
      <c r="NAF384" s="90"/>
      <c r="NAG384" s="89"/>
      <c r="NAH384" s="164"/>
      <c r="NAI384" s="164"/>
      <c r="NAJ384" s="164"/>
      <c r="NAK384" s="164"/>
      <c r="NAL384" s="164"/>
      <c r="NAM384" s="90"/>
      <c r="NAN384" s="90"/>
      <c r="NAO384" s="89"/>
      <c r="NAP384" s="164"/>
      <c r="NAQ384" s="164"/>
      <c r="NAR384" s="164"/>
      <c r="NAS384" s="164"/>
      <c r="NAT384" s="164"/>
      <c r="NAU384" s="90"/>
      <c r="NAV384" s="90"/>
      <c r="NAW384" s="89"/>
      <c r="NAX384" s="164"/>
      <c r="NAY384" s="164"/>
      <c r="NAZ384" s="164"/>
      <c r="NBA384" s="164"/>
      <c r="NBB384" s="164"/>
      <c r="NBC384" s="90"/>
      <c r="NBD384" s="90"/>
      <c r="NBE384" s="89"/>
      <c r="NBF384" s="164"/>
      <c r="NBG384" s="164"/>
      <c r="NBH384" s="164"/>
      <c r="NBI384" s="164"/>
      <c r="NBJ384" s="164"/>
      <c r="NBK384" s="90"/>
      <c r="NBL384" s="90"/>
      <c r="NBM384" s="89"/>
      <c r="NBN384" s="164"/>
      <c r="NBO384" s="164"/>
      <c r="NBP384" s="164"/>
      <c r="NBQ384" s="164"/>
      <c r="NBR384" s="164"/>
      <c r="NBS384" s="90"/>
      <c r="NBT384" s="90"/>
      <c r="NBU384" s="89"/>
      <c r="NBV384" s="164"/>
      <c r="NBW384" s="164"/>
      <c r="NBX384" s="164"/>
      <c r="NBY384" s="164"/>
      <c r="NBZ384" s="164"/>
      <c r="NCA384" s="90"/>
      <c r="NCB384" s="90"/>
      <c r="NCC384" s="89"/>
      <c r="NCD384" s="164"/>
      <c r="NCE384" s="164"/>
      <c r="NCF384" s="164"/>
      <c r="NCG384" s="164"/>
      <c r="NCH384" s="164"/>
      <c r="NCI384" s="90"/>
      <c r="NCJ384" s="90"/>
      <c r="NCK384" s="89"/>
      <c r="NCL384" s="164"/>
      <c r="NCM384" s="164"/>
      <c r="NCN384" s="164"/>
      <c r="NCO384" s="164"/>
      <c r="NCP384" s="164"/>
      <c r="NCQ384" s="90"/>
      <c r="NCR384" s="90"/>
      <c r="NCS384" s="89"/>
      <c r="NCT384" s="164"/>
      <c r="NCU384" s="164"/>
      <c r="NCV384" s="164"/>
      <c r="NCW384" s="164"/>
      <c r="NCX384" s="164"/>
      <c r="NCY384" s="90"/>
      <c r="NCZ384" s="90"/>
      <c r="NDA384" s="89"/>
      <c r="NDB384" s="164"/>
      <c r="NDC384" s="164"/>
      <c r="NDD384" s="164"/>
      <c r="NDE384" s="164"/>
      <c r="NDF384" s="164"/>
      <c r="NDG384" s="90"/>
      <c r="NDH384" s="90"/>
      <c r="NDI384" s="89"/>
      <c r="NDJ384" s="164"/>
      <c r="NDK384" s="164"/>
      <c r="NDL384" s="164"/>
      <c r="NDM384" s="164"/>
      <c r="NDN384" s="164"/>
      <c r="NDO384" s="90"/>
      <c r="NDP384" s="90"/>
      <c r="NDQ384" s="89"/>
      <c r="NDR384" s="164"/>
      <c r="NDS384" s="164"/>
      <c r="NDT384" s="164"/>
      <c r="NDU384" s="164"/>
      <c r="NDV384" s="164"/>
      <c r="NDW384" s="90"/>
      <c r="NDX384" s="90"/>
      <c r="NDY384" s="89"/>
      <c r="NDZ384" s="164"/>
      <c r="NEA384" s="164"/>
      <c r="NEB384" s="164"/>
      <c r="NEC384" s="164"/>
      <c r="NED384" s="164"/>
      <c r="NEE384" s="90"/>
      <c r="NEF384" s="90"/>
      <c r="NEG384" s="89"/>
      <c r="NEH384" s="164"/>
      <c r="NEI384" s="164"/>
      <c r="NEJ384" s="164"/>
      <c r="NEK384" s="164"/>
      <c r="NEL384" s="164"/>
      <c r="NEM384" s="90"/>
      <c r="NEN384" s="90"/>
      <c r="NEO384" s="89"/>
      <c r="NEP384" s="164"/>
      <c r="NEQ384" s="164"/>
      <c r="NER384" s="164"/>
      <c r="NES384" s="164"/>
      <c r="NET384" s="164"/>
      <c r="NEU384" s="90"/>
      <c r="NEV384" s="90"/>
      <c r="NEW384" s="89"/>
      <c r="NEX384" s="164"/>
      <c r="NEY384" s="164"/>
      <c r="NEZ384" s="164"/>
      <c r="NFA384" s="164"/>
      <c r="NFB384" s="164"/>
      <c r="NFC384" s="90"/>
      <c r="NFD384" s="90"/>
      <c r="NFE384" s="89"/>
      <c r="NFF384" s="164"/>
      <c r="NFG384" s="164"/>
      <c r="NFH384" s="164"/>
      <c r="NFI384" s="164"/>
      <c r="NFJ384" s="164"/>
      <c r="NFK384" s="90"/>
      <c r="NFL384" s="90"/>
      <c r="NFM384" s="89"/>
      <c r="NFN384" s="164"/>
      <c r="NFO384" s="164"/>
      <c r="NFP384" s="164"/>
      <c r="NFQ384" s="164"/>
      <c r="NFR384" s="164"/>
      <c r="NFS384" s="90"/>
      <c r="NFT384" s="90"/>
      <c r="NFU384" s="89"/>
      <c r="NFV384" s="164"/>
      <c r="NFW384" s="164"/>
      <c r="NFX384" s="164"/>
      <c r="NFY384" s="164"/>
      <c r="NFZ384" s="164"/>
      <c r="NGA384" s="90"/>
      <c r="NGB384" s="90"/>
      <c r="NGC384" s="89"/>
      <c r="NGD384" s="164"/>
      <c r="NGE384" s="164"/>
      <c r="NGF384" s="164"/>
      <c r="NGG384" s="164"/>
      <c r="NGH384" s="164"/>
      <c r="NGI384" s="90"/>
      <c r="NGJ384" s="90"/>
      <c r="NGK384" s="89"/>
      <c r="NGL384" s="164"/>
      <c r="NGM384" s="164"/>
      <c r="NGN384" s="164"/>
      <c r="NGO384" s="164"/>
      <c r="NGP384" s="164"/>
      <c r="NGQ384" s="90"/>
      <c r="NGR384" s="90"/>
      <c r="NGS384" s="89"/>
      <c r="NGT384" s="164"/>
      <c r="NGU384" s="164"/>
      <c r="NGV384" s="164"/>
      <c r="NGW384" s="164"/>
      <c r="NGX384" s="164"/>
      <c r="NGY384" s="90"/>
      <c r="NGZ384" s="90"/>
      <c r="NHA384" s="89"/>
      <c r="NHB384" s="164"/>
      <c r="NHC384" s="164"/>
      <c r="NHD384" s="164"/>
      <c r="NHE384" s="164"/>
      <c r="NHF384" s="164"/>
      <c r="NHG384" s="90"/>
      <c r="NHH384" s="90"/>
      <c r="NHI384" s="89"/>
      <c r="NHJ384" s="164"/>
      <c r="NHK384" s="164"/>
      <c r="NHL384" s="164"/>
      <c r="NHM384" s="164"/>
      <c r="NHN384" s="164"/>
      <c r="NHO384" s="90"/>
      <c r="NHP384" s="90"/>
      <c r="NHQ384" s="89"/>
      <c r="NHR384" s="164"/>
      <c r="NHS384" s="164"/>
      <c r="NHT384" s="164"/>
      <c r="NHU384" s="164"/>
      <c r="NHV384" s="164"/>
      <c r="NHW384" s="90"/>
      <c r="NHX384" s="90"/>
      <c r="NHY384" s="89"/>
      <c r="NHZ384" s="164"/>
      <c r="NIA384" s="164"/>
      <c r="NIB384" s="164"/>
      <c r="NIC384" s="164"/>
      <c r="NID384" s="164"/>
      <c r="NIE384" s="90"/>
      <c r="NIF384" s="90"/>
      <c r="NIG384" s="89"/>
      <c r="NIH384" s="164"/>
      <c r="NII384" s="164"/>
      <c r="NIJ384" s="164"/>
      <c r="NIK384" s="164"/>
      <c r="NIL384" s="164"/>
      <c r="NIM384" s="90"/>
      <c r="NIN384" s="90"/>
      <c r="NIO384" s="89"/>
      <c r="NIP384" s="164"/>
      <c r="NIQ384" s="164"/>
      <c r="NIR384" s="164"/>
      <c r="NIS384" s="164"/>
      <c r="NIT384" s="164"/>
      <c r="NIU384" s="90"/>
      <c r="NIV384" s="90"/>
      <c r="NIW384" s="89"/>
      <c r="NIX384" s="164"/>
      <c r="NIY384" s="164"/>
      <c r="NIZ384" s="164"/>
      <c r="NJA384" s="164"/>
      <c r="NJB384" s="164"/>
      <c r="NJC384" s="90"/>
      <c r="NJD384" s="90"/>
      <c r="NJE384" s="89"/>
      <c r="NJF384" s="164"/>
      <c r="NJG384" s="164"/>
      <c r="NJH384" s="164"/>
      <c r="NJI384" s="164"/>
      <c r="NJJ384" s="164"/>
      <c r="NJK384" s="90"/>
      <c r="NJL384" s="90"/>
      <c r="NJM384" s="89"/>
      <c r="NJN384" s="164"/>
      <c r="NJO384" s="164"/>
      <c r="NJP384" s="164"/>
      <c r="NJQ384" s="164"/>
      <c r="NJR384" s="164"/>
      <c r="NJS384" s="90"/>
      <c r="NJT384" s="90"/>
      <c r="NJU384" s="89"/>
      <c r="NJV384" s="164"/>
      <c r="NJW384" s="164"/>
      <c r="NJX384" s="164"/>
      <c r="NJY384" s="164"/>
      <c r="NJZ384" s="164"/>
      <c r="NKA384" s="90"/>
      <c r="NKB384" s="90"/>
      <c r="NKC384" s="89"/>
      <c r="NKD384" s="164"/>
      <c r="NKE384" s="164"/>
      <c r="NKF384" s="164"/>
      <c r="NKG384" s="164"/>
      <c r="NKH384" s="164"/>
      <c r="NKI384" s="90"/>
      <c r="NKJ384" s="90"/>
      <c r="NKK384" s="89"/>
      <c r="NKL384" s="164"/>
      <c r="NKM384" s="164"/>
      <c r="NKN384" s="164"/>
      <c r="NKO384" s="164"/>
      <c r="NKP384" s="164"/>
      <c r="NKQ384" s="90"/>
      <c r="NKR384" s="90"/>
      <c r="NKS384" s="89"/>
      <c r="NKT384" s="164"/>
      <c r="NKU384" s="164"/>
      <c r="NKV384" s="164"/>
      <c r="NKW384" s="164"/>
      <c r="NKX384" s="164"/>
      <c r="NKY384" s="90"/>
      <c r="NKZ384" s="90"/>
      <c r="NLA384" s="89"/>
      <c r="NLB384" s="164"/>
      <c r="NLC384" s="164"/>
      <c r="NLD384" s="164"/>
      <c r="NLE384" s="164"/>
      <c r="NLF384" s="164"/>
      <c r="NLG384" s="90"/>
      <c r="NLH384" s="90"/>
      <c r="NLI384" s="89"/>
      <c r="NLJ384" s="164"/>
      <c r="NLK384" s="164"/>
      <c r="NLL384" s="164"/>
      <c r="NLM384" s="164"/>
      <c r="NLN384" s="164"/>
      <c r="NLO384" s="90"/>
      <c r="NLP384" s="90"/>
      <c r="NLQ384" s="89"/>
      <c r="NLR384" s="164"/>
      <c r="NLS384" s="164"/>
      <c r="NLT384" s="164"/>
      <c r="NLU384" s="164"/>
      <c r="NLV384" s="164"/>
      <c r="NLW384" s="90"/>
      <c r="NLX384" s="90"/>
      <c r="NLY384" s="89"/>
      <c r="NLZ384" s="164"/>
      <c r="NMA384" s="164"/>
      <c r="NMB384" s="164"/>
      <c r="NMC384" s="164"/>
      <c r="NMD384" s="164"/>
      <c r="NME384" s="90"/>
      <c r="NMF384" s="90"/>
      <c r="NMG384" s="89"/>
      <c r="NMH384" s="164"/>
      <c r="NMI384" s="164"/>
      <c r="NMJ384" s="164"/>
      <c r="NMK384" s="164"/>
      <c r="NML384" s="164"/>
      <c r="NMM384" s="90"/>
      <c r="NMN384" s="90"/>
      <c r="NMO384" s="89"/>
      <c r="NMP384" s="164"/>
      <c r="NMQ384" s="164"/>
      <c r="NMR384" s="164"/>
      <c r="NMS384" s="164"/>
      <c r="NMT384" s="164"/>
      <c r="NMU384" s="90"/>
      <c r="NMV384" s="90"/>
      <c r="NMW384" s="89"/>
      <c r="NMX384" s="164"/>
      <c r="NMY384" s="164"/>
      <c r="NMZ384" s="164"/>
      <c r="NNA384" s="164"/>
      <c r="NNB384" s="164"/>
      <c r="NNC384" s="90"/>
      <c r="NND384" s="90"/>
      <c r="NNE384" s="89"/>
      <c r="NNF384" s="164"/>
      <c r="NNG384" s="164"/>
      <c r="NNH384" s="164"/>
      <c r="NNI384" s="164"/>
      <c r="NNJ384" s="164"/>
      <c r="NNK384" s="90"/>
      <c r="NNL384" s="90"/>
      <c r="NNM384" s="89"/>
      <c r="NNN384" s="164"/>
      <c r="NNO384" s="164"/>
      <c r="NNP384" s="164"/>
      <c r="NNQ384" s="164"/>
      <c r="NNR384" s="164"/>
      <c r="NNS384" s="90"/>
      <c r="NNT384" s="90"/>
      <c r="NNU384" s="89"/>
      <c r="NNV384" s="164"/>
      <c r="NNW384" s="164"/>
      <c r="NNX384" s="164"/>
      <c r="NNY384" s="164"/>
      <c r="NNZ384" s="164"/>
      <c r="NOA384" s="90"/>
      <c r="NOB384" s="90"/>
      <c r="NOC384" s="89"/>
      <c r="NOD384" s="164"/>
      <c r="NOE384" s="164"/>
      <c r="NOF384" s="164"/>
      <c r="NOG384" s="164"/>
      <c r="NOH384" s="164"/>
      <c r="NOI384" s="90"/>
      <c r="NOJ384" s="90"/>
      <c r="NOK384" s="89"/>
      <c r="NOL384" s="164"/>
      <c r="NOM384" s="164"/>
      <c r="NON384" s="164"/>
      <c r="NOO384" s="164"/>
      <c r="NOP384" s="164"/>
      <c r="NOQ384" s="90"/>
      <c r="NOR384" s="90"/>
      <c r="NOS384" s="89"/>
      <c r="NOT384" s="164"/>
      <c r="NOU384" s="164"/>
      <c r="NOV384" s="164"/>
      <c r="NOW384" s="164"/>
      <c r="NOX384" s="164"/>
      <c r="NOY384" s="90"/>
      <c r="NOZ384" s="90"/>
      <c r="NPA384" s="89"/>
      <c r="NPB384" s="164"/>
      <c r="NPC384" s="164"/>
      <c r="NPD384" s="164"/>
      <c r="NPE384" s="164"/>
      <c r="NPF384" s="164"/>
      <c r="NPG384" s="90"/>
      <c r="NPH384" s="90"/>
      <c r="NPI384" s="89"/>
      <c r="NPJ384" s="164"/>
      <c r="NPK384" s="164"/>
      <c r="NPL384" s="164"/>
      <c r="NPM384" s="164"/>
      <c r="NPN384" s="164"/>
      <c r="NPO384" s="90"/>
      <c r="NPP384" s="90"/>
      <c r="NPQ384" s="89"/>
      <c r="NPR384" s="164"/>
      <c r="NPS384" s="164"/>
      <c r="NPT384" s="164"/>
      <c r="NPU384" s="164"/>
      <c r="NPV384" s="164"/>
      <c r="NPW384" s="90"/>
      <c r="NPX384" s="90"/>
      <c r="NPY384" s="89"/>
      <c r="NPZ384" s="164"/>
      <c r="NQA384" s="164"/>
      <c r="NQB384" s="164"/>
      <c r="NQC384" s="164"/>
      <c r="NQD384" s="164"/>
      <c r="NQE384" s="90"/>
      <c r="NQF384" s="90"/>
      <c r="NQG384" s="89"/>
      <c r="NQH384" s="164"/>
      <c r="NQI384" s="164"/>
      <c r="NQJ384" s="164"/>
      <c r="NQK384" s="164"/>
      <c r="NQL384" s="164"/>
      <c r="NQM384" s="90"/>
      <c r="NQN384" s="90"/>
      <c r="NQO384" s="89"/>
      <c r="NQP384" s="164"/>
      <c r="NQQ384" s="164"/>
      <c r="NQR384" s="164"/>
      <c r="NQS384" s="164"/>
      <c r="NQT384" s="164"/>
      <c r="NQU384" s="90"/>
      <c r="NQV384" s="90"/>
      <c r="NQW384" s="89"/>
      <c r="NQX384" s="164"/>
      <c r="NQY384" s="164"/>
      <c r="NQZ384" s="164"/>
      <c r="NRA384" s="164"/>
      <c r="NRB384" s="164"/>
      <c r="NRC384" s="90"/>
      <c r="NRD384" s="90"/>
      <c r="NRE384" s="89"/>
      <c r="NRF384" s="164"/>
      <c r="NRG384" s="164"/>
      <c r="NRH384" s="164"/>
      <c r="NRI384" s="164"/>
      <c r="NRJ384" s="164"/>
      <c r="NRK384" s="90"/>
      <c r="NRL384" s="90"/>
      <c r="NRM384" s="89"/>
      <c r="NRN384" s="164"/>
      <c r="NRO384" s="164"/>
      <c r="NRP384" s="164"/>
      <c r="NRQ384" s="164"/>
      <c r="NRR384" s="164"/>
      <c r="NRS384" s="90"/>
      <c r="NRT384" s="90"/>
      <c r="NRU384" s="89"/>
      <c r="NRV384" s="164"/>
      <c r="NRW384" s="164"/>
      <c r="NRX384" s="164"/>
      <c r="NRY384" s="164"/>
      <c r="NRZ384" s="164"/>
      <c r="NSA384" s="90"/>
      <c r="NSB384" s="90"/>
      <c r="NSC384" s="89"/>
      <c r="NSD384" s="164"/>
      <c r="NSE384" s="164"/>
      <c r="NSF384" s="164"/>
      <c r="NSG384" s="164"/>
      <c r="NSH384" s="164"/>
      <c r="NSI384" s="90"/>
      <c r="NSJ384" s="90"/>
      <c r="NSK384" s="89"/>
      <c r="NSL384" s="164"/>
      <c r="NSM384" s="164"/>
      <c r="NSN384" s="164"/>
      <c r="NSO384" s="164"/>
      <c r="NSP384" s="164"/>
      <c r="NSQ384" s="90"/>
      <c r="NSR384" s="90"/>
      <c r="NSS384" s="89"/>
      <c r="NST384" s="164"/>
      <c r="NSU384" s="164"/>
      <c r="NSV384" s="164"/>
      <c r="NSW384" s="164"/>
      <c r="NSX384" s="164"/>
      <c r="NSY384" s="90"/>
      <c r="NSZ384" s="90"/>
      <c r="NTA384" s="89"/>
      <c r="NTB384" s="164"/>
      <c r="NTC384" s="164"/>
      <c r="NTD384" s="164"/>
      <c r="NTE384" s="164"/>
      <c r="NTF384" s="164"/>
      <c r="NTG384" s="90"/>
      <c r="NTH384" s="90"/>
      <c r="NTI384" s="89"/>
      <c r="NTJ384" s="164"/>
      <c r="NTK384" s="164"/>
      <c r="NTL384" s="164"/>
      <c r="NTM384" s="164"/>
      <c r="NTN384" s="164"/>
      <c r="NTO384" s="90"/>
      <c r="NTP384" s="90"/>
      <c r="NTQ384" s="89"/>
      <c r="NTR384" s="164"/>
      <c r="NTS384" s="164"/>
      <c r="NTT384" s="164"/>
      <c r="NTU384" s="164"/>
      <c r="NTV384" s="164"/>
      <c r="NTW384" s="90"/>
      <c r="NTX384" s="90"/>
      <c r="NTY384" s="89"/>
      <c r="NTZ384" s="164"/>
      <c r="NUA384" s="164"/>
      <c r="NUB384" s="164"/>
      <c r="NUC384" s="164"/>
      <c r="NUD384" s="164"/>
      <c r="NUE384" s="90"/>
      <c r="NUF384" s="90"/>
      <c r="NUG384" s="89"/>
      <c r="NUH384" s="164"/>
      <c r="NUI384" s="164"/>
      <c r="NUJ384" s="164"/>
      <c r="NUK384" s="164"/>
      <c r="NUL384" s="164"/>
      <c r="NUM384" s="90"/>
      <c r="NUN384" s="90"/>
      <c r="NUO384" s="89"/>
      <c r="NUP384" s="164"/>
      <c r="NUQ384" s="164"/>
      <c r="NUR384" s="164"/>
      <c r="NUS384" s="164"/>
      <c r="NUT384" s="164"/>
      <c r="NUU384" s="90"/>
      <c r="NUV384" s="90"/>
      <c r="NUW384" s="89"/>
      <c r="NUX384" s="164"/>
      <c r="NUY384" s="164"/>
      <c r="NUZ384" s="164"/>
      <c r="NVA384" s="164"/>
      <c r="NVB384" s="164"/>
      <c r="NVC384" s="90"/>
      <c r="NVD384" s="90"/>
      <c r="NVE384" s="89"/>
      <c r="NVF384" s="164"/>
      <c r="NVG384" s="164"/>
      <c r="NVH384" s="164"/>
      <c r="NVI384" s="164"/>
      <c r="NVJ384" s="164"/>
      <c r="NVK384" s="90"/>
      <c r="NVL384" s="90"/>
      <c r="NVM384" s="89"/>
      <c r="NVN384" s="164"/>
      <c r="NVO384" s="164"/>
      <c r="NVP384" s="164"/>
      <c r="NVQ384" s="164"/>
      <c r="NVR384" s="164"/>
      <c r="NVS384" s="90"/>
      <c r="NVT384" s="90"/>
      <c r="NVU384" s="89"/>
      <c r="NVV384" s="164"/>
      <c r="NVW384" s="164"/>
      <c r="NVX384" s="164"/>
      <c r="NVY384" s="164"/>
      <c r="NVZ384" s="164"/>
      <c r="NWA384" s="90"/>
      <c r="NWB384" s="90"/>
      <c r="NWC384" s="89"/>
      <c r="NWD384" s="164"/>
      <c r="NWE384" s="164"/>
      <c r="NWF384" s="164"/>
      <c r="NWG384" s="164"/>
      <c r="NWH384" s="164"/>
      <c r="NWI384" s="90"/>
      <c r="NWJ384" s="90"/>
      <c r="NWK384" s="89"/>
      <c r="NWL384" s="164"/>
      <c r="NWM384" s="164"/>
      <c r="NWN384" s="164"/>
      <c r="NWO384" s="164"/>
      <c r="NWP384" s="164"/>
      <c r="NWQ384" s="90"/>
      <c r="NWR384" s="90"/>
      <c r="NWS384" s="89"/>
      <c r="NWT384" s="164"/>
      <c r="NWU384" s="164"/>
      <c r="NWV384" s="164"/>
      <c r="NWW384" s="164"/>
      <c r="NWX384" s="164"/>
      <c r="NWY384" s="90"/>
      <c r="NWZ384" s="90"/>
      <c r="NXA384" s="89"/>
      <c r="NXB384" s="164"/>
      <c r="NXC384" s="164"/>
      <c r="NXD384" s="164"/>
      <c r="NXE384" s="164"/>
      <c r="NXF384" s="164"/>
      <c r="NXG384" s="90"/>
      <c r="NXH384" s="90"/>
      <c r="NXI384" s="89"/>
      <c r="NXJ384" s="164"/>
      <c r="NXK384" s="164"/>
      <c r="NXL384" s="164"/>
      <c r="NXM384" s="164"/>
      <c r="NXN384" s="164"/>
      <c r="NXO384" s="90"/>
      <c r="NXP384" s="90"/>
      <c r="NXQ384" s="89"/>
      <c r="NXR384" s="164"/>
      <c r="NXS384" s="164"/>
      <c r="NXT384" s="164"/>
      <c r="NXU384" s="164"/>
      <c r="NXV384" s="164"/>
      <c r="NXW384" s="90"/>
      <c r="NXX384" s="90"/>
      <c r="NXY384" s="89"/>
      <c r="NXZ384" s="164"/>
      <c r="NYA384" s="164"/>
      <c r="NYB384" s="164"/>
      <c r="NYC384" s="164"/>
      <c r="NYD384" s="164"/>
      <c r="NYE384" s="90"/>
      <c r="NYF384" s="90"/>
      <c r="NYG384" s="89"/>
      <c r="NYH384" s="164"/>
      <c r="NYI384" s="164"/>
      <c r="NYJ384" s="164"/>
      <c r="NYK384" s="164"/>
      <c r="NYL384" s="164"/>
      <c r="NYM384" s="90"/>
      <c r="NYN384" s="90"/>
      <c r="NYO384" s="89"/>
      <c r="NYP384" s="164"/>
      <c r="NYQ384" s="164"/>
      <c r="NYR384" s="164"/>
      <c r="NYS384" s="164"/>
      <c r="NYT384" s="164"/>
      <c r="NYU384" s="90"/>
      <c r="NYV384" s="90"/>
      <c r="NYW384" s="89"/>
      <c r="NYX384" s="164"/>
      <c r="NYY384" s="164"/>
      <c r="NYZ384" s="164"/>
      <c r="NZA384" s="164"/>
      <c r="NZB384" s="164"/>
      <c r="NZC384" s="90"/>
      <c r="NZD384" s="90"/>
      <c r="NZE384" s="89"/>
      <c r="NZF384" s="164"/>
      <c r="NZG384" s="164"/>
      <c r="NZH384" s="164"/>
      <c r="NZI384" s="164"/>
      <c r="NZJ384" s="164"/>
      <c r="NZK384" s="90"/>
      <c r="NZL384" s="90"/>
      <c r="NZM384" s="89"/>
      <c r="NZN384" s="164"/>
      <c r="NZO384" s="164"/>
      <c r="NZP384" s="164"/>
      <c r="NZQ384" s="164"/>
      <c r="NZR384" s="164"/>
      <c r="NZS384" s="90"/>
      <c r="NZT384" s="90"/>
      <c r="NZU384" s="89"/>
      <c r="NZV384" s="164"/>
      <c r="NZW384" s="164"/>
      <c r="NZX384" s="164"/>
      <c r="NZY384" s="164"/>
      <c r="NZZ384" s="164"/>
      <c r="OAA384" s="90"/>
      <c r="OAB384" s="90"/>
      <c r="OAC384" s="89"/>
      <c r="OAD384" s="164"/>
      <c r="OAE384" s="164"/>
      <c r="OAF384" s="164"/>
      <c r="OAG384" s="164"/>
      <c r="OAH384" s="164"/>
      <c r="OAI384" s="90"/>
      <c r="OAJ384" s="90"/>
      <c r="OAK384" s="89"/>
      <c r="OAL384" s="164"/>
      <c r="OAM384" s="164"/>
      <c r="OAN384" s="164"/>
      <c r="OAO384" s="164"/>
      <c r="OAP384" s="164"/>
      <c r="OAQ384" s="90"/>
      <c r="OAR384" s="90"/>
      <c r="OAS384" s="89"/>
      <c r="OAT384" s="164"/>
      <c r="OAU384" s="164"/>
      <c r="OAV384" s="164"/>
      <c r="OAW384" s="164"/>
      <c r="OAX384" s="164"/>
      <c r="OAY384" s="90"/>
      <c r="OAZ384" s="90"/>
      <c r="OBA384" s="89"/>
      <c r="OBB384" s="164"/>
      <c r="OBC384" s="164"/>
      <c r="OBD384" s="164"/>
      <c r="OBE384" s="164"/>
      <c r="OBF384" s="164"/>
      <c r="OBG384" s="90"/>
      <c r="OBH384" s="90"/>
      <c r="OBI384" s="89"/>
      <c r="OBJ384" s="164"/>
      <c r="OBK384" s="164"/>
      <c r="OBL384" s="164"/>
      <c r="OBM384" s="164"/>
      <c r="OBN384" s="164"/>
      <c r="OBO384" s="90"/>
      <c r="OBP384" s="90"/>
      <c r="OBQ384" s="89"/>
      <c r="OBR384" s="164"/>
      <c r="OBS384" s="164"/>
      <c r="OBT384" s="164"/>
      <c r="OBU384" s="164"/>
      <c r="OBV384" s="164"/>
      <c r="OBW384" s="90"/>
      <c r="OBX384" s="90"/>
      <c r="OBY384" s="89"/>
      <c r="OBZ384" s="164"/>
      <c r="OCA384" s="164"/>
      <c r="OCB384" s="164"/>
      <c r="OCC384" s="164"/>
      <c r="OCD384" s="164"/>
      <c r="OCE384" s="90"/>
      <c r="OCF384" s="90"/>
      <c r="OCG384" s="89"/>
      <c r="OCH384" s="164"/>
      <c r="OCI384" s="164"/>
      <c r="OCJ384" s="164"/>
      <c r="OCK384" s="164"/>
      <c r="OCL384" s="164"/>
      <c r="OCM384" s="90"/>
      <c r="OCN384" s="90"/>
      <c r="OCO384" s="89"/>
      <c r="OCP384" s="164"/>
      <c r="OCQ384" s="164"/>
      <c r="OCR384" s="164"/>
      <c r="OCS384" s="164"/>
      <c r="OCT384" s="164"/>
      <c r="OCU384" s="90"/>
      <c r="OCV384" s="90"/>
      <c r="OCW384" s="89"/>
      <c r="OCX384" s="164"/>
      <c r="OCY384" s="164"/>
      <c r="OCZ384" s="164"/>
      <c r="ODA384" s="164"/>
      <c r="ODB384" s="164"/>
      <c r="ODC384" s="90"/>
      <c r="ODD384" s="90"/>
      <c r="ODE384" s="89"/>
      <c r="ODF384" s="164"/>
      <c r="ODG384" s="164"/>
      <c r="ODH384" s="164"/>
      <c r="ODI384" s="164"/>
      <c r="ODJ384" s="164"/>
      <c r="ODK384" s="90"/>
      <c r="ODL384" s="90"/>
      <c r="ODM384" s="89"/>
      <c r="ODN384" s="164"/>
      <c r="ODO384" s="164"/>
      <c r="ODP384" s="164"/>
      <c r="ODQ384" s="164"/>
      <c r="ODR384" s="164"/>
      <c r="ODS384" s="90"/>
      <c r="ODT384" s="90"/>
      <c r="ODU384" s="89"/>
      <c r="ODV384" s="164"/>
      <c r="ODW384" s="164"/>
      <c r="ODX384" s="164"/>
      <c r="ODY384" s="164"/>
      <c r="ODZ384" s="164"/>
      <c r="OEA384" s="90"/>
      <c r="OEB384" s="90"/>
      <c r="OEC384" s="89"/>
      <c r="OED384" s="164"/>
      <c r="OEE384" s="164"/>
      <c r="OEF384" s="164"/>
      <c r="OEG384" s="164"/>
      <c r="OEH384" s="164"/>
      <c r="OEI384" s="90"/>
      <c r="OEJ384" s="90"/>
      <c r="OEK384" s="89"/>
      <c r="OEL384" s="164"/>
      <c r="OEM384" s="164"/>
      <c r="OEN384" s="164"/>
      <c r="OEO384" s="164"/>
      <c r="OEP384" s="164"/>
      <c r="OEQ384" s="90"/>
      <c r="OER384" s="90"/>
      <c r="OES384" s="89"/>
      <c r="OET384" s="164"/>
      <c r="OEU384" s="164"/>
      <c r="OEV384" s="164"/>
      <c r="OEW384" s="164"/>
      <c r="OEX384" s="164"/>
      <c r="OEY384" s="90"/>
      <c r="OEZ384" s="90"/>
      <c r="OFA384" s="89"/>
      <c r="OFB384" s="164"/>
      <c r="OFC384" s="164"/>
      <c r="OFD384" s="164"/>
      <c r="OFE384" s="164"/>
      <c r="OFF384" s="164"/>
      <c r="OFG384" s="90"/>
      <c r="OFH384" s="90"/>
      <c r="OFI384" s="89"/>
      <c r="OFJ384" s="164"/>
      <c r="OFK384" s="164"/>
      <c r="OFL384" s="164"/>
      <c r="OFM384" s="164"/>
      <c r="OFN384" s="164"/>
      <c r="OFO384" s="90"/>
      <c r="OFP384" s="90"/>
      <c r="OFQ384" s="89"/>
      <c r="OFR384" s="164"/>
      <c r="OFS384" s="164"/>
      <c r="OFT384" s="164"/>
      <c r="OFU384" s="164"/>
      <c r="OFV384" s="164"/>
      <c r="OFW384" s="90"/>
      <c r="OFX384" s="90"/>
      <c r="OFY384" s="89"/>
      <c r="OFZ384" s="164"/>
      <c r="OGA384" s="164"/>
      <c r="OGB384" s="164"/>
      <c r="OGC384" s="164"/>
      <c r="OGD384" s="164"/>
      <c r="OGE384" s="90"/>
      <c r="OGF384" s="90"/>
      <c r="OGG384" s="89"/>
      <c r="OGH384" s="164"/>
      <c r="OGI384" s="164"/>
      <c r="OGJ384" s="164"/>
      <c r="OGK384" s="164"/>
      <c r="OGL384" s="164"/>
      <c r="OGM384" s="90"/>
      <c r="OGN384" s="90"/>
      <c r="OGO384" s="89"/>
      <c r="OGP384" s="164"/>
      <c r="OGQ384" s="164"/>
      <c r="OGR384" s="164"/>
      <c r="OGS384" s="164"/>
      <c r="OGT384" s="164"/>
      <c r="OGU384" s="90"/>
      <c r="OGV384" s="90"/>
      <c r="OGW384" s="89"/>
      <c r="OGX384" s="164"/>
      <c r="OGY384" s="164"/>
      <c r="OGZ384" s="164"/>
      <c r="OHA384" s="164"/>
      <c r="OHB384" s="164"/>
      <c r="OHC384" s="90"/>
      <c r="OHD384" s="90"/>
      <c r="OHE384" s="89"/>
      <c r="OHF384" s="164"/>
      <c r="OHG384" s="164"/>
      <c r="OHH384" s="164"/>
      <c r="OHI384" s="164"/>
      <c r="OHJ384" s="164"/>
      <c r="OHK384" s="90"/>
      <c r="OHL384" s="90"/>
      <c r="OHM384" s="89"/>
      <c r="OHN384" s="164"/>
      <c r="OHO384" s="164"/>
      <c r="OHP384" s="164"/>
      <c r="OHQ384" s="164"/>
      <c r="OHR384" s="164"/>
      <c r="OHS384" s="90"/>
      <c r="OHT384" s="90"/>
      <c r="OHU384" s="89"/>
      <c r="OHV384" s="164"/>
      <c r="OHW384" s="164"/>
      <c r="OHX384" s="164"/>
      <c r="OHY384" s="164"/>
      <c r="OHZ384" s="164"/>
      <c r="OIA384" s="90"/>
      <c r="OIB384" s="90"/>
      <c r="OIC384" s="89"/>
      <c r="OID384" s="164"/>
      <c r="OIE384" s="164"/>
      <c r="OIF384" s="164"/>
      <c r="OIG384" s="164"/>
      <c r="OIH384" s="164"/>
      <c r="OII384" s="90"/>
      <c r="OIJ384" s="90"/>
      <c r="OIK384" s="89"/>
      <c r="OIL384" s="164"/>
      <c r="OIM384" s="164"/>
      <c r="OIN384" s="164"/>
      <c r="OIO384" s="164"/>
      <c r="OIP384" s="164"/>
      <c r="OIQ384" s="90"/>
      <c r="OIR384" s="90"/>
      <c r="OIS384" s="89"/>
      <c r="OIT384" s="164"/>
      <c r="OIU384" s="164"/>
      <c r="OIV384" s="164"/>
      <c r="OIW384" s="164"/>
      <c r="OIX384" s="164"/>
      <c r="OIY384" s="90"/>
      <c r="OIZ384" s="90"/>
      <c r="OJA384" s="89"/>
      <c r="OJB384" s="164"/>
      <c r="OJC384" s="164"/>
      <c r="OJD384" s="164"/>
      <c r="OJE384" s="164"/>
      <c r="OJF384" s="164"/>
      <c r="OJG384" s="90"/>
      <c r="OJH384" s="90"/>
      <c r="OJI384" s="89"/>
      <c r="OJJ384" s="164"/>
      <c r="OJK384" s="164"/>
      <c r="OJL384" s="164"/>
      <c r="OJM384" s="164"/>
      <c r="OJN384" s="164"/>
      <c r="OJO384" s="90"/>
      <c r="OJP384" s="90"/>
      <c r="OJQ384" s="89"/>
      <c r="OJR384" s="164"/>
      <c r="OJS384" s="164"/>
      <c r="OJT384" s="164"/>
      <c r="OJU384" s="164"/>
      <c r="OJV384" s="164"/>
      <c r="OJW384" s="90"/>
      <c r="OJX384" s="90"/>
      <c r="OJY384" s="89"/>
      <c r="OJZ384" s="164"/>
      <c r="OKA384" s="164"/>
      <c r="OKB384" s="164"/>
      <c r="OKC384" s="164"/>
      <c r="OKD384" s="164"/>
      <c r="OKE384" s="90"/>
      <c r="OKF384" s="90"/>
      <c r="OKG384" s="89"/>
      <c r="OKH384" s="164"/>
      <c r="OKI384" s="164"/>
      <c r="OKJ384" s="164"/>
      <c r="OKK384" s="164"/>
      <c r="OKL384" s="164"/>
      <c r="OKM384" s="90"/>
      <c r="OKN384" s="90"/>
      <c r="OKO384" s="89"/>
      <c r="OKP384" s="164"/>
      <c r="OKQ384" s="164"/>
      <c r="OKR384" s="164"/>
      <c r="OKS384" s="164"/>
      <c r="OKT384" s="164"/>
      <c r="OKU384" s="90"/>
      <c r="OKV384" s="90"/>
      <c r="OKW384" s="89"/>
      <c r="OKX384" s="164"/>
      <c r="OKY384" s="164"/>
      <c r="OKZ384" s="164"/>
      <c r="OLA384" s="164"/>
      <c r="OLB384" s="164"/>
      <c r="OLC384" s="90"/>
      <c r="OLD384" s="90"/>
      <c r="OLE384" s="89"/>
      <c r="OLF384" s="164"/>
      <c r="OLG384" s="164"/>
      <c r="OLH384" s="164"/>
      <c r="OLI384" s="164"/>
      <c r="OLJ384" s="164"/>
      <c r="OLK384" s="90"/>
      <c r="OLL384" s="90"/>
      <c r="OLM384" s="89"/>
      <c r="OLN384" s="164"/>
      <c r="OLO384" s="164"/>
      <c r="OLP384" s="164"/>
      <c r="OLQ384" s="164"/>
      <c r="OLR384" s="164"/>
      <c r="OLS384" s="90"/>
      <c r="OLT384" s="90"/>
      <c r="OLU384" s="89"/>
      <c r="OLV384" s="164"/>
      <c r="OLW384" s="164"/>
      <c r="OLX384" s="164"/>
      <c r="OLY384" s="164"/>
      <c r="OLZ384" s="164"/>
      <c r="OMA384" s="90"/>
      <c r="OMB384" s="90"/>
      <c r="OMC384" s="89"/>
      <c r="OMD384" s="164"/>
      <c r="OME384" s="164"/>
      <c r="OMF384" s="164"/>
      <c r="OMG384" s="164"/>
      <c r="OMH384" s="164"/>
      <c r="OMI384" s="90"/>
      <c r="OMJ384" s="90"/>
      <c r="OMK384" s="89"/>
      <c r="OML384" s="164"/>
      <c r="OMM384" s="164"/>
      <c r="OMN384" s="164"/>
      <c r="OMO384" s="164"/>
      <c r="OMP384" s="164"/>
      <c r="OMQ384" s="90"/>
      <c r="OMR384" s="90"/>
      <c r="OMS384" s="89"/>
      <c r="OMT384" s="164"/>
      <c r="OMU384" s="164"/>
      <c r="OMV384" s="164"/>
      <c r="OMW384" s="164"/>
      <c r="OMX384" s="164"/>
      <c r="OMY384" s="90"/>
      <c r="OMZ384" s="90"/>
      <c r="ONA384" s="89"/>
      <c r="ONB384" s="164"/>
      <c r="ONC384" s="164"/>
      <c r="OND384" s="164"/>
      <c r="ONE384" s="164"/>
      <c r="ONF384" s="164"/>
      <c r="ONG384" s="90"/>
      <c r="ONH384" s="90"/>
      <c r="ONI384" s="89"/>
      <c r="ONJ384" s="164"/>
      <c r="ONK384" s="164"/>
      <c r="ONL384" s="164"/>
      <c r="ONM384" s="164"/>
      <c r="ONN384" s="164"/>
      <c r="ONO384" s="90"/>
      <c r="ONP384" s="90"/>
      <c r="ONQ384" s="89"/>
      <c r="ONR384" s="164"/>
      <c r="ONS384" s="164"/>
      <c r="ONT384" s="164"/>
      <c r="ONU384" s="164"/>
      <c r="ONV384" s="164"/>
      <c r="ONW384" s="90"/>
      <c r="ONX384" s="90"/>
      <c r="ONY384" s="89"/>
      <c r="ONZ384" s="164"/>
      <c r="OOA384" s="164"/>
      <c r="OOB384" s="164"/>
      <c r="OOC384" s="164"/>
      <c r="OOD384" s="164"/>
      <c r="OOE384" s="90"/>
      <c r="OOF384" s="90"/>
      <c r="OOG384" s="89"/>
      <c r="OOH384" s="164"/>
      <c r="OOI384" s="164"/>
      <c r="OOJ384" s="164"/>
      <c r="OOK384" s="164"/>
      <c r="OOL384" s="164"/>
      <c r="OOM384" s="90"/>
      <c r="OON384" s="90"/>
      <c r="OOO384" s="89"/>
      <c r="OOP384" s="164"/>
      <c r="OOQ384" s="164"/>
      <c r="OOR384" s="164"/>
      <c r="OOS384" s="164"/>
      <c r="OOT384" s="164"/>
      <c r="OOU384" s="90"/>
      <c r="OOV384" s="90"/>
      <c r="OOW384" s="89"/>
      <c r="OOX384" s="164"/>
      <c r="OOY384" s="164"/>
      <c r="OOZ384" s="164"/>
      <c r="OPA384" s="164"/>
      <c r="OPB384" s="164"/>
      <c r="OPC384" s="90"/>
      <c r="OPD384" s="90"/>
      <c r="OPE384" s="89"/>
      <c r="OPF384" s="164"/>
      <c r="OPG384" s="164"/>
      <c r="OPH384" s="164"/>
      <c r="OPI384" s="164"/>
      <c r="OPJ384" s="164"/>
      <c r="OPK384" s="90"/>
      <c r="OPL384" s="90"/>
      <c r="OPM384" s="89"/>
      <c r="OPN384" s="164"/>
      <c r="OPO384" s="164"/>
      <c r="OPP384" s="164"/>
      <c r="OPQ384" s="164"/>
      <c r="OPR384" s="164"/>
      <c r="OPS384" s="90"/>
      <c r="OPT384" s="90"/>
      <c r="OPU384" s="89"/>
      <c r="OPV384" s="164"/>
      <c r="OPW384" s="164"/>
      <c r="OPX384" s="164"/>
      <c r="OPY384" s="164"/>
      <c r="OPZ384" s="164"/>
      <c r="OQA384" s="90"/>
      <c r="OQB384" s="90"/>
      <c r="OQC384" s="89"/>
      <c r="OQD384" s="164"/>
      <c r="OQE384" s="164"/>
      <c r="OQF384" s="164"/>
      <c r="OQG384" s="164"/>
      <c r="OQH384" s="164"/>
      <c r="OQI384" s="90"/>
      <c r="OQJ384" s="90"/>
      <c r="OQK384" s="89"/>
      <c r="OQL384" s="164"/>
      <c r="OQM384" s="164"/>
      <c r="OQN384" s="164"/>
      <c r="OQO384" s="164"/>
      <c r="OQP384" s="164"/>
      <c r="OQQ384" s="90"/>
      <c r="OQR384" s="90"/>
      <c r="OQS384" s="89"/>
      <c r="OQT384" s="164"/>
      <c r="OQU384" s="164"/>
      <c r="OQV384" s="164"/>
      <c r="OQW384" s="164"/>
      <c r="OQX384" s="164"/>
      <c r="OQY384" s="90"/>
      <c r="OQZ384" s="90"/>
      <c r="ORA384" s="89"/>
      <c r="ORB384" s="164"/>
      <c r="ORC384" s="164"/>
      <c r="ORD384" s="164"/>
      <c r="ORE384" s="164"/>
      <c r="ORF384" s="164"/>
      <c r="ORG384" s="90"/>
      <c r="ORH384" s="90"/>
      <c r="ORI384" s="89"/>
      <c r="ORJ384" s="164"/>
      <c r="ORK384" s="164"/>
      <c r="ORL384" s="164"/>
      <c r="ORM384" s="164"/>
      <c r="ORN384" s="164"/>
      <c r="ORO384" s="90"/>
      <c r="ORP384" s="90"/>
      <c r="ORQ384" s="89"/>
      <c r="ORR384" s="164"/>
      <c r="ORS384" s="164"/>
      <c r="ORT384" s="164"/>
      <c r="ORU384" s="164"/>
      <c r="ORV384" s="164"/>
      <c r="ORW384" s="90"/>
      <c r="ORX384" s="90"/>
      <c r="ORY384" s="89"/>
      <c r="ORZ384" s="164"/>
      <c r="OSA384" s="164"/>
      <c r="OSB384" s="164"/>
      <c r="OSC384" s="164"/>
      <c r="OSD384" s="164"/>
      <c r="OSE384" s="90"/>
      <c r="OSF384" s="90"/>
      <c r="OSG384" s="89"/>
      <c r="OSH384" s="164"/>
      <c r="OSI384" s="164"/>
      <c r="OSJ384" s="164"/>
      <c r="OSK384" s="164"/>
      <c r="OSL384" s="164"/>
      <c r="OSM384" s="90"/>
      <c r="OSN384" s="90"/>
      <c r="OSO384" s="89"/>
      <c r="OSP384" s="164"/>
      <c r="OSQ384" s="164"/>
      <c r="OSR384" s="164"/>
      <c r="OSS384" s="164"/>
      <c r="OST384" s="164"/>
      <c r="OSU384" s="90"/>
      <c r="OSV384" s="90"/>
      <c r="OSW384" s="89"/>
      <c r="OSX384" s="164"/>
      <c r="OSY384" s="164"/>
      <c r="OSZ384" s="164"/>
      <c r="OTA384" s="164"/>
      <c r="OTB384" s="164"/>
      <c r="OTC384" s="90"/>
      <c r="OTD384" s="90"/>
      <c r="OTE384" s="89"/>
      <c r="OTF384" s="164"/>
      <c r="OTG384" s="164"/>
      <c r="OTH384" s="164"/>
      <c r="OTI384" s="164"/>
      <c r="OTJ384" s="164"/>
      <c r="OTK384" s="90"/>
      <c r="OTL384" s="90"/>
      <c r="OTM384" s="89"/>
      <c r="OTN384" s="164"/>
      <c r="OTO384" s="164"/>
      <c r="OTP384" s="164"/>
      <c r="OTQ384" s="164"/>
      <c r="OTR384" s="164"/>
      <c r="OTS384" s="90"/>
      <c r="OTT384" s="90"/>
      <c r="OTU384" s="89"/>
      <c r="OTV384" s="164"/>
      <c r="OTW384" s="164"/>
      <c r="OTX384" s="164"/>
      <c r="OTY384" s="164"/>
      <c r="OTZ384" s="164"/>
      <c r="OUA384" s="90"/>
      <c r="OUB384" s="90"/>
      <c r="OUC384" s="89"/>
      <c r="OUD384" s="164"/>
      <c r="OUE384" s="164"/>
      <c r="OUF384" s="164"/>
      <c r="OUG384" s="164"/>
      <c r="OUH384" s="164"/>
      <c r="OUI384" s="90"/>
      <c r="OUJ384" s="90"/>
      <c r="OUK384" s="89"/>
      <c r="OUL384" s="164"/>
      <c r="OUM384" s="164"/>
      <c r="OUN384" s="164"/>
      <c r="OUO384" s="164"/>
      <c r="OUP384" s="164"/>
      <c r="OUQ384" s="90"/>
      <c r="OUR384" s="90"/>
      <c r="OUS384" s="89"/>
      <c r="OUT384" s="164"/>
      <c r="OUU384" s="164"/>
      <c r="OUV384" s="164"/>
      <c r="OUW384" s="164"/>
      <c r="OUX384" s="164"/>
      <c r="OUY384" s="90"/>
      <c r="OUZ384" s="90"/>
      <c r="OVA384" s="89"/>
      <c r="OVB384" s="164"/>
      <c r="OVC384" s="164"/>
      <c r="OVD384" s="164"/>
      <c r="OVE384" s="164"/>
      <c r="OVF384" s="164"/>
      <c r="OVG384" s="90"/>
      <c r="OVH384" s="90"/>
      <c r="OVI384" s="89"/>
      <c r="OVJ384" s="164"/>
      <c r="OVK384" s="164"/>
      <c r="OVL384" s="164"/>
      <c r="OVM384" s="164"/>
      <c r="OVN384" s="164"/>
      <c r="OVO384" s="90"/>
      <c r="OVP384" s="90"/>
      <c r="OVQ384" s="89"/>
      <c r="OVR384" s="164"/>
      <c r="OVS384" s="164"/>
      <c r="OVT384" s="164"/>
      <c r="OVU384" s="164"/>
      <c r="OVV384" s="164"/>
      <c r="OVW384" s="90"/>
      <c r="OVX384" s="90"/>
      <c r="OVY384" s="89"/>
      <c r="OVZ384" s="164"/>
      <c r="OWA384" s="164"/>
      <c r="OWB384" s="164"/>
      <c r="OWC384" s="164"/>
      <c r="OWD384" s="164"/>
      <c r="OWE384" s="90"/>
      <c r="OWF384" s="90"/>
      <c r="OWG384" s="89"/>
      <c r="OWH384" s="164"/>
      <c r="OWI384" s="164"/>
      <c r="OWJ384" s="164"/>
      <c r="OWK384" s="164"/>
      <c r="OWL384" s="164"/>
      <c r="OWM384" s="90"/>
      <c r="OWN384" s="90"/>
      <c r="OWO384" s="89"/>
      <c r="OWP384" s="164"/>
      <c r="OWQ384" s="164"/>
      <c r="OWR384" s="164"/>
      <c r="OWS384" s="164"/>
      <c r="OWT384" s="164"/>
      <c r="OWU384" s="90"/>
      <c r="OWV384" s="90"/>
      <c r="OWW384" s="89"/>
      <c r="OWX384" s="164"/>
      <c r="OWY384" s="164"/>
      <c r="OWZ384" s="164"/>
      <c r="OXA384" s="164"/>
      <c r="OXB384" s="164"/>
      <c r="OXC384" s="90"/>
      <c r="OXD384" s="90"/>
      <c r="OXE384" s="89"/>
      <c r="OXF384" s="164"/>
      <c r="OXG384" s="164"/>
      <c r="OXH384" s="164"/>
      <c r="OXI384" s="164"/>
      <c r="OXJ384" s="164"/>
      <c r="OXK384" s="90"/>
      <c r="OXL384" s="90"/>
      <c r="OXM384" s="89"/>
      <c r="OXN384" s="164"/>
      <c r="OXO384" s="164"/>
      <c r="OXP384" s="164"/>
      <c r="OXQ384" s="164"/>
      <c r="OXR384" s="164"/>
      <c r="OXS384" s="90"/>
      <c r="OXT384" s="90"/>
      <c r="OXU384" s="89"/>
      <c r="OXV384" s="164"/>
      <c r="OXW384" s="164"/>
      <c r="OXX384" s="164"/>
      <c r="OXY384" s="164"/>
      <c r="OXZ384" s="164"/>
      <c r="OYA384" s="90"/>
      <c r="OYB384" s="90"/>
      <c r="OYC384" s="89"/>
      <c r="OYD384" s="164"/>
      <c r="OYE384" s="164"/>
      <c r="OYF384" s="164"/>
      <c r="OYG384" s="164"/>
      <c r="OYH384" s="164"/>
      <c r="OYI384" s="90"/>
      <c r="OYJ384" s="90"/>
      <c r="OYK384" s="89"/>
      <c r="OYL384" s="164"/>
      <c r="OYM384" s="164"/>
      <c r="OYN384" s="164"/>
      <c r="OYO384" s="164"/>
      <c r="OYP384" s="164"/>
      <c r="OYQ384" s="90"/>
      <c r="OYR384" s="90"/>
      <c r="OYS384" s="89"/>
      <c r="OYT384" s="164"/>
      <c r="OYU384" s="164"/>
      <c r="OYV384" s="164"/>
      <c r="OYW384" s="164"/>
      <c r="OYX384" s="164"/>
      <c r="OYY384" s="90"/>
      <c r="OYZ384" s="90"/>
      <c r="OZA384" s="89"/>
      <c r="OZB384" s="164"/>
      <c r="OZC384" s="164"/>
      <c r="OZD384" s="164"/>
      <c r="OZE384" s="164"/>
      <c r="OZF384" s="164"/>
      <c r="OZG384" s="90"/>
      <c r="OZH384" s="90"/>
      <c r="OZI384" s="89"/>
      <c r="OZJ384" s="164"/>
      <c r="OZK384" s="164"/>
      <c r="OZL384" s="164"/>
      <c r="OZM384" s="164"/>
      <c r="OZN384" s="164"/>
      <c r="OZO384" s="90"/>
      <c r="OZP384" s="90"/>
      <c r="OZQ384" s="89"/>
      <c r="OZR384" s="164"/>
      <c r="OZS384" s="164"/>
      <c r="OZT384" s="164"/>
      <c r="OZU384" s="164"/>
      <c r="OZV384" s="164"/>
      <c r="OZW384" s="90"/>
      <c r="OZX384" s="90"/>
      <c r="OZY384" s="89"/>
      <c r="OZZ384" s="164"/>
      <c r="PAA384" s="164"/>
      <c r="PAB384" s="164"/>
      <c r="PAC384" s="164"/>
      <c r="PAD384" s="164"/>
      <c r="PAE384" s="90"/>
      <c r="PAF384" s="90"/>
      <c r="PAG384" s="89"/>
      <c r="PAH384" s="164"/>
      <c r="PAI384" s="164"/>
      <c r="PAJ384" s="164"/>
      <c r="PAK384" s="164"/>
      <c r="PAL384" s="164"/>
      <c r="PAM384" s="90"/>
      <c r="PAN384" s="90"/>
      <c r="PAO384" s="89"/>
      <c r="PAP384" s="164"/>
      <c r="PAQ384" s="164"/>
      <c r="PAR384" s="164"/>
      <c r="PAS384" s="164"/>
      <c r="PAT384" s="164"/>
      <c r="PAU384" s="90"/>
      <c r="PAV384" s="90"/>
      <c r="PAW384" s="89"/>
      <c r="PAX384" s="164"/>
      <c r="PAY384" s="164"/>
      <c r="PAZ384" s="164"/>
      <c r="PBA384" s="164"/>
      <c r="PBB384" s="164"/>
      <c r="PBC384" s="90"/>
      <c r="PBD384" s="90"/>
      <c r="PBE384" s="89"/>
      <c r="PBF384" s="164"/>
      <c r="PBG384" s="164"/>
      <c r="PBH384" s="164"/>
      <c r="PBI384" s="164"/>
      <c r="PBJ384" s="164"/>
      <c r="PBK384" s="90"/>
      <c r="PBL384" s="90"/>
      <c r="PBM384" s="89"/>
      <c r="PBN384" s="164"/>
      <c r="PBO384" s="164"/>
      <c r="PBP384" s="164"/>
      <c r="PBQ384" s="164"/>
      <c r="PBR384" s="164"/>
      <c r="PBS384" s="90"/>
      <c r="PBT384" s="90"/>
      <c r="PBU384" s="89"/>
      <c r="PBV384" s="164"/>
      <c r="PBW384" s="164"/>
      <c r="PBX384" s="164"/>
      <c r="PBY384" s="164"/>
      <c r="PBZ384" s="164"/>
      <c r="PCA384" s="90"/>
      <c r="PCB384" s="90"/>
      <c r="PCC384" s="89"/>
      <c r="PCD384" s="164"/>
      <c r="PCE384" s="164"/>
      <c r="PCF384" s="164"/>
      <c r="PCG384" s="164"/>
      <c r="PCH384" s="164"/>
      <c r="PCI384" s="90"/>
      <c r="PCJ384" s="90"/>
      <c r="PCK384" s="89"/>
      <c r="PCL384" s="164"/>
      <c r="PCM384" s="164"/>
      <c r="PCN384" s="164"/>
      <c r="PCO384" s="164"/>
      <c r="PCP384" s="164"/>
      <c r="PCQ384" s="90"/>
      <c r="PCR384" s="90"/>
      <c r="PCS384" s="89"/>
      <c r="PCT384" s="164"/>
      <c r="PCU384" s="164"/>
      <c r="PCV384" s="164"/>
      <c r="PCW384" s="164"/>
      <c r="PCX384" s="164"/>
      <c r="PCY384" s="90"/>
      <c r="PCZ384" s="90"/>
      <c r="PDA384" s="89"/>
      <c r="PDB384" s="164"/>
      <c r="PDC384" s="164"/>
      <c r="PDD384" s="164"/>
      <c r="PDE384" s="164"/>
      <c r="PDF384" s="164"/>
      <c r="PDG384" s="90"/>
      <c r="PDH384" s="90"/>
      <c r="PDI384" s="89"/>
      <c r="PDJ384" s="164"/>
      <c r="PDK384" s="164"/>
      <c r="PDL384" s="164"/>
      <c r="PDM384" s="164"/>
      <c r="PDN384" s="164"/>
      <c r="PDO384" s="90"/>
      <c r="PDP384" s="90"/>
      <c r="PDQ384" s="89"/>
      <c r="PDR384" s="164"/>
      <c r="PDS384" s="164"/>
      <c r="PDT384" s="164"/>
      <c r="PDU384" s="164"/>
      <c r="PDV384" s="164"/>
      <c r="PDW384" s="90"/>
      <c r="PDX384" s="90"/>
      <c r="PDY384" s="89"/>
      <c r="PDZ384" s="164"/>
      <c r="PEA384" s="164"/>
      <c r="PEB384" s="164"/>
      <c r="PEC384" s="164"/>
      <c r="PED384" s="164"/>
      <c r="PEE384" s="90"/>
      <c r="PEF384" s="90"/>
      <c r="PEG384" s="89"/>
      <c r="PEH384" s="164"/>
      <c r="PEI384" s="164"/>
      <c r="PEJ384" s="164"/>
      <c r="PEK384" s="164"/>
      <c r="PEL384" s="164"/>
      <c r="PEM384" s="90"/>
      <c r="PEN384" s="90"/>
      <c r="PEO384" s="89"/>
      <c r="PEP384" s="164"/>
      <c r="PEQ384" s="164"/>
      <c r="PER384" s="164"/>
      <c r="PES384" s="164"/>
      <c r="PET384" s="164"/>
      <c r="PEU384" s="90"/>
      <c r="PEV384" s="90"/>
      <c r="PEW384" s="89"/>
      <c r="PEX384" s="164"/>
      <c r="PEY384" s="164"/>
      <c r="PEZ384" s="164"/>
      <c r="PFA384" s="164"/>
      <c r="PFB384" s="164"/>
      <c r="PFC384" s="90"/>
      <c r="PFD384" s="90"/>
      <c r="PFE384" s="89"/>
      <c r="PFF384" s="164"/>
      <c r="PFG384" s="164"/>
      <c r="PFH384" s="164"/>
      <c r="PFI384" s="164"/>
      <c r="PFJ384" s="164"/>
      <c r="PFK384" s="90"/>
      <c r="PFL384" s="90"/>
      <c r="PFM384" s="89"/>
      <c r="PFN384" s="164"/>
      <c r="PFO384" s="164"/>
      <c r="PFP384" s="164"/>
      <c r="PFQ384" s="164"/>
      <c r="PFR384" s="164"/>
      <c r="PFS384" s="90"/>
      <c r="PFT384" s="90"/>
      <c r="PFU384" s="89"/>
      <c r="PFV384" s="164"/>
      <c r="PFW384" s="164"/>
      <c r="PFX384" s="164"/>
      <c r="PFY384" s="164"/>
      <c r="PFZ384" s="164"/>
      <c r="PGA384" s="90"/>
      <c r="PGB384" s="90"/>
      <c r="PGC384" s="89"/>
      <c r="PGD384" s="164"/>
      <c r="PGE384" s="164"/>
      <c r="PGF384" s="164"/>
      <c r="PGG384" s="164"/>
      <c r="PGH384" s="164"/>
      <c r="PGI384" s="90"/>
      <c r="PGJ384" s="90"/>
      <c r="PGK384" s="89"/>
      <c r="PGL384" s="164"/>
      <c r="PGM384" s="164"/>
      <c r="PGN384" s="164"/>
      <c r="PGO384" s="164"/>
      <c r="PGP384" s="164"/>
      <c r="PGQ384" s="90"/>
      <c r="PGR384" s="90"/>
      <c r="PGS384" s="89"/>
      <c r="PGT384" s="164"/>
      <c r="PGU384" s="164"/>
      <c r="PGV384" s="164"/>
      <c r="PGW384" s="164"/>
      <c r="PGX384" s="164"/>
      <c r="PGY384" s="90"/>
      <c r="PGZ384" s="90"/>
      <c r="PHA384" s="89"/>
      <c r="PHB384" s="164"/>
      <c r="PHC384" s="164"/>
      <c r="PHD384" s="164"/>
      <c r="PHE384" s="164"/>
      <c r="PHF384" s="164"/>
      <c r="PHG384" s="90"/>
      <c r="PHH384" s="90"/>
      <c r="PHI384" s="89"/>
      <c r="PHJ384" s="164"/>
      <c r="PHK384" s="164"/>
      <c r="PHL384" s="164"/>
      <c r="PHM384" s="164"/>
      <c r="PHN384" s="164"/>
      <c r="PHO384" s="90"/>
      <c r="PHP384" s="90"/>
      <c r="PHQ384" s="89"/>
      <c r="PHR384" s="164"/>
      <c r="PHS384" s="164"/>
      <c r="PHT384" s="164"/>
      <c r="PHU384" s="164"/>
      <c r="PHV384" s="164"/>
      <c r="PHW384" s="90"/>
      <c r="PHX384" s="90"/>
      <c r="PHY384" s="89"/>
      <c r="PHZ384" s="164"/>
      <c r="PIA384" s="164"/>
      <c r="PIB384" s="164"/>
      <c r="PIC384" s="164"/>
      <c r="PID384" s="164"/>
      <c r="PIE384" s="90"/>
      <c r="PIF384" s="90"/>
      <c r="PIG384" s="89"/>
      <c r="PIH384" s="164"/>
      <c r="PII384" s="164"/>
      <c r="PIJ384" s="164"/>
      <c r="PIK384" s="164"/>
      <c r="PIL384" s="164"/>
      <c r="PIM384" s="90"/>
      <c r="PIN384" s="90"/>
      <c r="PIO384" s="89"/>
      <c r="PIP384" s="164"/>
      <c r="PIQ384" s="164"/>
      <c r="PIR384" s="164"/>
      <c r="PIS384" s="164"/>
      <c r="PIT384" s="164"/>
      <c r="PIU384" s="90"/>
      <c r="PIV384" s="90"/>
      <c r="PIW384" s="89"/>
      <c r="PIX384" s="164"/>
      <c r="PIY384" s="164"/>
      <c r="PIZ384" s="164"/>
      <c r="PJA384" s="164"/>
      <c r="PJB384" s="164"/>
      <c r="PJC384" s="90"/>
      <c r="PJD384" s="90"/>
      <c r="PJE384" s="89"/>
      <c r="PJF384" s="164"/>
      <c r="PJG384" s="164"/>
      <c r="PJH384" s="164"/>
      <c r="PJI384" s="164"/>
      <c r="PJJ384" s="164"/>
      <c r="PJK384" s="90"/>
      <c r="PJL384" s="90"/>
      <c r="PJM384" s="89"/>
      <c r="PJN384" s="164"/>
      <c r="PJO384" s="164"/>
      <c r="PJP384" s="164"/>
      <c r="PJQ384" s="164"/>
      <c r="PJR384" s="164"/>
      <c r="PJS384" s="90"/>
      <c r="PJT384" s="90"/>
      <c r="PJU384" s="89"/>
      <c r="PJV384" s="164"/>
      <c r="PJW384" s="164"/>
      <c r="PJX384" s="164"/>
      <c r="PJY384" s="164"/>
      <c r="PJZ384" s="164"/>
      <c r="PKA384" s="90"/>
      <c r="PKB384" s="90"/>
      <c r="PKC384" s="89"/>
      <c r="PKD384" s="164"/>
      <c r="PKE384" s="164"/>
      <c r="PKF384" s="164"/>
      <c r="PKG384" s="164"/>
      <c r="PKH384" s="164"/>
      <c r="PKI384" s="90"/>
      <c r="PKJ384" s="90"/>
      <c r="PKK384" s="89"/>
      <c r="PKL384" s="164"/>
      <c r="PKM384" s="164"/>
      <c r="PKN384" s="164"/>
      <c r="PKO384" s="164"/>
      <c r="PKP384" s="164"/>
      <c r="PKQ384" s="90"/>
      <c r="PKR384" s="90"/>
      <c r="PKS384" s="89"/>
      <c r="PKT384" s="164"/>
      <c r="PKU384" s="164"/>
      <c r="PKV384" s="164"/>
      <c r="PKW384" s="164"/>
      <c r="PKX384" s="164"/>
      <c r="PKY384" s="90"/>
      <c r="PKZ384" s="90"/>
      <c r="PLA384" s="89"/>
      <c r="PLB384" s="164"/>
      <c r="PLC384" s="164"/>
      <c r="PLD384" s="164"/>
      <c r="PLE384" s="164"/>
      <c r="PLF384" s="164"/>
      <c r="PLG384" s="90"/>
      <c r="PLH384" s="90"/>
      <c r="PLI384" s="89"/>
      <c r="PLJ384" s="164"/>
      <c r="PLK384" s="164"/>
      <c r="PLL384" s="164"/>
      <c r="PLM384" s="164"/>
      <c r="PLN384" s="164"/>
      <c r="PLO384" s="90"/>
      <c r="PLP384" s="90"/>
      <c r="PLQ384" s="89"/>
      <c r="PLR384" s="164"/>
      <c r="PLS384" s="164"/>
      <c r="PLT384" s="164"/>
      <c r="PLU384" s="164"/>
      <c r="PLV384" s="164"/>
      <c r="PLW384" s="90"/>
      <c r="PLX384" s="90"/>
      <c r="PLY384" s="89"/>
      <c r="PLZ384" s="164"/>
      <c r="PMA384" s="164"/>
      <c r="PMB384" s="164"/>
      <c r="PMC384" s="164"/>
      <c r="PMD384" s="164"/>
      <c r="PME384" s="90"/>
      <c r="PMF384" s="90"/>
      <c r="PMG384" s="89"/>
      <c r="PMH384" s="164"/>
      <c r="PMI384" s="164"/>
      <c r="PMJ384" s="164"/>
      <c r="PMK384" s="164"/>
      <c r="PML384" s="164"/>
      <c r="PMM384" s="90"/>
      <c r="PMN384" s="90"/>
      <c r="PMO384" s="89"/>
      <c r="PMP384" s="164"/>
      <c r="PMQ384" s="164"/>
      <c r="PMR384" s="164"/>
      <c r="PMS384" s="164"/>
      <c r="PMT384" s="164"/>
      <c r="PMU384" s="90"/>
      <c r="PMV384" s="90"/>
      <c r="PMW384" s="89"/>
      <c r="PMX384" s="164"/>
      <c r="PMY384" s="164"/>
      <c r="PMZ384" s="164"/>
      <c r="PNA384" s="164"/>
      <c r="PNB384" s="164"/>
      <c r="PNC384" s="90"/>
      <c r="PND384" s="90"/>
      <c r="PNE384" s="89"/>
      <c r="PNF384" s="164"/>
      <c r="PNG384" s="164"/>
      <c r="PNH384" s="164"/>
      <c r="PNI384" s="164"/>
      <c r="PNJ384" s="164"/>
      <c r="PNK384" s="90"/>
      <c r="PNL384" s="90"/>
      <c r="PNM384" s="89"/>
      <c r="PNN384" s="164"/>
      <c r="PNO384" s="164"/>
      <c r="PNP384" s="164"/>
      <c r="PNQ384" s="164"/>
      <c r="PNR384" s="164"/>
      <c r="PNS384" s="90"/>
      <c r="PNT384" s="90"/>
      <c r="PNU384" s="89"/>
      <c r="PNV384" s="164"/>
      <c r="PNW384" s="164"/>
      <c r="PNX384" s="164"/>
      <c r="PNY384" s="164"/>
      <c r="PNZ384" s="164"/>
      <c r="POA384" s="90"/>
      <c r="POB384" s="90"/>
      <c r="POC384" s="89"/>
      <c r="POD384" s="164"/>
      <c r="POE384" s="164"/>
      <c r="POF384" s="164"/>
      <c r="POG384" s="164"/>
      <c r="POH384" s="164"/>
      <c r="POI384" s="90"/>
      <c r="POJ384" s="90"/>
      <c r="POK384" s="89"/>
      <c r="POL384" s="164"/>
      <c r="POM384" s="164"/>
      <c r="PON384" s="164"/>
      <c r="POO384" s="164"/>
      <c r="POP384" s="164"/>
      <c r="POQ384" s="90"/>
      <c r="POR384" s="90"/>
      <c r="POS384" s="89"/>
      <c r="POT384" s="164"/>
      <c r="POU384" s="164"/>
      <c r="POV384" s="164"/>
      <c r="POW384" s="164"/>
      <c r="POX384" s="164"/>
      <c r="POY384" s="90"/>
      <c r="POZ384" s="90"/>
      <c r="PPA384" s="89"/>
      <c r="PPB384" s="164"/>
      <c r="PPC384" s="164"/>
      <c r="PPD384" s="164"/>
      <c r="PPE384" s="164"/>
      <c r="PPF384" s="164"/>
      <c r="PPG384" s="90"/>
      <c r="PPH384" s="90"/>
      <c r="PPI384" s="89"/>
      <c r="PPJ384" s="164"/>
      <c r="PPK384" s="164"/>
      <c r="PPL384" s="164"/>
      <c r="PPM384" s="164"/>
      <c r="PPN384" s="164"/>
      <c r="PPO384" s="90"/>
      <c r="PPP384" s="90"/>
      <c r="PPQ384" s="89"/>
      <c r="PPR384" s="164"/>
      <c r="PPS384" s="164"/>
      <c r="PPT384" s="164"/>
      <c r="PPU384" s="164"/>
      <c r="PPV384" s="164"/>
      <c r="PPW384" s="90"/>
      <c r="PPX384" s="90"/>
      <c r="PPY384" s="89"/>
      <c r="PPZ384" s="164"/>
      <c r="PQA384" s="164"/>
      <c r="PQB384" s="164"/>
      <c r="PQC384" s="164"/>
      <c r="PQD384" s="164"/>
      <c r="PQE384" s="90"/>
      <c r="PQF384" s="90"/>
      <c r="PQG384" s="89"/>
      <c r="PQH384" s="164"/>
      <c r="PQI384" s="164"/>
      <c r="PQJ384" s="164"/>
      <c r="PQK384" s="164"/>
      <c r="PQL384" s="164"/>
      <c r="PQM384" s="90"/>
      <c r="PQN384" s="90"/>
      <c r="PQO384" s="89"/>
      <c r="PQP384" s="164"/>
      <c r="PQQ384" s="164"/>
      <c r="PQR384" s="164"/>
      <c r="PQS384" s="164"/>
      <c r="PQT384" s="164"/>
      <c r="PQU384" s="90"/>
      <c r="PQV384" s="90"/>
      <c r="PQW384" s="89"/>
      <c r="PQX384" s="164"/>
      <c r="PQY384" s="164"/>
      <c r="PQZ384" s="164"/>
      <c r="PRA384" s="164"/>
      <c r="PRB384" s="164"/>
      <c r="PRC384" s="90"/>
      <c r="PRD384" s="90"/>
      <c r="PRE384" s="89"/>
      <c r="PRF384" s="164"/>
      <c r="PRG384" s="164"/>
      <c r="PRH384" s="164"/>
      <c r="PRI384" s="164"/>
      <c r="PRJ384" s="164"/>
      <c r="PRK384" s="90"/>
      <c r="PRL384" s="90"/>
      <c r="PRM384" s="89"/>
      <c r="PRN384" s="164"/>
      <c r="PRO384" s="164"/>
      <c r="PRP384" s="164"/>
      <c r="PRQ384" s="164"/>
      <c r="PRR384" s="164"/>
      <c r="PRS384" s="90"/>
      <c r="PRT384" s="90"/>
      <c r="PRU384" s="89"/>
      <c r="PRV384" s="164"/>
      <c r="PRW384" s="164"/>
      <c r="PRX384" s="164"/>
      <c r="PRY384" s="164"/>
      <c r="PRZ384" s="164"/>
      <c r="PSA384" s="90"/>
      <c r="PSB384" s="90"/>
      <c r="PSC384" s="89"/>
      <c r="PSD384" s="164"/>
      <c r="PSE384" s="164"/>
      <c r="PSF384" s="164"/>
      <c r="PSG384" s="164"/>
      <c r="PSH384" s="164"/>
      <c r="PSI384" s="90"/>
      <c r="PSJ384" s="90"/>
      <c r="PSK384" s="89"/>
      <c r="PSL384" s="164"/>
      <c r="PSM384" s="164"/>
      <c r="PSN384" s="164"/>
      <c r="PSO384" s="164"/>
      <c r="PSP384" s="164"/>
      <c r="PSQ384" s="90"/>
      <c r="PSR384" s="90"/>
      <c r="PSS384" s="89"/>
      <c r="PST384" s="164"/>
      <c r="PSU384" s="164"/>
      <c r="PSV384" s="164"/>
      <c r="PSW384" s="164"/>
      <c r="PSX384" s="164"/>
      <c r="PSY384" s="90"/>
      <c r="PSZ384" s="90"/>
      <c r="PTA384" s="89"/>
      <c r="PTB384" s="164"/>
      <c r="PTC384" s="164"/>
      <c r="PTD384" s="164"/>
      <c r="PTE384" s="164"/>
      <c r="PTF384" s="164"/>
      <c r="PTG384" s="90"/>
      <c r="PTH384" s="90"/>
      <c r="PTI384" s="89"/>
      <c r="PTJ384" s="164"/>
      <c r="PTK384" s="164"/>
      <c r="PTL384" s="164"/>
      <c r="PTM384" s="164"/>
      <c r="PTN384" s="164"/>
      <c r="PTO384" s="90"/>
      <c r="PTP384" s="90"/>
      <c r="PTQ384" s="89"/>
      <c r="PTR384" s="164"/>
      <c r="PTS384" s="164"/>
      <c r="PTT384" s="164"/>
      <c r="PTU384" s="164"/>
      <c r="PTV384" s="164"/>
      <c r="PTW384" s="90"/>
      <c r="PTX384" s="90"/>
      <c r="PTY384" s="89"/>
      <c r="PTZ384" s="164"/>
      <c r="PUA384" s="164"/>
      <c r="PUB384" s="164"/>
      <c r="PUC384" s="164"/>
      <c r="PUD384" s="164"/>
      <c r="PUE384" s="90"/>
      <c r="PUF384" s="90"/>
      <c r="PUG384" s="89"/>
      <c r="PUH384" s="164"/>
      <c r="PUI384" s="164"/>
      <c r="PUJ384" s="164"/>
      <c r="PUK384" s="164"/>
      <c r="PUL384" s="164"/>
      <c r="PUM384" s="90"/>
      <c r="PUN384" s="90"/>
      <c r="PUO384" s="89"/>
      <c r="PUP384" s="164"/>
      <c r="PUQ384" s="164"/>
      <c r="PUR384" s="164"/>
      <c r="PUS384" s="164"/>
      <c r="PUT384" s="164"/>
      <c r="PUU384" s="90"/>
      <c r="PUV384" s="90"/>
      <c r="PUW384" s="89"/>
      <c r="PUX384" s="164"/>
      <c r="PUY384" s="164"/>
      <c r="PUZ384" s="164"/>
      <c r="PVA384" s="164"/>
      <c r="PVB384" s="164"/>
      <c r="PVC384" s="90"/>
      <c r="PVD384" s="90"/>
      <c r="PVE384" s="89"/>
      <c r="PVF384" s="164"/>
      <c r="PVG384" s="164"/>
      <c r="PVH384" s="164"/>
      <c r="PVI384" s="164"/>
      <c r="PVJ384" s="164"/>
      <c r="PVK384" s="90"/>
      <c r="PVL384" s="90"/>
      <c r="PVM384" s="89"/>
      <c r="PVN384" s="164"/>
      <c r="PVO384" s="164"/>
      <c r="PVP384" s="164"/>
      <c r="PVQ384" s="164"/>
      <c r="PVR384" s="164"/>
      <c r="PVS384" s="90"/>
      <c r="PVT384" s="90"/>
      <c r="PVU384" s="89"/>
      <c r="PVV384" s="164"/>
      <c r="PVW384" s="164"/>
      <c r="PVX384" s="164"/>
      <c r="PVY384" s="164"/>
      <c r="PVZ384" s="164"/>
      <c r="PWA384" s="90"/>
      <c r="PWB384" s="90"/>
      <c r="PWC384" s="89"/>
      <c r="PWD384" s="164"/>
      <c r="PWE384" s="164"/>
      <c r="PWF384" s="164"/>
      <c r="PWG384" s="164"/>
      <c r="PWH384" s="164"/>
      <c r="PWI384" s="90"/>
      <c r="PWJ384" s="90"/>
      <c r="PWK384" s="89"/>
      <c r="PWL384" s="164"/>
      <c r="PWM384" s="164"/>
      <c r="PWN384" s="164"/>
      <c r="PWO384" s="164"/>
      <c r="PWP384" s="164"/>
      <c r="PWQ384" s="90"/>
      <c r="PWR384" s="90"/>
      <c r="PWS384" s="89"/>
      <c r="PWT384" s="164"/>
      <c r="PWU384" s="164"/>
      <c r="PWV384" s="164"/>
      <c r="PWW384" s="164"/>
      <c r="PWX384" s="164"/>
      <c r="PWY384" s="90"/>
      <c r="PWZ384" s="90"/>
      <c r="PXA384" s="89"/>
      <c r="PXB384" s="164"/>
      <c r="PXC384" s="164"/>
      <c r="PXD384" s="164"/>
      <c r="PXE384" s="164"/>
      <c r="PXF384" s="164"/>
      <c r="PXG384" s="90"/>
      <c r="PXH384" s="90"/>
      <c r="PXI384" s="89"/>
      <c r="PXJ384" s="164"/>
      <c r="PXK384" s="164"/>
      <c r="PXL384" s="164"/>
      <c r="PXM384" s="164"/>
      <c r="PXN384" s="164"/>
      <c r="PXO384" s="90"/>
      <c r="PXP384" s="90"/>
      <c r="PXQ384" s="89"/>
      <c r="PXR384" s="164"/>
      <c r="PXS384" s="164"/>
      <c r="PXT384" s="164"/>
      <c r="PXU384" s="164"/>
      <c r="PXV384" s="164"/>
      <c r="PXW384" s="90"/>
      <c r="PXX384" s="90"/>
      <c r="PXY384" s="89"/>
      <c r="PXZ384" s="164"/>
      <c r="PYA384" s="164"/>
      <c r="PYB384" s="164"/>
      <c r="PYC384" s="164"/>
      <c r="PYD384" s="164"/>
      <c r="PYE384" s="90"/>
      <c r="PYF384" s="90"/>
      <c r="PYG384" s="89"/>
      <c r="PYH384" s="164"/>
      <c r="PYI384" s="164"/>
      <c r="PYJ384" s="164"/>
      <c r="PYK384" s="164"/>
      <c r="PYL384" s="164"/>
      <c r="PYM384" s="90"/>
      <c r="PYN384" s="90"/>
      <c r="PYO384" s="89"/>
      <c r="PYP384" s="164"/>
      <c r="PYQ384" s="164"/>
      <c r="PYR384" s="164"/>
      <c r="PYS384" s="164"/>
      <c r="PYT384" s="164"/>
      <c r="PYU384" s="90"/>
      <c r="PYV384" s="90"/>
      <c r="PYW384" s="89"/>
      <c r="PYX384" s="164"/>
      <c r="PYY384" s="164"/>
      <c r="PYZ384" s="164"/>
      <c r="PZA384" s="164"/>
      <c r="PZB384" s="164"/>
      <c r="PZC384" s="90"/>
      <c r="PZD384" s="90"/>
      <c r="PZE384" s="89"/>
      <c r="PZF384" s="164"/>
      <c r="PZG384" s="164"/>
      <c r="PZH384" s="164"/>
      <c r="PZI384" s="164"/>
      <c r="PZJ384" s="164"/>
      <c r="PZK384" s="90"/>
      <c r="PZL384" s="90"/>
      <c r="PZM384" s="89"/>
      <c r="PZN384" s="164"/>
      <c r="PZO384" s="164"/>
      <c r="PZP384" s="164"/>
      <c r="PZQ384" s="164"/>
      <c r="PZR384" s="164"/>
      <c r="PZS384" s="90"/>
      <c r="PZT384" s="90"/>
      <c r="PZU384" s="89"/>
      <c r="PZV384" s="164"/>
      <c r="PZW384" s="164"/>
      <c r="PZX384" s="164"/>
      <c r="PZY384" s="164"/>
      <c r="PZZ384" s="164"/>
      <c r="QAA384" s="90"/>
      <c r="QAB384" s="90"/>
      <c r="QAC384" s="89"/>
      <c r="QAD384" s="164"/>
      <c r="QAE384" s="164"/>
      <c r="QAF384" s="164"/>
      <c r="QAG384" s="164"/>
      <c r="QAH384" s="164"/>
      <c r="QAI384" s="90"/>
      <c r="QAJ384" s="90"/>
      <c r="QAK384" s="89"/>
      <c r="QAL384" s="164"/>
      <c r="QAM384" s="164"/>
      <c r="QAN384" s="164"/>
      <c r="QAO384" s="164"/>
      <c r="QAP384" s="164"/>
      <c r="QAQ384" s="90"/>
      <c r="QAR384" s="90"/>
      <c r="QAS384" s="89"/>
      <c r="QAT384" s="164"/>
      <c r="QAU384" s="164"/>
      <c r="QAV384" s="164"/>
      <c r="QAW384" s="164"/>
      <c r="QAX384" s="164"/>
      <c r="QAY384" s="90"/>
      <c r="QAZ384" s="90"/>
      <c r="QBA384" s="89"/>
      <c r="QBB384" s="164"/>
      <c r="QBC384" s="164"/>
      <c r="QBD384" s="164"/>
      <c r="QBE384" s="164"/>
      <c r="QBF384" s="164"/>
      <c r="QBG384" s="90"/>
      <c r="QBH384" s="90"/>
      <c r="QBI384" s="89"/>
      <c r="QBJ384" s="164"/>
      <c r="QBK384" s="164"/>
      <c r="QBL384" s="164"/>
      <c r="QBM384" s="164"/>
      <c r="QBN384" s="164"/>
      <c r="QBO384" s="90"/>
      <c r="QBP384" s="90"/>
      <c r="QBQ384" s="89"/>
      <c r="QBR384" s="164"/>
      <c r="QBS384" s="164"/>
      <c r="QBT384" s="164"/>
      <c r="QBU384" s="164"/>
      <c r="QBV384" s="164"/>
      <c r="QBW384" s="90"/>
      <c r="QBX384" s="90"/>
      <c r="QBY384" s="89"/>
      <c r="QBZ384" s="164"/>
      <c r="QCA384" s="164"/>
      <c r="QCB384" s="164"/>
      <c r="QCC384" s="164"/>
      <c r="QCD384" s="164"/>
      <c r="QCE384" s="90"/>
      <c r="QCF384" s="90"/>
      <c r="QCG384" s="89"/>
      <c r="QCH384" s="164"/>
      <c r="QCI384" s="164"/>
      <c r="QCJ384" s="164"/>
      <c r="QCK384" s="164"/>
      <c r="QCL384" s="164"/>
      <c r="QCM384" s="90"/>
      <c r="QCN384" s="90"/>
      <c r="QCO384" s="89"/>
      <c r="QCP384" s="164"/>
      <c r="QCQ384" s="164"/>
      <c r="QCR384" s="164"/>
      <c r="QCS384" s="164"/>
      <c r="QCT384" s="164"/>
      <c r="QCU384" s="90"/>
      <c r="QCV384" s="90"/>
      <c r="QCW384" s="89"/>
      <c r="QCX384" s="164"/>
      <c r="QCY384" s="164"/>
      <c r="QCZ384" s="164"/>
      <c r="QDA384" s="164"/>
      <c r="QDB384" s="164"/>
      <c r="QDC384" s="90"/>
      <c r="QDD384" s="90"/>
      <c r="QDE384" s="89"/>
      <c r="QDF384" s="164"/>
      <c r="QDG384" s="164"/>
      <c r="QDH384" s="164"/>
      <c r="QDI384" s="164"/>
      <c r="QDJ384" s="164"/>
      <c r="QDK384" s="90"/>
      <c r="QDL384" s="90"/>
      <c r="QDM384" s="89"/>
      <c r="QDN384" s="164"/>
      <c r="QDO384" s="164"/>
      <c r="QDP384" s="164"/>
      <c r="QDQ384" s="164"/>
      <c r="QDR384" s="164"/>
      <c r="QDS384" s="90"/>
      <c r="QDT384" s="90"/>
      <c r="QDU384" s="89"/>
      <c r="QDV384" s="164"/>
      <c r="QDW384" s="164"/>
      <c r="QDX384" s="164"/>
      <c r="QDY384" s="164"/>
      <c r="QDZ384" s="164"/>
      <c r="QEA384" s="90"/>
      <c r="QEB384" s="90"/>
      <c r="QEC384" s="89"/>
      <c r="QED384" s="164"/>
      <c r="QEE384" s="164"/>
      <c r="QEF384" s="164"/>
      <c r="QEG384" s="164"/>
      <c r="QEH384" s="164"/>
      <c r="QEI384" s="90"/>
      <c r="QEJ384" s="90"/>
      <c r="QEK384" s="89"/>
      <c r="QEL384" s="164"/>
      <c r="QEM384" s="164"/>
      <c r="QEN384" s="164"/>
      <c r="QEO384" s="164"/>
      <c r="QEP384" s="164"/>
      <c r="QEQ384" s="90"/>
      <c r="QER384" s="90"/>
      <c r="QES384" s="89"/>
      <c r="QET384" s="164"/>
      <c r="QEU384" s="164"/>
      <c r="QEV384" s="164"/>
      <c r="QEW384" s="164"/>
      <c r="QEX384" s="164"/>
      <c r="QEY384" s="90"/>
      <c r="QEZ384" s="90"/>
      <c r="QFA384" s="89"/>
      <c r="QFB384" s="164"/>
      <c r="QFC384" s="164"/>
      <c r="QFD384" s="164"/>
      <c r="QFE384" s="164"/>
      <c r="QFF384" s="164"/>
      <c r="QFG384" s="90"/>
      <c r="QFH384" s="90"/>
      <c r="QFI384" s="89"/>
      <c r="QFJ384" s="164"/>
      <c r="QFK384" s="164"/>
      <c r="QFL384" s="164"/>
      <c r="QFM384" s="164"/>
      <c r="QFN384" s="164"/>
      <c r="QFO384" s="90"/>
      <c r="QFP384" s="90"/>
      <c r="QFQ384" s="89"/>
      <c r="QFR384" s="164"/>
      <c r="QFS384" s="164"/>
      <c r="QFT384" s="164"/>
      <c r="QFU384" s="164"/>
      <c r="QFV384" s="164"/>
      <c r="QFW384" s="90"/>
      <c r="QFX384" s="90"/>
      <c r="QFY384" s="89"/>
      <c r="QFZ384" s="164"/>
      <c r="QGA384" s="164"/>
      <c r="QGB384" s="164"/>
      <c r="QGC384" s="164"/>
      <c r="QGD384" s="164"/>
      <c r="QGE384" s="90"/>
      <c r="QGF384" s="90"/>
      <c r="QGG384" s="89"/>
      <c r="QGH384" s="164"/>
      <c r="QGI384" s="164"/>
      <c r="QGJ384" s="164"/>
      <c r="QGK384" s="164"/>
      <c r="QGL384" s="164"/>
      <c r="QGM384" s="90"/>
      <c r="QGN384" s="90"/>
      <c r="QGO384" s="89"/>
      <c r="QGP384" s="164"/>
      <c r="QGQ384" s="164"/>
      <c r="QGR384" s="164"/>
      <c r="QGS384" s="164"/>
      <c r="QGT384" s="164"/>
      <c r="QGU384" s="90"/>
      <c r="QGV384" s="90"/>
      <c r="QGW384" s="89"/>
      <c r="QGX384" s="164"/>
      <c r="QGY384" s="164"/>
      <c r="QGZ384" s="164"/>
      <c r="QHA384" s="164"/>
      <c r="QHB384" s="164"/>
      <c r="QHC384" s="90"/>
      <c r="QHD384" s="90"/>
      <c r="QHE384" s="89"/>
      <c r="QHF384" s="164"/>
      <c r="QHG384" s="164"/>
      <c r="QHH384" s="164"/>
      <c r="QHI384" s="164"/>
      <c r="QHJ384" s="164"/>
      <c r="QHK384" s="90"/>
      <c r="QHL384" s="90"/>
      <c r="QHM384" s="89"/>
      <c r="QHN384" s="164"/>
      <c r="QHO384" s="164"/>
      <c r="QHP384" s="164"/>
      <c r="QHQ384" s="164"/>
      <c r="QHR384" s="164"/>
      <c r="QHS384" s="90"/>
      <c r="QHT384" s="90"/>
      <c r="QHU384" s="89"/>
      <c r="QHV384" s="164"/>
      <c r="QHW384" s="164"/>
      <c r="QHX384" s="164"/>
      <c r="QHY384" s="164"/>
      <c r="QHZ384" s="164"/>
      <c r="QIA384" s="90"/>
      <c r="QIB384" s="90"/>
      <c r="QIC384" s="89"/>
      <c r="QID384" s="164"/>
      <c r="QIE384" s="164"/>
      <c r="QIF384" s="164"/>
      <c r="QIG384" s="164"/>
      <c r="QIH384" s="164"/>
      <c r="QII384" s="90"/>
      <c r="QIJ384" s="90"/>
      <c r="QIK384" s="89"/>
      <c r="QIL384" s="164"/>
      <c r="QIM384" s="164"/>
      <c r="QIN384" s="164"/>
      <c r="QIO384" s="164"/>
      <c r="QIP384" s="164"/>
      <c r="QIQ384" s="90"/>
      <c r="QIR384" s="90"/>
      <c r="QIS384" s="89"/>
      <c r="QIT384" s="164"/>
      <c r="QIU384" s="164"/>
      <c r="QIV384" s="164"/>
      <c r="QIW384" s="164"/>
      <c r="QIX384" s="164"/>
      <c r="QIY384" s="90"/>
      <c r="QIZ384" s="90"/>
      <c r="QJA384" s="89"/>
      <c r="QJB384" s="164"/>
      <c r="QJC384" s="164"/>
      <c r="QJD384" s="164"/>
      <c r="QJE384" s="164"/>
      <c r="QJF384" s="164"/>
      <c r="QJG384" s="90"/>
      <c r="QJH384" s="90"/>
      <c r="QJI384" s="89"/>
      <c r="QJJ384" s="164"/>
      <c r="QJK384" s="164"/>
      <c r="QJL384" s="164"/>
      <c r="QJM384" s="164"/>
      <c r="QJN384" s="164"/>
      <c r="QJO384" s="90"/>
      <c r="QJP384" s="90"/>
      <c r="QJQ384" s="89"/>
      <c r="QJR384" s="164"/>
      <c r="QJS384" s="164"/>
      <c r="QJT384" s="164"/>
      <c r="QJU384" s="164"/>
      <c r="QJV384" s="164"/>
      <c r="QJW384" s="90"/>
      <c r="QJX384" s="90"/>
      <c r="QJY384" s="89"/>
      <c r="QJZ384" s="164"/>
      <c r="QKA384" s="164"/>
      <c r="QKB384" s="164"/>
      <c r="QKC384" s="164"/>
      <c r="QKD384" s="164"/>
      <c r="QKE384" s="90"/>
      <c r="QKF384" s="90"/>
      <c r="QKG384" s="89"/>
      <c r="QKH384" s="164"/>
      <c r="QKI384" s="164"/>
      <c r="QKJ384" s="164"/>
      <c r="QKK384" s="164"/>
      <c r="QKL384" s="164"/>
      <c r="QKM384" s="90"/>
      <c r="QKN384" s="90"/>
      <c r="QKO384" s="89"/>
      <c r="QKP384" s="164"/>
      <c r="QKQ384" s="164"/>
      <c r="QKR384" s="164"/>
      <c r="QKS384" s="164"/>
      <c r="QKT384" s="164"/>
      <c r="QKU384" s="90"/>
      <c r="QKV384" s="90"/>
      <c r="QKW384" s="89"/>
      <c r="QKX384" s="164"/>
      <c r="QKY384" s="164"/>
      <c r="QKZ384" s="164"/>
      <c r="QLA384" s="164"/>
      <c r="QLB384" s="164"/>
      <c r="QLC384" s="90"/>
      <c r="QLD384" s="90"/>
      <c r="QLE384" s="89"/>
      <c r="QLF384" s="164"/>
      <c r="QLG384" s="164"/>
      <c r="QLH384" s="164"/>
      <c r="QLI384" s="164"/>
      <c r="QLJ384" s="164"/>
      <c r="QLK384" s="90"/>
      <c r="QLL384" s="90"/>
      <c r="QLM384" s="89"/>
      <c r="QLN384" s="164"/>
      <c r="QLO384" s="164"/>
      <c r="QLP384" s="164"/>
      <c r="QLQ384" s="164"/>
      <c r="QLR384" s="164"/>
      <c r="QLS384" s="90"/>
      <c r="QLT384" s="90"/>
      <c r="QLU384" s="89"/>
      <c r="QLV384" s="164"/>
      <c r="QLW384" s="164"/>
      <c r="QLX384" s="164"/>
      <c r="QLY384" s="164"/>
      <c r="QLZ384" s="164"/>
      <c r="QMA384" s="90"/>
      <c r="QMB384" s="90"/>
      <c r="QMC384" s="89"/>
      <c r="QMD384" s="164"/>
      <c r="QME384" s="164"/>
      <c r="QMF384" s="164"/>
      <c r="QMG384" s="164"/>
      <c r="QMH384" s="164"/>
      <c r="QMI384" s="90"/>
      <c r="QMJ384" s="90"/>
      <c r="QMK384" s="89"/>
      <c r="QML384" s="164"/>
      <c r="QMM384" s="164"/>
      <c r="QMN384" s="164"/>
      <c r="QMO384" s="164"/>
      <c r="QMP384" s="164"/>
      <c r="QMQ384" s="90"/>
      <c r="QMR384" s="90"/>
      <c r="QMS384" s="89"/>
      <c r="QMT384" s="164"/>
      <c r="QMU384" s="164"/>
      <c r="QMV384" s="164"/>
      <c r="QMW384" s="164"/>
      <c r="QMX384" s="164"/>
      <c r="QMY384" s="90"/>
      <c r="QMZ384" s="90"/>
      <c r="QNA384" s="89"/>
      <c r="QNB384" s="164"/>
      <c r="QNC384" s="164"/>
      <c r="QND384" s="164"/>
      <c r="QNE384" s="164"/>
      <c r="QNF384" s="164"/>
      <c r="QNG384" s="90"/>
      <c r="QNH384" s="90"/>
      <c r="QNI384" s="89"/>
      <c r="QNJ384" s="164"/>
      <c r="QNK384" s="164"/>
      <c r="QNL384" s="164"/>
      <c r="QNM384" s="164"/>
      <c r="QNN384" s="164"/>
      <c r="QNO384" s="90"/>
      <c r="QNP384" s="90"/>
      <c r="QNQ384" s="89"/>
      <c r="QNR384" s="164"/>
      <c r="QNS384" s="164"/>
      <c r="QNT384" s="164"/>
      <c r="QNU384" s="164"/>
      <c r="QNV384" s="164"/>
      <c r="QNW384" s="90"/>
      <c r="QNX384" s="90"/>
      <c r="QNY384" s="89"/>
      <c r="QNZ384" s="164"/>
      <c r="QOA384" s="164"/>
      <c r="QOB384" s="164"/>
      <c r="QOC384" s="164"/>
      <c r="QOD384" s="164"/>
      <c r="QOE384" s="90"/>
      <c r="QOF384" s="90"/>
      <c r="QOG384" s="89"/>
      <c r="QOH384" s="164"/>
      <c r="QOI384" s="164"/>
      <c r="QOJ384" s="164"/>
      <c r="QOK384" s="164"/>
      <c r="QOL384" s="164"/>
      <c r="QOM384" s="90"/>
      <c r="QON384" s="90"/>
      <c r="QOO384" s="89"/>
      <c r="QOP384" s="164"/>
      <c r="QOQ384" s="164"/>
      <c r="QOR384" s="164"/>
      <c r="QOS384" s="164"/>
      <c r="QOT384" s="164"/>
      <c r="QOU384" s="90"/>
      <c r="QOV384" s="90"/>
      <c r="QOW384" s="89"/>
      <c r="QOX384" s="164"/>
      <c r="QOY384" s="164"/>
      <c r="QOZ384" s="164"/>
      <c r="QPA384" s="164"/>
      <c r="QPB384" s="164"/>
      <c r="QPC384" s="90"/>
      <c r="QPD384" s="90"/>
      <c r="QPE384" s="89"/>
      <c r="QPF384" s="164"/>
      <c r="QPG384" s="164"/>
      <c r="QPH384" s="164"/>
      <c r="QPI384" s="164"/>
      <c r="QPJ384" s="164"/>
      <c r="QPK384" s="90"/>
      <c r="QPL384" s="90"/>
      <c r="QPM384" s="89"/>
      <c r="QPN384" s="164"/>
      <c r="QPO384" s="164"/>
      <c r="QPP384" s="164"/>
      <c r="QPQ384" s="164"/>
      <c r="QPR384" s="164"/>
      <c r="QPS384" s="90"/>
      <c r="QPT384" s="90"/>
      <c r="QPU384" s="89"/>
      <c r="QPV384" s="164"/>
      <c r="QPW384" s="164"/>
      <c r="QPX384" s="164"/>
      <c r="QPY384" s="164"/>
      <c r="QPZ384" s="164"/>
      <c r="QQA384" s="90"/>
      <c r="QQB384" s="90"/>
      <c r="QQC384" s="89"/>
      <c r="QQD384" s="164"/>
      <c r="QQE384" s="164"/>
      <c r="QQF384" s="164"/>
      <c r="QQG384" s="164"/>
      <c r="QQH384" s="164"/>
      <c r="QQI384" s="90"/>
      <c r="QQJ384" s="90"/>
      <c r="QQK384" s="89"/>
      <c r="QQL384" s="164"/>
      <c r="QQM384" s="164"/>
      <c r="QQN384" s="164"/>
      <c r="QQO384" s="164"/>
      <c r="QQP384" s="164"/>
      <c r="QQQ384" s="90"/>
      <c r="QQR384" s="90"/>
      <c r="QQS384" s="89"/>
      <c r="QQT384" s="164"/>
      <c r="QQU384" s="164"/>
      <c r="QQV384" s="164"/>
      <c r="QQW384" s="164"/>
      <c r="QQX384" s="164"/>
      <c r="QQY384" s="90"/>
      <c r="QQZ384" s="90"/>
      <c r="QRA384" s="89"/>
      <c r="QRB384" s="164"/>
      <c r="QRC384" s="164"/>
      <c r="QRD384" s="164"/>
      <c r="QRE384" s="164"/>
      <c r="QRF384" s="164"/>
      <c r="QRG384" s="90"/>
      <c r="QRH384" s="90"/>
      <c r="QRI384" s="89"/>
      <c r="QRJ384" s="164"/>
      <c r="QRK384" s="164"/>
      <c r="QRL384" s="164"/>
      <c r="QRM384" s="164"/>
      <c r="QRN384" s="164"/>
      <c r="QRO384" s="90"/>
      <c r="QRP384" s="90"/>
      <c r="QRQ384" s="89"/>
      <c r="QRR384" s="164"/>
      <c r="QRS384" s="164"/>
      <c r="QRT384" s="164"/>
      <c r="QRU384" s="164"/>
      <c r="QRV384" s="164"/>
      <c r="QRW384" s="90"/>
      <c r="QRX384" s="90"/>
      <c r="QRY384" s="89"/>
      <c r="QRZ384" s="164"/>
      <c r="QSA384" s="164"/>
      <c r="QSB384" s="164"/>
      <c r="QSC384" s="164"/>
      <c r="QSD384" s="164"/>
      <c r="QSE384" s="90"/>
      <c r="QSF384" s="90"/>
      <c r="QSG384" s="89"/>
      <c r="QSH384" s="164"/>
      <c r="QSI384" s="164"/>
      <c r="QSJ384" s="164"/>
      <c r="QSK384" s="164"/>
      <c r="QSL384" s="164"/>
      <c r="QSM384" s="90"/>
      <c r="QSN384" s="90"/>
      <c r="QSO384" s="89"/>
      <c r="QSP384" s="164"/>
      <c r="QSQ384" s="164"/>
      <c r="QSR384" s="164"/>
      <c r="QSS384" s="164"/>
      <c r="QST384" s="164"/>
      <c r="QSU384" s="90"/>
      <c r="QSV384" s="90"/>
      <c r="QSW384" s="89"/>
      <c r="QSX384" s="164"/>
      <c r="QSY384" s="164"/>
      <c r="QSZ384" s="164"/>
      <c r="QTA384" s="164"/>
      <c r="QTB384" s="164"/>
      <c r="QTC384" s="90"/>
      <c r="QTD384" s="90"/>
      <c r="QTE384" s="89"/>
      <c r="QTF384" s="164"/>
      <c r="QTG384" s="164"/>
      <c r="QTH384" s="164"/>
      <c r="QTI384" s="164"/>
      <c r="QTJ384" s="164"/>
      <c r="QTK384" s="90"/>
      <c r="QTL384" s="90"/>
      <c r="QTM384" s="89"/>
      <c r="QTN384" s="164"/>
      <c r="QTO384" s="164"/>
      <c r="QTP384" s="164"/>
      <c r="QTQ384" s="164"/>
      <c r="QTR384" s="164"/>
      <c r="QTS384" s="90"/>
      <c r="QTT384" s="90"/>
      <c r="QTU384" s="89"/>
      <c r="QTV384" s="164"/>
      <c r="QTW384" s="164"/>
      <c r="QTX384" s="164"/>
      <c r="QTY384" s="164"/>
      <c r="QTZ384" s="164"/>
      <c r="QUA384" s="90"/>
      <c r="QUB384" s="90"/>
      <c r="QUC384" s="89"/>
      <c r="QUD384" s="164"/>
      <c r="QUE384" s="164"/>
      <c r="QUF384" s="164"/>
      <c r="QUG384" s="164"/>
      <c r="QUH384" s="164"/>
      <c r="QUI384" s="90"/>
      <c r="QUJ384" s="90"/>
      <c r="QUK384" s="89"/>
      <c r="QUL384" s="164"/>
      <c r="QUM384" s="164"/>
      <c r="QUN384" s="164"/>
      <c r="QUO384" s="164"/>
      <c r="QUP384" s="164"/>
      <c r="QUQ384" s="90"/>
      <c r="QUR384" s="90"/>
      <c r="QUS384" s="89"/>
      <c r="QUT384" s="164"/>
      <c r="QUU384" s="164"/>
      <c r="QUV384" s="164"/>
      <c r="QUW384" s="164"/>
      <c r="QUX384" s="164"/>
      <c r="QUY384" s="90"/>
      <c r="QUZ384" s="90"/>
      <c r="QVA384" s="89"/>
      <c r="QVB384" s="164"/>
      <c r="QVC384" s="164"/>
      <c r="QVD384" s="164"/>
      <c r="QVE384" s="164"/>
      <c r="QVF384" s="164"/>
      <c r="QVG384" s="90"/>
      <c r="QVH384" s="90"/>
      <c r="QVI384" s="89"/>
      <c r="QVJ384" s="164"/>
      <c r="QVK384" s="164"/>
      <c r="QVL384" s="164"/>
      <c r="QVM384" s="164"/>
      <c r="QVN384" s="164"/>
      <c r="QVO384" s="90"/>
      <c r="QVP384" s="90"/>
      <c r="QVQ384" s="89"/>
      <c r="QVR384" s="164"/>
      <c r="QVS384" s="164"/>
      <c r="QVT384" s="164"/>
      <c r="QVU384" s="164"/>
      <c r="QVV384" s="164"/>
      <c r="QVW384" s="90"/>
      <c r="QVX384" s="90"/>
      <c r="QVY384" s="89"/>
      <c r="QVZ384" s="164"/>
      <c r="QWA384" s="164"/>
      <c r="QWB384" s="164"/>
      <c r="QWC384" s="164"/>
      <c r="QWD384" s="164"/>
      <c r="QWE384" s="90"/>
      <c r="QWF384" s="90"/>
      <c r="QWG384" s="89"/>
      <c r="QWH384" s="164"/>
      <c r="QWI384" s="164"/>
      <c r="QWJ384" s="164"/>
      <c r="QWK384" s="164"/>
      <c r="QWL384" s="164"/>
      <c r="QWM384" s="90"/>
      <c r="QWN384" s="90"/>
      <c r="QWO384" s="89"/>
      <c r="QWP384" s="164"/>
      <c r="QWQ384" s="164"/>
      <c r="QWR384" s="164"/>
      <c r="QWS384" s="164"/>
      <c r="QWT384" s="164"/>
      <c r="QWU384" s="90"/>
      <c r="QWV384" s="90"/>
      <c r="QWW384" s="89"/>
      <c r="QWX384" s="164"/>
      <c r="QWY384" s="164"/>
      <c r="QWZ384" s="164"/>
      <c r="QXA384" s="164"/>
      <c r="QXB384" s="164"/>
      <c r="QXC384" s="90"/>
      <c r="QXD384" s="90"/>
      <c r="QXE384" s="89"/>
      <c r="QXF384" s="164"/>
      <c r="QXG384" s="164"/>
      <c r="QXH384" s="164"/>
      <c r="QXI384" s="164"/>
      <c r="QXJ384" s="164"/>
      <c r="QXK384" s="90"/>
      <c r="QXL384" s="90"/>
      <c r="QXM384" s="89"/>
      <c r="QXN384" s="164"/>
      <c r="QXO384" s="164"/>
      <c r="QXP384" s="164"/>
      <c r="QXQ384" s="164"/>
      <c r="QXR384" s="164"/>
      <c r="QXS384" s="90"/>
      <c r="QXT384" s="90"/>
      <c r="QXU384" s="89"/>
      <c r="QXV384" s="164"/>
      <c r="QXW384" s="164"/>
      <c r="QXX384" s="164"/>
      <c r="QXY384" s="164"/>
      <c r="QXZ384" s="164"/>
      <c r="QYA384" s="90"/>
      <c r="QYB384" s="90"/>
      <c r="QYC384" s="89"/>
      <c r="QYD384" s="164"/>
      <c r="QYE384" s="164"/>
      <c r="QYF384" s="164"/>
      <c r="QYG384" s="164"/>
      <c r="QYH384" s="164"/>
      <c r="QYI384" s="90"/>
      <c r="QYJ384" s="90"/>
      <c r="QYK384" s="89"/>
      <c r="QYL384" s="164"/>
      <c r="QYM384" s="164"/>
      <c r="QYN384" s="164"/>
      <c r="QYO384" s="164"/>
      <c r="QYP384" s="164"/>
      <c r="QYQ384" s="90"/>
      <c r="QYR384" s="90"/>
      <c r="QYS384" s="89"/>
      <c r="QYT384" s="164"/>
      <c r="QYU384" s="164"/>
      <c r="QYV384" s="164"/>
      <c r="QYW384" s="164"/>
      <c r="QYX384" s="164"/>
      <c r="QYY384" s="90"/>
      <c r="QYZ384" s="90"/>
      <c r="QZA384" s="89"/>
      <c r="QZB384" s="164"/>
      <c r="QZC384" s="164"/>
      <c r="QZD384" s="164"/>
      <c r="QZE384" s="164"/>
      <c r="QZF384" s="164"/>
      <c r="QZG384" s="90"/>
      <c r="QZH384" s="90"/>
      <c r="QZI384" s="89"/>
      <c r="QZJ384" s="164"/>
      <c r="QZK384" s="164"/>
      <c r="QZL384" s="164"/>
      <c r="QZM384" s="164"/>
      <c r="QZN384" s="164"/>
      <c r="QZO384" s="90"/>
      <c r="QZP384" s="90"/>
      <c r="QZQ384" s="89"/>
      <c r="QZR384" s="164"/>
      <c r="QZS384" s="164"/>
      <c r="QZT384" s="164"/>
      <c r="QZU384" s="164"/>
      <c r="QZV384" s="164"/>
      <c r="QZW384" s="90"/>
      <c r="QZX384" s="90"/>
      <c r="QZY384" s="89"/>
      <c r="QZZ384" s="164"/>
      <c r="RAA384" s="164"/>
      <c r="RAB384" s="164"/>
      <c r="RAC384" s="164"/>
      <c r="RAD384" s="164"/>
      <c r="RAE384" s="90"/>
      <c r="RAF384" s="90"/>
      <c r="RAG384" s="89"/>
      <c r="RAH384" s="164"/>
      <c r="RAI384" s="164"/>
      <c r="RAJ384" s="164"/>
      <c r="RAK384" s="164"/>
      <c r="RAL384" s="164"/>
      <c r="RAM384" s="90"/>
      <c r="RAN384" s="90"/>
      <c r="RAO384" s="89"/>
      <c r="RAP384" s="164"/>
      <c r="RAQ384" s="164"/>
      <c r="RAR384" s="164"/>
      <c r="RAS384" s="164"/>
      <c r="RAT384" s="164"/>
      <c r="RAU384" s="90"/>
      <c r="RAV384" s="90"/>
      <c r="RAW384" s="89"/>
      <c r="RAX384" s="164"/>
      <c r="RAY384" s="164"/>
      <c r="RAZ384" s="164"/>
      <c r="RBA384" s="164"/>
      <c r="RBB384" s="164"/>
      <c r="RBC384" s="90"/>
      <c r="RBD384" s="90"/>
      <c r="RBE384" s="89"/>
      <c r="RBF384" s="164"/>
      <c r="RBG384" s="164"/>
      <c r="RBH384" s="164"/>
      <c r="RBI384" s="164"/>
      <c r="RBJ384" s="164"/>
      <c r="RBK384" s="90"/>
      <c r="RBL384" s="90"/>
      <c r="RBM384" s="89"/>
      <c r="RBN384" s="164"/>
      <c r="RBO384" s="164"/>
      <c r="RBP384" s="164"/>
      <c r="RBQ384" s="164"/>
      <c r="RBR384" s="164"/>
      <c r="RBS384" s="90"/>
      <c r="RBT384" s="90"/>
      <c r="RBU384" s="89"/>
      <c r="RBV384" s="164"/>
      <c r="RBW384" s="164"/>
      <c r="RBX384" s="164"/>
      <c r="RBY384" s="164"/>
      <c r="RBZ384" s="164"/>
      <c r="RCA384" s="90"/>
      <c r="RCB384" s="90"/>
      <c r="RCC384" s="89"/>
      <c r="RCD384" s="164"/>
      <c r="RCE384" s="164"/>
      <c r="RCF384" s="164"/>
      <c r="RCG384" s="164"/>
      <c r="RCH384" s="164"/>
      <c r="RCI384" s="90"/>
      <c r="RCJ384" s="90"/>
      <c r="RCK384" s="89"/>
      <c r="RCL384" s="164"/>
      <c r="RCM384" s="164"/>
      <c r="RCN384" s="164"/>
      <c r="RCO384" s="164"/>
      <c r="RCP384" s="164"/>
      <c r="RCQ384" s="90"/>
      <c r="RCR384" s="90"/>
      <c r="RCS384" s="89"/>
      <c r="RCT384" s="164"/>
      <c r="RCU384" s="164"/>
      <c r="RCV384" s="164"/>
      <c r="RCW384" s="164"/>
      <c r="RCX384" s="164"/>
      <c r="RCY384" s="90"/>
      <c r="RCZ384" s="90"/>
      <c r="RDA384" s="89"/>
      <c r="RDB384" s="164"/>
      <c r="RDC384" s="164"/>
      <c r="RDD384" s="164"/>
      <c r="RDE384" s="164"/>
      <c r="RDF384" s="164"/>
      <c r="RDG384" s="90"/>
      <c r="RDH384" s="90"/>
      <c r="RDI384" s="89"/>
      <c r="RDJ384" s="164"/>
      <c r="RDK384" s="164"/>
      <c r="RDL384" s="164"/>
      <c r="RDM384" s="164"/>
      <c r="RDN384" s="164"/>
      <c r="RDO384" s="90"/>
      <c r="RDP384" s="90"/>
      <c r="RDQ384" s="89"/>
      <c r="RDR384" s="164"/>
      <c r="RDS384" s="164"/>
      <c r="RDT384" s="164"/>
      <c r="RDU384" s="164"/>
      <c r="RDV384" s="164"/>
      <c r="RDW384" s="90"/>
      <c r="RDX384" s="90"/>
      <c r="RDY384" s="89"/>
      <c r="RDZ384" s="164"/>
      <c r="REA384" s="164"/>
      <c r="REB384" s="164"/>
      <c r="REC384" s="164"/>
      <c r="RED384" s="164"/>
      <c r="REE384" s="90"/>
      <c r="REF384" s="90"/>
      <c r="REG384" s="89"/>
      <c r="REH384" s="164"/>
      <c r="REI384" s="164"/>
      <c r="REJ384" s="164"/>
      <c r="REK384" s="164"/>
      <c r="REL384" s="164"/>
      <c r="REM384" s="90"/>
      <c r="REN384" s="90"/>
      <c r="REO384" s="89"/>
      <c r="REP384" s="164"/>
      <c r="REQ384" s="164"/>
      <c r="RER384" s="164"/>
      <c r="RES384" s="164"/>
      <c r="RET384" s="164"/>
      <c r="REU384" s="90"/>
      <c r="REV384" s="90"/>
      <c r="REW384" s="89"/>
      <c r="REX384" s="164"/>
      <c r="REY384" s="164"/>
      <c r="REZ384" s="164"/>
      <c r="RFA384" s="164"/>
      <c r="RFB384" s="164"/>
      <c r="RFC384" s="90"/>
      <c r="RFD384" s="90"/>
      <c r="RFE384" s="89"/>
      <c r="RFF384" s="164"/>
      <c r="RFG384" s="164"/>
      <c r="RFH384" s="164"/>
      <c r="RFI384" s="164"/>
      <c r="RFJ384" s="164"/>
      <c r="RFK384" s="90"/>
      <c r="RFL384" s="90"/>
      <c r="RFM384" s="89"/>
      <c r="RFN384" s="164"/>
      <c r="RFO384" s="164"/>
      <c r="RFP384" s="164"/>
      <c r="RFQ384" s="164"/>
      <c r="RFR384" s="164"/>
      <c r="RFS384" s="90"/>
      <c r="RFT384" s="90"/>
      <c r="RFU384" s="89"/>
      <c r="RFV384" s="164"/>
      <c r="RFW384" s="164"/>
      <c r="RFX384" s="164"/>
      <c r="RFY384" s="164"/>
      <c r="RFZ384" s="164"/>
      <c r="RGA384" s="90"/>
      <c r="RGB384" s="90"/>
      <c r="RGC384" s="89"/>
      <c r="RGD384" s="164"/>
      <c r="RGE384" s="164"/>
      <c r="RGF384" s="164"/>
      <c r="RGG384" s="164"/>
      <c r="RGH384" s="164"/>
      <c r="RGI384" s="90"/>
      <c r="RGJ384" s="90"/>
      <c r="RGK384" s="89"/>
      <c r="RGL384" s="164"/>
      <c r="RGM384" s="164"/>
      <c r="RGN384" s="164"/>
      <c r="RGO384" s="164"/>
      <c r="RGP384" s="164"/>
      <c r="RGQ384" s="90"/>
      <c r="RGR384" s="90"/>
      <c r="RGS384" s="89"/>
      <c r="RGT384" s="164"/>
      <c r="RGU384" s="164"/>
      <c r="RGV384" s="164"/>
      <c r="RGW384" s="164"/>
      <c r="RGX384" s="164"/>
      <c r="RGY384" s="90"/>
      <c r="RGZ384" s="90"/>
      <c r="RHA384" s="89"/>
      <c r="RHB384" s="164"/>
      <c r="RHC384" s="164"/>
      <c r="RHD384" s="164"/>
      <c r="RHE384" s="164"/>
      <c r="RHF384" s="164"/>
      <c r="RHG384" s="90"/>
      <c r="RHH384" s="90"/>
      <c r="RHI384" s="89"/>
      <c r="RHJ384" s="164"/>
      <c r="RHK384" s="164"/>
      <c r="RHL384" s="164"/>
      <c r="RHM384" s="164"/>
      <c r="RHN384" s="164"/>
      <c r="RHO384" s="90"/>
      <c r="RHP384" s="90"/>
      <c r="RHQ384" s="89"/>
      <c r="RHR384" s="164"/>
      <c r="RHS384" s="164"/>
      <c r="RHT384" s="164"/>
      <c r="RHU384" s="164"/>
      <c r="RHV384" s="164"/>
      <c r="RHW384" s="90"/>
      <c r="RHX384" s="90"/>
      <c r="RHY384" s="89"/>
      <c r="RHZ384" s="164"/>
      <c r="RIA384" s="164"/>
      <c r="RIB384" s="164"/>
      <c r="RIC384" s="164"/>
      <c r="RID384" s="164"/>
      <c r="RIE384" s="90"/>
      <c r="RIF384" s="90"/>
      <c r="RIG384" s="89"/>
      <c r="RIH384" s="164"/>
      <c r="RII384" s="164"/>
      <c r="RIJ384" s="164"/>
      <c r="RIK384" s="164"/>
      <c r="RIL384" s="164"/>
      <c r="RIM384" s="90"/>
      <c r="RIN384" s="90"/>
      <c r="RIO384" s="89"/>
      <c r="RIP384" s="164"/>
      <c r="RIQ384" s="164"/>
      <c r="RIR384" s="164"/>
      <c r="RIS384" s="164"/>
      <c r="RIT384" s="164"/>
      <c r="RIU384" s="90"/>
      <c r="RIV384" s="90"/>
      <c r="RIW384" s="89"/>
      <c r="RIX384" s="164"/>
      <c r="RIY384" s="164"/>
      <c r="RIZ384" s="164"/>
      <c r="RJA384" s="164"/>
      <c r="RJB384" s="164"/>
      <c r="RJC384" s="90"/>
      <c r="RJD384" s="90"/>
      <c r="RJE384" s="89"/>
      <c r="RJF384" s="164"/>
      <c r="RJG384" s="164"/>
      <c r="RJH384" s="164"/>
      <c r="RJI384" s="164"/>
      <c r="RJJ384" s="164"/>
      <c r="RJK384" s="90"/>
      <c r="RJL384" s="90"/>
      <c r="RJM384" s="89"/>
      <c r="RJN384" s="164"/>
      <c r="RJO384" s="164"/>
      <c r="RJP384" s="164"/>
      <c r="RJQ384" s="164"/>
      <c r="RJR384" s="164"/>
      <c r="RJS384" s="90"/>
      <c r="RJT384" s="90"/>
      <c r="RJU384" s="89"/>
      <c r="RJV384" s="164"/>
      <c r="RJW384" s="164"/>
      <c r="RJX384" s="164"/>
      <c r="RJY384" s="164"/>
      <c r="RJZ384" s="164"/>
      <c r="RKA384" s="90"/>
      <c r="RKB384" s="90"/>
      <c r="RKC384" s="89"/>
      <c r="RKD384" s="164"/>
      <c r="RKE384" s="164"/>
      <c r="RKF384" s="164"/>
      <c r="RKG384" s="164"/>
      <c r="RKH384" s="164"/>
      <c r="RKI384" s="90"/>
      <c r="RKJ384" s="90"/>
      <c r="RKK384" s="89"/>
      <c r="RKL384" s="164"/>
      <c r="RKM384" s="164"/>
      <c r="RKN384" s="164"/>
      <c r="RKO384" s="164"/>
      <c r="RKP384" s="164"/>
      <c r="RKQ384" s="90"/>
      <c r="RKR384" s="90"/>
      <c r="RKS384" s="89"/>
      <c r="RKT384" s="164"/>
      <c r="RKU384" s="164"/>
      <c r="RKV384" s="164"/>
      <c r="RKW384" s="164"/>
      <c r="RKX384" s="164"/>
      <c r="RKY384" s="90"/>
      <c r="RKZ384" s="90"/>
      <c r="RLA384" s="89"/>
      <c r="RLB384" s="164"/>
      <c r="RLC384" s="164"/>
      <c r="RLD384" s="164"/>
      <c r="RLE384" s="164"/>
      <c r="RLF384" s="164"/>
      <c r="RLG384" s="90"/>
      <c r="RLH384" s="90"/>
      <c r="RLI384" s="89"/>
      <c r="RLJ384" s="164"/>
      <c r="RLK384" s="164"/>
      <c r="RLL384" s="164"/>
      <c r="RLM384" s="164"/>
      <c r="RLN384" s="164"/>
      <c r="RLO384" s="90"/>
      <c r="RLP384" s="90"/>
      <c r="RLQ384" s="89"/>
      <c r="RLR384" s="164"/>
      <c r="RLS384" s="164"/>
      <c r="RLT384" s="164"/>
      <c r="RLU384" s="164"/>
      <c r="RLV384" s="164"/>
      <c r="RLW384" s="90"/>
      <c r="RLX384" s="90"/>
      <c r="RLY384" s="89"/>
      <c r="RLZ384" s="164"/>
      <c r="RMA384" s="164"/>
      <c r="RMB384" s="164"/>
      <c r="RMC384" s="164"/>
      <c r="RMD384" s="164"/>
      <c r="RME384" s="90"/>
      <c r="RMF384" s="90"/>
      <c r="RMG384" s="89"/>
      <c r="RMH384" s="164"/>
      <c r="RMI384" s="164"/>
      <c r="RMJ384" s="164"/>
      <c r="RMK384" s="164"/>
      <c r="RML384" s="164"/>
      <c r="RMM384" s="90"/>
      <c r="RMN384" s="90"/>
      <c r="RMO384" s="89"/>
      <c r="RMP384" s="164"/>
      <c r="RMQ384" s="164"/>
      <c r="RMR384" s="164"/>
      <c r="RMS384" s="164"/>
      <c r="RMT384" s="164"/>
      <c r="RMU384" s="90"/>
      <c r="RMV384" s="90"/>
      <c r="RMW384" s="89"/>
      <c r="RMX384" s="164"/>
      <c r="RMY384" s="164"/>
      <c r="RMZ384" s="164"/>
      <c r="RNA384" s="164"/>
      <c r="RNB384" s="164"/>
      <c r="RNC384" s="90"/>
      <c r="RND384" s="90"/>
      <c r="RNE384" s="89"/>
      <c r="RNF384" s="164"/>
      <c r="RNG384" s="164"/>
      <c r="RNH384" s="164"/>
      <c r="RNI384" s="164"/>
      <c r="RNJ384" s="164"/>
      <c r="RNK384" s="90"/>
      <c r="RNL384" s="90"/>
      <c r="RNM384" s="89"/>
      <c r="RNN384" s="164"/>
      <c r="RNO384" s="164"/>
      <c r="RNP384" s="164"/>
      <c r="RNQ384" s="164"/>
      <c r="RNR384" s="164"/>
      <c r="RNS384" s="90"/>
      <c r="RNT384" s="90"/>
      <c r="RNU384" s="89"/>
      <c r="RNV384" s="164"/>
      <c r="RNW384" s="164"/>
      <c r="RNX384" s="164"/>
      <c r="RNY384" s="164"/>
      <c r="RNZ384" s="164"/>
      <c r="ROA384" s="90"/>
      <c r="ROB384" s="90"/>
      <c r="ROC384" s="89"/>
      <c r="ROD384" s="164"/>
      <c r="ROE384" s="164"/>
      <c r="ROF384" s="164"/>
      <c r="ROG384" s="164"/>
      <c r="ROH384" s="164"/>
      <c r="ROI384" s="90"/>
      <c r="ROJ384" s="90"/>
      <c r="ROK384" s="89"/>
      <c r="ROL384" s="164"/>
      <c r="ROM384" s="164"/>
      <c r="RON384" s="164"/>
      <c r="ROO384" s="164"/>
      <c r="ROP384" s="164"/>
      <c r="ROQ384" s="90"/>
      <c r="ROR384" s="90"/>
      <c r="ROS384" s="89"/>
      <c r="ROT384" s="164"/>
      <c r="ROU384" s="164"/>
      <c r="ROV384" s="164"/>
      <c r="ROW384" s="164"/>
      <c r="ROX384" s="164"/>
      <c r="ROY384" s="90"/>
      <c r="ROZ384" s="90"/>
      <c r="RPA384" s="89"/>
      <c r="RPB384" s="164"/>
      <c r="RPC384" s="164"/>
      <c r="RPD384" s="164"/>
      <c r="RPE384" s="164"/>
      <c r="RPF384" s="164"/>
      <c r="RPG384" s="90"/>
      <c r="RPH384" s="90"/>
      <c r="RPI384" s="89"/>
      <c r="RPJ384" s="164"/>
      <c r="RPK384" s="164"/>
      <c r="RPL384" s="164"/>
      <c r="RPM384" s="164"/>
      <c r="RPN384" s="164"/>
      <c r="RPO384" s="90"/>
      <c r="RPP384" s="90"/>
      <c r="RPQ384" s="89"/>
      <c r="RPR384" s="164"/>
      <c r="RPS384" s="164"/>
      <c r="RPT384" s="164"/>
      <c r="RPU384" s="164"/>
      <c r="RPV384" s="164"/>
      <c r="RPW384" s="90"/>
      <c r="RPX384" s="90"/>
      <c r="RPY384" s="89"/>
      <c r="RPZ384" s="164"/>
      <c r="RQA384" s="164"/>
      <c r="RQB384" s="164"/>
      <c r="RQC384" s="164"/>
      <c r="RQD384" s="164"/>
      <c r="RQE384" s="90"/>
      <c r="RQF384" s="90"/>
      <c r="RQG384" s="89"/>
      <c r="RQH384" s="164"/>
      <c r="RQI384" s="164"/>
      <c r="RQJ384" s="164"/>
      <c r="RQK384" s="164"/>
      <c r="RQL384" s="164"/>
      <c r="RQM384" s="90"/>
      <c r="RQN384" s="90"/>
      <c r="RQO384" s="89"/>
      <c r="RQP384" s="164"/>
      <c r="RQQ384" s="164"/>
      <c r="RQR384" s="164"/>
      <c r="RQS384" s="164"/>
      <c r="RQT384" s="164"/>
      <c r="RQU384" s="90"/>
      <c r="RQV384" s="90"/>
      <c r="RQW384" s="89"/>
      <c r="RQX384" s="164"/>
      <c r="RQY384" s="164"/>
      <c r="RQZ384" s="164"/>
      <c r="RRA384" s="164"/>
      <c r="RRB384" s="164"/>
      <c r="RRC384" s="90"/>
      <c r="RRD384" s="90"/>
      <c r="RRE384" s="89"/>
      <c r="RRF384" s="164"/>
      <c r="RRG384" s="164"/>
      <c r="RRH384" s="164"/>
      <c r="RRI384" s="164"/>
      <c r="RRJ384" s="164"/>
      <c r="RRK384" s="90"/>
      <c r="RRL384" s="90"/>
      <c r="RRM384" s="89"/>
      <c r="RRN384" s="164"/>
      <c r="RRO384" s="164"/>
      <c r="RRP384" s="164"/>
      <c r="RRQ384" s="164"/>
      <c r="RRR384" s="164"/>
      <c r="RRS384" s="90"/>
      <c r="RRT384" s="90"/>
      <c r="RRU384" s="89"/>
      <c r="RRV384" s="164"/>
      <c r="RRW384" s="164"/>
      <c r="RRX384" s="164"/>
      <c r="RRY384" s="164"/>
      <c r="RRZ384" s="164"/>
      <c r="RSA384" s="90"/>
      <c r="RSB384" s="90"/>
      <c r="RSC384" s="89"/>
      <c r="RSD384" s="164"/>
      <c r="RSE384" s="164"/>
      <c r="RSF384" s="164"/>
      <c r="RSG384" s="164"/>
      <c r="RSH384" s="164"/>
      <c r="RSI384" s="90"/>
      <c r="RSJ384" s="90"/>
      <c r="RSK384" s="89"/>
      <c r="RSL384" s="164"/>
      <c r="RSM384" s="164"/>
      <c r="RSN384" s="164"/>
      <c r="RSO384" s="164"/>
      <c r="RSP384" s="164"/>
      <c r="RSQ384" s="90"/>
      <c r="RSR384" s="90"/>
      <c r="RSS384" s="89"/>
      <c r="RST384" s="164"/>
      <c r="RSU384" s="164"/>
      <c r="RSV384" s="164"/>
      <c r="RSW384" s="164"/>
      <c r="RSX384" s="164"/>
      <c r="RSY384" s="90"/>
      <c r="RSZ384" s="90"/>
      <c r="RTA384" s="89"/>
      <c r="RTB384" s="164"/>
      <c r="RTC384" s="164"/>
      <c r="RTD384" s="164"/>
      <c r="RTE384" s="164"/>
      <c r="RTF384" s="164"/>
      <c r="RTG384" s="90"/>
      <c r="RTH384" s="90"/>
      <c r="RTI384" s="89"/>
      <c r="RTJ384" s="164"/>
      <c r="RTK384" s="164"/>
      <c r="RTL384" s="164"/>
      <c r="RTM384" s="164"/>
      <c r="RTN384" s="164"/>
      <c r="RTO384" s="90"/>
      <c r="RTP384" s="90"/>
      <c r="RTQ384" s="89"/>
      <c r="RTR384" s="164"/>
      <c r="RTS384" s="164"/>
      <c r="RTT384" s="164"/>
      <c r="RTU384" s="164"/>
      <c r="RTV384" s="164"/>
      <c r="RTW384" s="90"/>
      <c r="RTX384" s="90"/>
      <c r="RTY384" s="89"/>
      <c r="RTZ384" s="164"/>
      <c r="RUA384" s="164"/>
      <c r="RUB384" s="164"/>
      <c r="RUC384" s="164"/>
      <c r="RUD384" s="164"/>
      <c r="RUE384" s="90"/>
      <c r="RUF384" s="90"/>
      <c r="RUG384" s="89"/>
      <c r="RUH384" s="164"/>
      <c r="RUI384" s="164"/>
      <c r="RUJ384" s="164"/>
      <c r="RUK384" s="164"/>
      <c r="RUL384" s="164"/>
      <c r="RUM384" s="90"/>
      <c r="RUN384" s="90"/>
      <c r="RUO384" s="89"/>
      <c r="RUP384" s="164"/>
      <c r="RUQ384" s="164"/>
      <c r="RUR384" s="164"/>
      <c r="RUS384" s="164"/>
      <c r="RUT384" s="164"/>
      <c r="RUU384" s="90"/>
      <c r="RUV384" s="90"/>
      <c r="RUW384" s="89"/>
      <c r="RUX384" s="164"/>
      <c r="RUY384" s="164"/>
      <c r="RUZ384" s="164"/>
      <c r="RVA384" s="164"/>
      <c r="RVB384" s="164"/>
      <c r="RVC384" s="90"/>
      <c r="RVD384" s="90"/>
      <c r="RVE384" s="89"/>
      <c r="RVF384" s="164"/>
      <c r="RVG384" s="164"/>
      <c r="RVH384" s="164"/>
      <c r="RVI384" s="164"/>
      <c r="RVJ384" s="164"/>
      <c r="RVK384" s="90"/>
      <c r="RVL384" s="90"/>
      <c r="RVM384" s="89"/>
      <c r="RVN384" s="164"/>
      <c r="RVO384" s="164"/>
      <c r="RVP384" s="164"/>
      <c r="RVQ384" s="164"/>
      <c r="RVR384" s="164"/>
      <c r="RVS384" s="90"/>
      <c r="RVT384" s="90"/>
      <c r="RVU384" s="89"/>
      <c r="RVV384" s="164"/>
      <c r="RVW384" s="164"/>
      <c r="RVX384" s="164"/>
      <c r="RVY384" s="164"/>
      <c r="RVZ384" s="164"/>
      <c r="RWA384" s="90"/>
      <c r="RWB384" s="90"/>
      <c r="RWC384" s="89"/>
      <c r="RWD384" s="164"/>
      <c r="RWE384" s="164"/>
      <c r="RWF384" s="164"/>
      <c r="RWG384" s="164"/>
      <c r="RWH384" s="164"/>
      <c r="RWI384" s="90"/>
      <c r="RWJ384" s="90"/>
      <c r="RWK384" s="89"/>
      <c r="RWL384" s="164"/>
      <c r="RWM384" s="164"/>
      <c r="RWN384" s="164"/>
      <c r="RWO384" s="164"/>
      <c r="RWP384" s="164"/>
      <c r="RWQ384" s="90"/>
      <c r="RWR384" s="90"/>
      <c r="RWS384" s="89"/>
      <c r="RWT384" s="164"/>
      <c r="RWU384" s="164"/>
      <c r="RWV384" s="164"/>
      <c r="RWW384" s="164"/>
      <c r="RWX384" s="164"/>
      <c r="RWY384" s="90"/>
      <c r="RWZ384" s="90"/>
      <c r="RXA384" s="89"/>
      <c r="RXB384" s="164"/>
      <c r="RXC384" s="164"/>
      <c r="RXD384" s="164"/>
      <c r="RXE384" s="164"/>
      <c r="RXF384" s="164"/>
      <c r="RXG384" s="90"/>
      <c r="RXH384" s="90"/>
      <c r="RXI384" s="89"/>
      <c r="RXJ384" s="164"/>
      <c r="RXK384" s="164"/>
      <c r="RXL384" s="164"/>
      <c r="RXM384" s="164"/>
      <c r="RXN384" s="164"/>
      <c r="RXO384" s="90"/>
      <c r="RXP384" s="90"/>
      <c r="RXQ384" s="89"/>
      <c r="RXR384" s="164"/>
      <c r="RXS384" s="164"/>
      <c r="RXT384" s="164"/>
      <c r="RXU384" s="164"/>
      <c r="RXV384" s="164"/>
      <c r="RXW384" s="90"/>
      <c r="RXX384" s="90"/>
      <c r="RXY384" s="89"/>
      <c r="RXZ384" s="164"/>
      <c r="RYA384" s="164"/>
      <c r="RYB384" s="164"/>
      <c r="RYC384" s="164"/>
      <c r="RYD384" s="164"/>
      <c r="RYE384" s="90"/>
      <c r="RYF384" s="90"/>
      <c r="RYG384" s="89"/>
      <c r="RYH384" s="164"/>
      <c r="RYI384" s="164"/>
      <c r="RYJ384" s="164"/>
      <c r="RYK384" s="164"/>
      <c r="RYL384" s="164"/>
      <c r="RYM384" s="90"/>
      <c r="RYN384" s="90"/>
      <c r="RYO384" s="89"/>
      <c r="RYP384" s="164"/>
      <c r="RYQ384" s="164"/>
      <c r="RYR384" s="164"/>
      <c r="RYS384" s="164"/>
      <c r="RYT384" s="164"/>
      <c r="RYU384" s="90"/>
      <c r="RYV384" s="90"/>
      <c r="RYW384" s="89"/>
      <c r="RYX384" s="164"/>
      <c r="RYY384" s="164"/>
      <c r="RYZ384" s="164"/>
      <c r="RZA384" s="164"/>
      <c r="RZB384" s="164"/>
      <c r="RZC384" s="90"/>
      <c r="RZD384" s="90"/>
      <c r="RZE384" s="89"/>
      <c r="RZF384" s="164"/>
      <c r="RZG384" s="164"/>
      <c r="RZH384" s="164"/>
      <c r="RZI384" s="164"/>
      <c r="RZJ384" s="164"/>
      <c r="RZK384" s="90"/>
      <c r="RZL384" s="90"/>
      <c r="RZM384" s="89"/>
      <c r="RZN384" s="164"/>
      <c r="RZO384" s="164"/>
      <c r="RZP384" s="164"/>
      <c r="RZQ384" s="164"/>
      <c r="RZR384" s="164"/>
      <c r="RZS384" s="90"/>
      <c r="RZT384" s="90"/>
      <c r="RZU384" s="89"/>
      <c r="RZV384" s="164"/>
      <c r="RZW384" s="164"/>
      <c r="RZX384" s="164"/>
      <c r="RZY384" s="164"/>
      <c r="RZZ384" s="164"/>
      <c r="SAA384" s="90"/>
      <c r="SAB384" s="90"/>
      <c r="SAC384" s="89"/>
      <c r="SAD384" s="164"/>
      <c r="SAE384" s="164"/>
      <c r="SAF384" s="164"/>
      <c r="SAG384" s="164"/>
      <c r="SAH384" s="164"/>
      <c r="SAI384" s="90"/>
      <c r="SAJ384" s="90"/>
      <c r="SAK384" s="89"/>
      <c r="SAL384" s="164"/>
      <c r="SAM384" s="164"/>
      <c r="SAN384" s="164"/>
      <c r="SAO384" s="164"/>
      <c r="SAP384" s="164"/>
      <c r="SAQ384" s="90"/>
      <c r="SAR384" s="90"/>
      <c r="SAS384" s="89"/>
      <c r="SAT384" s="164"/>
      <c r="SAU384" s="164"/>
      <c r="SAV384" s="164"/>
      <c r="SAW384" s="164"/>
      <c r="SAX384" s="164"/>
      <c r="SAY384" s="90"/>
      <c r="SAZ384" s="90"/>
      <c r="SBA384" s="89"/>
      <c r="SBB384" s="164"/>
      <c r="SBC384" s="164"/>
      <c r="SBD384" s="164"/>
      <c r="SBE384" s="164"/>
      <c r="SBF384" s="164"/>
      <c r="SBG384" s="90"/>
      <c r="SBH384" s="90"/>
      <c r="SBI384" s="89"/>
      <c r="SBJ384" s="164"/>
      <c r="SBK384" s="164"/>
      <c r="SBL384" s="164"/>
      <c r="SBM384" s="164"/>
      <c r="SBN384" s="164"/>
      <c r="SBO384" s="90"/>
      <c r="SBP384" s="90"/>
      <c r="SBQ384" s="89"/>
      <c r="SBR384" s="164"/>
      <c r="SBS384" s="164"/>
      <c r="SBT384" s="164"/>
      <c r="SBU384" s="164"/>
      <c r="SBV384" s="164"/>
      <c r="SBW384" s="90"/>
      <c r="SBX384" s="90"/>
      <c r="SBY384" s="89"/>
      <c r="SBZ384" s="164"/>
      <c r="SCA384" s="164"/>
      <c r="SCB384" s="164"/>
      <c r="SCC384" s="164"/>
      <c r="SCD384" s="164"/>
      <c r="SCE384" s="90"/>
      <c r="SCF384" s="90"/>
      <c r="SCG384" s="89"/>
      <c r="SCH384" s="164"/>
      <c r="SCI384" s="164"/>
      <c r="SCJ384" s="164"/>
      <c r="SCK384" s="164"/>
      <c r="SCL384" s="164"/>
      <c r="SCM384" s="90"/>
      <c r="SCN384" s="90"/>
      <c r="SCO384" s="89"/>
      <c r="SCP384" s="164"/>
      <c r="SCQ384" s="164"/>
      <c r="SCR384" s="164"/>
      <c r="SCS384" s="164"/>
      <c r="SCT384" s="164"/>
      <c r="SCU384" s="90"/>
      <c r="SCV384" s="90"/>
      <c r="SCW384" s="89"/>
      <c r="SCX384" s="164"/>
      <c r="SCY384" s="164"/>
      <c r="SCZ384" s="164"/>
      <c r="SDA384" s="164"/>
      <c r="SDB384" s="164"/>
      <c r="SDC384" s="90"/>
      <c r="SDD384" s="90"/>
      <c r="SDE384" s="89"/>
      <c r="SDF384" s="164"/>
      <c r="SDG384" s="164"/>
      <c r="SDH384" s="164"/>
      <c r="SDI384" s="164"/>
      <c r="SDJ384" s="164"/>
      <c r="SDK384" s="90"/>
      <c r="SDL384" s="90"/>
      <c r="SDM384" s="89"/>
      <c r="SDN384" s="164"/>
      <c r="SDO384" s="164"/>
      <c r="SDP384" s="164"/>
      <c r="SDQ384" s="164"/>
      <c r="SDR384" s="164"/>
      <c r="SDS384" s="90"/>
      <c r="SDT384" s="90"/>
      <c r="SDU384" s="89"/>
      <c r="SDV384" s="164"/>
      <c r="SDW384" s="164"/>
      <c r="SDX384" s="164"/>
      <c r="SDY384" s="164"/>
      <c r="SDZ384" s="164"/>
      <c r="SEA384" s="90"/>
      <c r="SEB384" s="90"/>
      <c r="SEC384" s="89"/>
      <c r="SED384" s="164"/>
      <c r="SEE384" s="164"/>
      <c r="SEF384" s="164"/>
      <c r="SEG384" s="164"/>
      <c r="SEH384" s="164"/>
      <c r="SEI384" s="90"/>
      <c r="SEJ384" s="90"/>
      <c r="SEK384" s="89"/>
      <c r="SEL384" s="164"/>
      <c r="SEM384" s="164"/>
      <c r="SEN384" s="164"/>
      <c r="SEO384" s="164"/>
      <c r="SEP384" s="164"/>
      <c r="SEQ384" s="90"/>
      <c r="SER384" s="90"/>
      <c r="SES384" s="89"/>
      <c r="SET384" s="164"/>
      <c r="SEU384" s="164"/>
      <c r="SEV384" s="164"/>
      <c r="SEW384" s="164"/>
      <c r="SEX384" s="164"/>
      <c r="SEY384" s="90"/>
      <c r="SEZ384" s="90"/>
      <c r="SFA384" s="89"/>
      <c r="SFB384" s="164"/>
      <c r="SFC384" s="164"/>
      <c r="SFD384" s="164"/>
      <c r="SFE384" s="164"/>
      <c r="SFF384" s="164"/>
      <c r="SFG384" s="90"/>
      <c r="SFH384" s="90"/>
      <c r="SFI384" s="89"/>
      <c r="SFJ384" s="164"/>
      <c r="SFK384" s="164"/>
      <c r="SFL384" s="164"/>
      <c r="SFM384" s="164"/>
      <c r="SFN384" s="164"/>
      <c r="SFO384" s="90"/>
      <c r="SFP384" s="90"/>
      <c r="SFQ384" s="89"/>
      <c r="SFR384" s="164"/>
      <c r="SFS384" s="164"/>
      <c r="SFT384" s="164"/>
      <c r="SFU384" s="164"/>
      <c r="SFV384" s="164"/>
      <c r="SFW384" s="90"/>
      <c r="SFX384" s="90"/>
      <c r="SFY384" s="89"/>
      <c r="SFZ384" s="164"/>
      <c r="SGA384" s="164"/>
      <c r="SGB384" s="164"/>
      <c r="SGC384" s="164"/>
      <c r="SGD384" s="164"/>
      <c r="SGE384" s="90"/>
      <c r="SGF384" s="90"/>
      <c r="SGG384" s="89"/>
      <c r="SGH384" s="164"/>
      <c r="SGI384" s="164"/>
      <c r="SGJ384" s="164"/>
      <c r="SGK384" s="164"/>
      <c r="SGL384" s="164"/>
      <c r="SGM384" s="90"/>
      <c r="SGN384" s="90"/>
      <c r="SGO384" s="89"/>
      <c r="SGP384" s="164"/>
      <c r="SGQ384" s="164"/>
      <c r="SGR384" s="164"/>
      <c r="SGS384" s="164"/>
      <c r="SGT384" s="164"/>
      <c r="SGU384" s="90"/>
      <c r="SGV384" s="90"/>
      <c r="SGW384" s="89"/>
      <c r="SGX384" s="164"/>
      <c r="SGY384" s="164"/>
      <c r="SGZ384" s="164"/>
      <c r="SHA384" s="164"/>
      <c r="SHB384" s="164"/>
      <c r="SHC384" s="90"/>
      <c r="SHD384" s="90"/>
      <c r="SHE384" s="89"/>
      <c r="SHF384" s="164"/>
      <c r="SHG384" s="164"/>
      <c r="SHH384" s="164"/>
      <c r="SHI384" s="164"/>
      <c r="SHJ384" s="164"/>
      <c r="SHK384" s="90"/>
      <c r="SHL384" s="90"/>
      <c r="SHM384" s="89"/>
      <c r="SHN384" s="164"/>
      <c r="SHO384" s="164"/>
      <c r="SHP384" s="164"/>
      <c r="SHQ384" s="164"/>
      <c r="SHR384" s="164"/>
      <c r="SHS384" s="90"/>
      <c r="SHT384" s="90"/>
      <c r="SHU384" s="89"/>
      <c r="SHV384" s="164"/>
      <c r="SHW384" s="164"/>
      <c r="SHX384" s="164"/>
      <c r="SHY384" s="164"/>
      <c r="SHZ384" s="164"/>
      <c r="SIA384" s="90"/>
      <c r="SIB384" s="90"/>
      <c r="SIC384" s="89"/>
      <c r="SID384" s="164"/>
      <c r="SIE384" s="164"/>
      <c r="SIF384" s="164"/>
      <c r="SIG384" s="164"/>
      <c r="SIH384" s="164"/>
      <c r="SII384" s="90"/>
      <c r="SIJ384" s="90"/>
      <c r="SIK384" s="89"/>
      <c r="SIL384" s="164"/>
      <c r="SIM384" s="164"/>
      <c r="SIN384" s="164"/>
      <c r="SIO384" s="164"/>
      <c r="SIP384" s="164"/>
      <c r="SIQ384" s="90"/>
      <c r="SIR384" s="90"/>
      <c r="SIS384" s="89"/>
      <c r="SIT384" s="164"/>
      <c r="SIU384" s="164"/>
      <c r="SIV384" s="164"/>
      <c r="SIW384" s="164"/>
      <c r="SIX384" s="164"/>
      <c r="SIY384" s="90"/>
      <c r="SIZ384" s="90"/>
      <c r="SJA384" s="89"/>
      <c r="SJB384" s="164"/>
      <c r="SJC384" s="164"/>
      <c r="SJD384" s="164"/>
      <c r="SJE384" s="164"/>
      <c r="SJF384" s="164"/>
      <c r="SJG384" s="90"/>
      <c r="SJH384" s="90"/>
      <c r="SJI384" s="89"/>
      <c r="SJJ384" s="164"/>
      <c r="SJK384" s="164"/>
      <c r="SJL384" s="164"/>
      <c r="SJM384" s="164"/>
      <c r="SJN384" s="164"/>
      <c r="SJO384" s="90"/>
      <c r="SJP384" s="90"/>
      <c r="SJQ384" s="89"/>
      <c r="SJR384" s="164"/>
      <c r="SJS384" s="164"/>
      <c r="SJT384" s="164"/>
      <c r="SJU384" s="164"/>
      <c r="SJV384" s="164"/>
      <c r="SJW384" s="90"/>
      <c r="SJX384" s="90"/>
      <c r="SJY384" s="89"/>
      <c r="SJZ384" s="164"/>
      <c r="SKA384" s="164"/>
      <c r="SKB384" s="164"/>
      <c r="SKC384" s="164"/>
      <c r="SKD384" s="164"/>
      <c r="SKE384" s="90"/>
      <c r="SKF384" s="90"/>
      <c r="SKG384" s="89"/>
      <c r="SKH384" s="164"/>
      <c r="SKI384" s="164"/>
      <c r="SKJ384" s="164"/>
      <c r="SKK384" s="164"/>
      <c r="SKL384" s="164"/>
      <c r="SKM384" s="90"/>
      <c r="SKN384" s="90"/>
      <c r="SKO384" s="89"/>
      <c r="SKP384" s="164"/>
      <c r="SKQ384" s="164"/>
      <c r="SKR384" s="164"/>
      <c r="SKS384" s="164"/>
      <c r="SKT384" s="164"/>
      <c r="SKU384" s="90"/>
      <c r="SKV384" s="90"/>
      <c r="SKW384" s="89"/>
      <c r="SKX384" s="164"/>
      <c r="SKY384" s="164"/>
      <c r="SKZ384" s="164"/>
      <c r="SLA384" s="164"/>
      <c r="SLB384" s="164"/>
      <c r="SLC384" s="90"/>
      <c r="SLD384" s="90"/>
      <c r="SLE384" s="89"/>
      <c r="SLF384" s="164"/>
      <c r="SLG384" s="164"/>
      <c r="SLH384" s="164"/>
      <c r="SLI384" s="164"/>
      <c r="SLJ384" s="164"/>
      <c r="SLK384" s="90"/>
      <c r="SLL384" s="90"/>
      <c r="SLM384" s="89"/>
      <c r="SLN384" s="164"/>
      <c r="SLO384" s="164"/>
      <c r="SLP384" s="164"/>
      <c r="SLQ384" s="164"/>
      <c r="SLR384" s="164"/>
      <c r="SLS384" s="90"/>
      <c r="SLT384" s="90"/>
      <c r="SLU384" s="89"/>
      <c r="SLV384" s="164"/>
      <c r="SLW384" s="164"/>
      <c r="SLX384" s="164"/>
      <c r="SLY384" s="164"/>
      <c r="SLZ384" s="164"/>
      <c r="SMA384" s="90"/>
      <c r="SMB384" s="90"/>
      <c r="SMC384" s="89"/>
      <c r="SMD384" s="164"/>
      <c r="SME384" s="164"/>
      <c r="SMF384" s="164"/>
      <c r="SMG384" s="164"/>
      <c r="SMH384" s="164"/>
      <c r="SMI384" s="90"/>
      <c r="SMJ384" s="90"/>
      <c r="SMK384" s="89"/>
      <c r="SML384" s="164"/>
      <c r="SMM384" s="164"/>
      <c r="SMN384" s="164"/>
      <c r="SMO384" s="164"/>
      <c r="SMP384" s="164"/>
      <c r="SMQ384" s="90"/>
      <c r="SMR384" s="90"/>
      <c r="SMS384" s="89"/>
      <c r="SMT384" s="164"/>
      <c r="SMU384" s="164"/>
      <c r="SMV384" s="164"/>
      <c r="SMW384" s="164"/>
      <c r="SMX384" s="164"/>
      <c r="SMY384" s="90"/>
      <c r="SMZ384" s="90"/>
      <c r="SNA384" s="89"/>
      <c r="SNB384" s="164"/>
      <c r="SNC384" s="164"/>
      <c r="SND384" s="164"/>
      <c r="SNE384" s="164"/>
      <c r="SNF384" s="164"/>
      <c r="SNG384" s="90"/>
      <c r="SNH384" s="90"/>
      <c r="SNI384" s="89"/>
      <c r="SNJ384" s="164"/>
      <c r="SNK384" s="164"/>
      <c r="SNL384" s="164"/>
      <c r="SNM384" s="164"/>
      <c r="SNN384" s="164"/>
      <c r="SNO384" s="90"/>
      <c r="SNP384" s="90"/>
      <c r="SNQ384" s="89"/>
      <c r="SNR384" s="164"/>
      <c r="SNS384" s="164"/>
      <c r="SNT384" s="164"/>
      <c r="SNU384" s="164"/>
      <c r="SNV384" s="164"/>
      <c r="SNW384" s="90"/>
      <c r="SNX384" s="90"/>
      <c r="SNY384" s="89"/>
      <c r="SNZ384" s="164"/>
      <c r="SOA384" s="164"/>
      <c r="SOB384" s="164"/>
      <c r="SOC384" s="164"/>
      <c r="SOD384" s="164"/>
      <c r="SOE384" s="90"/>
      <c r="SOF384" s="90"/>
      <c r="SOG384" s="89"/>
      <c r="SOH384" s="164"/>
      <c r="SOI384" s="164"/>
      <c r="SOJ384" s="164"/>
      <c r="SOK384" s="164"/>
      <c r="SOL384" s="164"/>
      <c r="SOM384" s="90"/>
      <c r="SON384" s="90"/>
      <c r="SOO384" s="89"/>
      <c r="SOP384" s="164"/>
      <c r="SOQ384" s="164"/>
      <c r="SOR384" s="164"/>
      <c r="SOS384" s="164"/>
      <c r="SOT384" s="164"/>
      <c r="SOU384" s="90"/>
      <c r="SOV384" s="90"/>
      <c r="SOW384" s="89"/>
      <c r="SOX384" s="164"/>
      <c r="SOY384" s="164"/>
      <c r="SOZ384" s="164"/>
      <c r="SPA384" s="164"/>
      <c r="SPB384" s="164"/>
      <c r="SPC384" s="90"/>
      <c r="SPD384" s="90"/>
      <c r="SPE384" s="89"/>
      <c r="SPF384" s="164"/>
      <c r="SPG384" s="164"/>
      <c r="SPH384" s="164"/>
      <c r="SPI384" s="164"/>
      <c r="SPJ384" s="164"/>
      <c r="SPK384" s="90"/>
      <c r="SPL384" s="90"/>
      <c r="SPM384" s="89"/>
      <c r="SPN384" s="164"/>
      <c r="SPO384" s="164"/>
      <c r="SPP384" s="164"/>
      <c r="SPQ384" s="164"/>
      <c r="SPR384" s="164"/>
      <c r="SPS384" s="90"/>
      <c r="SPT384" s="90"/>
      <c r="SPU384" s="89"/>
      <c r="SPV384" s="164"/>
      <c r="SPW384" s="164"/>
      <c r="SPX384" s="164"/>
      <c r="SPY384" s="164"/>
      <c r="SPZ384" s="164"/>
      <c r="SQA384" s="90"/>
      <c r="SQB384" s="90"/>
      <c r="SQC384" s="89"/>
      <c r="SQD384" s="164"/>
      <c r="SQE384" s="164"/>
      <c r="SQF384" s="164"/>
      <c r="SQG384" s="164"/>
      <c r="SQH384" s="164"/>
      <c r="SQI384" s="90"/>
      <c r="SQJ384" s="90"/>
      <c r="SQK384" s="89"/>
      <c r="SQL384" s="164"/>
      <c r="SQM384" s="164"/>
      <c r="SQN384" s="164"/>
      <c r="SQO384" s="164"/>
      <c r="SQP384" s="164"/>
      <c r="SQQ384" s="90"/>
      <c r="SQR384" s="90"/>
      <c r="SQS384" s="89"/>
      <c r="SQT384" s="164"/>
      <c r="SQU384" s="164"/>
      <c r="SQV384" s="164"/>
      <c r="SQW384" s="164"/>
      <c r="SQX384" s="164"/>
      <c r="SQY384" s="90"/>
      <c r="SQZ384" s="90"/>
      <c r="SRA384" s="89"/>
      <c r="SRB384" s="164"/>
      <c r="SRC384" s="164"/>
      <c r="SRD384" s="164"/>
      <c r="SRE384" s="164"/>
      <c r="SRF384" s="164"/>
      <c r="SRG384" s="90"/>
      <c r="SRH384" s="90"/>
      <c r="SRI384" s="89"/>
      <c r="SRJ384" s="164"/>
      <c r="SRK384" s="164"/>
      <c r="SRL384" s="164"/>
      <c r="SRM384" s="164"/>
      <c r="SRN384" s="164"/>
      <c r="SRO384" s="90"/>
      <c r="SRP384" s="90"/>
      <c r="SRQ384" s="89"/>
      <c r="SRR384" s="164"/>
      <c r="SRS384" s="164"/>
      <c r="SRT384" s="164"/>
      <c r="SRU384" s="164"/>
      <c r="SRV384" s="164"/>
      <c r="SRW384" s="90"/>
      <c r="SRX384" s="90"/>
      <c r="SRY384" s="89"/>
      <c r="SRZ384" s="164"/>
      <c r="SSA384" s="164"/>
      <c r="SSB384" s="164"/>
      <c r="SSC384" s="164"/>
      <c r="SSD384" s="164"/>
      <c r="SSE384" s="90"/>
      <c r="SSF384" s="90"/>
      <c r="SSG384" s="89"/>
      <c r="SSH384" s="164"/>
      <c r="SSI384" s="164"/>
      <c r="SSJ384" s="164"/>
      <c r="SSK384" s="164"/>
      <c r="SSL384" s="164"/>
      <c r="SSM384" s="90"/>
      <c r="SSN384" s="90"/>
      <c r="SSO384" s="89"/>
      <c r="SSP384" s="164"/>
      <c r="SSQ384" s="164"/>
      <c r="SSR384" s="164"/>
      <c r="SSS384" s="164"/>
      <c r="SST384" s="164"/>
      <c r="SSU384" s="90"/>
      <c r="SSV384" s="90"/>
      <c r="SSW384" s="89"/>
      <c r="SSX384" s="164"/>
      <c r="SSY384" s="164"/>
      <c r="SSZ384" s="164"/>
      <c r="STA384" s="164"/>
      <c r="STB384" s="164"/>
      <c r="STC384" s="90"/>
      <c r="STD384" s="90"/>
      <c r="STE384" s="89"/>
      <c r="STF384" s="164"/>
      <c r="STG384" s="164"/>
      <c r="STH384" s="164"/>
      <c r="STI384" s="164"/>
      <c r="STJ384" s="164"/>
      <c r="STK384" s="90"/>
      <c r="STL384" s="90"/>
      <c r="STM384" s="89"/>
      <c r="STN384" s="164"/>
      <c r="STO384" s="164"/>
      <c r="STP384" s="164"/>
      <c r="STQ384" s="164"/>
      <c r="STR384" s="164"/>
      <c r="STS384" s="90"/>
      <c r="STT384" s="90"/>
      <c r="STU384" s="89"/>
      <c r="STV384" s="164"/>
      <c r="STW384" s="164"/>
      <c r="STX384" s="164"/>
      <c r="STY384" s="164"/>
      <c r="STZ384" s="164"/>
      <c r="SUA384" s="90"/>
      <c r="SUB384" s="90"/>
      <c r="SUC384" s="89"/>
      <c r="SUD384" s="164"/>
      <c r="SUE384" s="164"/>
      <c r="SUF384" s="164"/>
      <c r="SUG384" s="164"/>
      <c r="SUH384" s="164"/>
      <c r="SUI384" s="90"/>
      <c r="SUJ384" s="90"/>
      <c r="SUK384" s="89"/>
      <c r="SUL384" s="164"/>
      <c r="SUM384" s="164"/>
      <c r="SUN384" s="164"/>
      <c r="SUO384" s="164"/>
      <c r="SUP384" s="164"/>
      <c r="SUQ384" s="90"/>
      <c r="SUR384" s="90"/>
      <c r="SUS384" s="89"/>
      <c r="SUT384" s="164"/>
      <c r="SUU384" s="164"/>
      <c r="SUV384" s="164"/>
      <c r="SUW384" s="164"/>
      <c r="SUX384" s="164"/>
      <c r="SUY384" s="90"/>
      <c r="SUZ384" s="90"/>
      <c r="SVA384" s="89"/>
      <c r="SVB384" s="164"/>
      <c r="SVC384" s="164"/>
      <c r="SVD384" s="164"/>
      <c r="SVE384" s="164"/>
      <c r="SVF384" s="164"/>
      <c r="SVG384" s="90"/>
      <c r="SVH384" s="90"/>
      <c r="SVI384" s="89"/>
      <c r="SVJ384" s="164"/>
      <c r="SVK384" s="164"/>
      <c r="SVL384" s="164"/>
      <c r="SVM384" s="164"/>
      <c r="SVN384" s="164"/>
      <c r="SVO384" s="90"/>
      <c r="SVP384" s="90"/>
      <c r="SVQ384" s="89"/>
      <c r="SVR384" s="164"/>
      <c r="SVS384" s="164"/>
      <c r="SVT384" s="164"/>
      <c r="SVU384" s="164"/>
      <c r="SVV384" s="164"/>
      <c r="SVW384" s="90"/>
      <c r="SVX384" s="90"/>
      <c r="SVY384" s="89"/>
      <c r="SVZ384" s="164"/>
      <c r="SWA384" s="164"/>
      <c r="SWB384" s="164"/>
      <c r="SWC384" s="164"/>
      <c r="SWD384" s="164"/>
      <c r="SWE384" s="90"/>
      <c r="SWF384" s="90"/>
      <c r="SWG384" s="89"/>
      <c r="SWH384" s="164"/>
      <c r="SWI384" s="164"/>
      <c r="SWJ384" s="164"/>
      <c r="SWK384" s="164"/>
      <c r="SWL384" s="164"/>
      <c r="SWM384" s="90"/>
      <c r="SWN384" s="90"/>
      <c r="SWO384" s="89"/>
      <c r="SWP384" s="164"/>
      <c r="SWQ384" s="164"/>
      <c r="SWR384" s="164"/>
      <c r="SWS384" s="164"/>
      <c r="SWT384" s="164"/>
      <c r="SWU384" s="90"/>
      <c r="SWV384" s="90"/>
      <c r="SWW384" s="89"/>
      <c r="SWX384" s="164"/>
      <c r="SWY384" s="164"/>
      <c r="SWZ384" s="164"/>
      <c r="SXA384" s="164"/>
      <c r="SXB384" s="164"/>
      <c r="SXC384" s="90"/>
      <c r="SXD384" s="90"/>
      <c r="SXE384" s="89"/>
      <c r="SXF384" s="164"/>
      <c r="SXG384" s="164"/>
      <c r="SXH384" s="164"/>
      <c r="SXI384" s="164"/>
      <c r="SXJ384" s="164"/>
      <c r="SXK384" s="90"/>
      <c r="SXL384" s="90"/>
      <c r="SXM384" s="89"/>
      <c r="SXN384" s="164"/>
      <c r="SXO384" s="164"/>
      <c r="SXP384" s="164"/>
      <c r="SXQ384" s="164"/>
      <c r="SXR384" s="164"/>
      <c r="SXS384" s="90"/>
      <c r="SXT384" s="90"/>
      <c r="SXU384" s="89"/>
      <c r="SXV384" s="164"/>
      <c r="SXW384" s="164"/>
      <c r="SXX384" s="164"/>
      <c r="SXY384" s="164"/>
      <c r="SXZ384" s="164"/>
      <c r="SYA384" s="90"/>
      <c r="SYB384" s="90"/>
      <c r="SYC384" s="89"/>
      <c r="SYD384" s="164"/>
      <c r="SYE384" s="164"/>
      <c r="SYF384" s="164"/>
      <c r="SYG384" s="164"/>
      <c r="SYH384" s="164"/>
      <c r="SYI384" s="90"/>
      <c r="SYJ384" s="90"/>
      <c r="SYK384" s="89"/>
      <c r="SYL384" s="164"/>
      <c r="SYM384" s="164"/>
      <c r="SYN384" s="164"/>
      <c r="SYO384" s="164"/>
      <c r="SYP384" s="164"/>
      <c r="SYQ384" s="90"/>
      <c r="SYR384" s="90"/>
      <c r="SYS384" s="89"/>
      <c r="SYT384" s="164"/>
      <c r="SYU384" s="164"/>
      <c r="SYV384" s="164"/>
      <c r="SYW384" s="164"/>
      <c r="SYX384" s="164"/>
      <c r="SYY384" s="90"/>
      <c r="SYZ384" s="90"/>
      <c r="SZA384" s="89"/>
      <c r="SZB384" s="164"/>
      <c r="SZC384" s="164"/>
      <c r="SZD384" s="164"/>
      <c r="SZE384" s="164"/>
      <c r="SZF384" s="164"/>
      <c r="SZG384" s="90"/>
      <c r="SZH384" s="90"/>
      <c r="SZI384" s="89"/>
      <c r="SZJ384" s="164"/>
      <c r="SZK384" s="164"/>
      <c r="SZL384" s="164"/>
      <c r="SZM384" s="164"/>
      <c r="SZN384" s="164"/>
      <c r="SZO384" s="90"/>
      <c r="SZP384" s="90"/>
      <c r="SZQ384" s="89"/>
      <c r="SZR384" s="164"/>
      <c r="SZS384" s="164"/>
      <c r="SZT384" s="164"/>
      <c r="SZU384" s="164"/>
      <c r="SZV384" s="164"/>
      <c r="SZW384" s="90"/>
      <c r="SZX384" s="90"/>
      <c r="SZY384" s="89"/>
      <c r="SZZ384" s="164"/>
      <c r="TAA384" s="164"/>
      <c r="TAB384" s="164"/>
      <c r="TAC384" s="164"/>
      <c r="TAD384" s="164"/>
      <c r="TAE384" s="90"/>
      <c r="TAF384" s="90"/>
      <c r="TAG384" s="89"/>
      <c r="TAH384" s="164"/>
      <c r="TAI384" s="164"/>
      <c r="TAJ384" s="164"/>
      <c r="TAK384" s="164"/>
      <c r="TAL384" s="164"/>
      <c r="TAM384" s="90"/>
      <c r="TAN384" s="90"/>
      <c r="TAO384" s="89"/>
      <c r="TAP384" s="164"/>
      <c r="TAQ384" s="164"/>
      <c r="TAR384" s="164"/>
      <c r="TAS384" s="164"/>
      <c r="TAT384" s="164"/>
      <c r="TAU384" s="90"/>
      <c r="TAV384" s="90"/>
      <c r="TAW384" s="89"/>
      <c r="TAX384" s="164"/>
      <c r="TAY384" s="164"/>
      <c r="TAZ384" s="164"/>
      <c r="TBA384" s="164"/>
      <c r="TBB384" s="164"/>
      <c r="TBC384" s="90"/>
      <c r="TBD384" s="90"/>
      <c r="TBE384" s="89"/>
      <c r="TBF384" s="164"/>
      <c r="TBG384" s="164"/>
      <c r="TBH384" s="164"/>
      <c r="TBI384" s="164"/>
      <c r="TBJ384" s="164"/>
      <c r="TBK384" s="90"/>
      <c r="TBL384" s="90"/>
      <c r="TBM384" s="89"/>
      <c r="TBN384" s="164"/>
      <c r="TBO384" s="164"/>
      <c r="TBP384" s="164"/>
      <c r="TBQ384" s="164"/>
      <c r="TBR384" s="164"/>
      <c r="TBS384" s="90"/>
      <c r="TBT384" s="90"/>
      <c r="TBU384" s="89"/>
      <c r="TBV384" s="164"/>
      <c r="TBW384" s="164"/>
      <c r="TBX384" s="164"/>
      <c r="TBY384" s="164"/>
      <c r="TBZ384" s="164"/>
      <c r="TCA384" s="90"/>
      <c r="TCB384" s="90"/>
      <c r="TCC384" s="89"/>
      <c r="TCD384" s="164"/>
      <c r="TCE384" s="164"/>
      <c r="TCF384" s="164"/>
      <c r="TCG384" s="164"/>
      <c r="TCH384" s="164"/>
      <c r="TCI384" s="90"/>
      <c r="TCJ384" s="90"/>
      <c r="TCK384" s="89"/>
      <c r="TCL384" s="164"/>
      <c r="TCM384" s="164"/>
      <c r="TCN384" s="164"/>
      <c r="TCO384" s="164"/>
      <c r="TCP384" s="164"/>
      <c r="TCQ384" s="90"/>
      <c r="TCR384" s="90"/>
      <c r="TCS384" s="89"/>
      <c r="TCT384" s="164"/>
      <c r="TCU384" s="164"/>
      <c r="TCV384" s="164"/>
      <c r="TCW384" s="164"/>
      <c r="TCX384" s="164"/>
      <c r="TCY384" s="90"/>
      <c r="TCZ384" s="90"/>
      <c r="TDA384" s="89"/>
      <c r="TDB384" s="164"/>
      <c r="TDC384" s="164"/>
      <c r="TDD384" s="164"/>
      <c r="TDE384" s="164"/>
      <c r="TDF384" s="164"/>
      <c r="TDG384" s="90"/>
      <c r="TDH384" s="90"/>
      <c r="TDI384" s="89"/>
      <c r="TDJ384" s="164"/>
      <c r="TDK384" s="164"/>
      <c r="TDL384" s="164"/>
      <c r="TDM384" s="164"/>
      <c r="TDN384" s="164"/>
      <c r="TDO384" s="90"/>
      <c r="TDP384" s="90"/>
      <c r="TDQ384" s="89"/>
      <c r="TDR384" s="164"/>
      <c r="TDS384" s="164"/>
      <c r="TDT384" s="164"/>
      <c r="TDU384" s="164"/>
      <c r="TDV384" s="164"/>
      <c r="TDW384" s="90"/>
      <c r="TDX384" s="90"/>
      <c r="TDY384" s="89"/>
      <c r="TDZ384" s="164"/>
      <c r="TEA384" s="164"/>
      <c r="TEB384" s="164"/>
      <c r="TEC384" s="164"/>
      <c r="TED384" s="164"/>
      <c r="TEE384" s="90"/>
      <c r="TEF384" s="90"/>
      <c r="TEG384" s="89"/>
      <c r="TEH384" s="164"/>
      <c r="TEI384" s="164"/>
      <c r="TEJ384" s="164"/>
      <c r="TEK384" s="164"/>
      <c r="TEL384" s="164"/>
      <c r="TEM384" s="90"/>
      <c r="TEN384" s="90"/>
      <c r="TEO384" s="89"/>
      <c r="TEP384" s="164"/>
      <c r="TEQ384" s="164"/>
      <c r="TER384" s="164"/>
      <c r="TES384" s="164"/>
      <c r="TET384" s="164"/>
      <c r="TEU384" s="90"/>
      <c r="TEV384" s="90"/>
      <c r="TEW384" s="89"/>
      <c r="TEX384" s="164"/>
      <c r="TEY384" s="164"/>
      <c r="TEZ384" s="164"/>
      <c r="TFA384" s="164"/>
      <c r="TFB384" s="164"/>
      <c r="TFC384" s="90"/>
      <c r="TFD384" s="90"/>
      <c r="TFE384" s="89"/>
      <c r="TFF384" s="164"/>
      <c r="TFG384" s="164"/>
      <c r="TFH384" s="164"/>
      <c r="TFI384" s="164"/>
      <c r="TFJ384" s="164"/>
      <c r="TFK384" s="90"/>
      <c r="TFL384" s="90"/>
      <c r="TFM384" s="89"/>
      <c r="TFN384" s="164"/>
      <c r="TFO384" s="164"/>
      <c r="TFP384" s="164"/>
      <c r="TFQ384" s="164"/>
      <c r="TFR384" s="164"/>
      <c r="TFS384" s="90"/>
      <c r="TFT384" s="90"/>
      <c r="TFU384" s="89"/>
      <c r="TFV384" s="164"/>
      <c r="TFW384" s="164"/>
      <c r="TFX384" s="164"/>
      <c r="TFY384" s="164"/>
      <c r="TFZ384" s="164"/>
      <c r="TGA384" s="90"/>
      <c r="TGB384" s="90"/>
      <c r="TGC384" s="89"/>
      <c r="TGD384" s="164"/>
      <c r="TGE384" s="164"/>
      <c r="TGF384" s="164"/>
      <c r="TGG384" s="164"/>
      <c r="TGH384" s="164"/>
      <c r="TGI384" s="90"/>
      <c r="TGJ384" s="90"/>
      <c r="TGK384" s="89"/>
      <c r="TGL384" s="164"/>
      <c r="TGM384" s="164"/>
      <c r="TGN384" s="164"/>
      <c r="TGO384" s="164"/>
      <c r="TGP384" s="164"/>
      <c r="TGQ384" s="90"/>
      <c r="TGR384" s="90"/>
      <c r="TGS384" s="89"/>
      <c r="TGT384" s="164"/>
      <c r="TGU384" s="164"/>
      <c r="TGV384" s="164"/>
      <c r="TGW384" s="164"/>
      <c r="TGX384" s="164"/>
      <c r="TGY384" s="90"/>
      <c r="TGZ384" s="90"/>
      <c r="THA384" s="89"/>
      <c r="THB384" s="164"/>
      <c r="THC384" s="164"/>
      <c r="THD384" s="164"/>
      <c r="THE384" s="164"/>
      <c r="THF384" s="164"/>
      <c r="THG384" s="90"/>
      <c r="THH384" s="90"/>
      <c r="THI384" s="89"/>
      <c r="THJ384" s="164"/>
      <c r="THK384" s="164"/>
      <c r="THL384" s="164"/>
      <c r="THM384" s="164"/>
      <c r="THN384" s="164"/>
      <c r="THO384" s="90"/>
      <c r="THP384" s="90"/>
      <c r="THQ384" s="89"/>
      <c r="THR384" s="164"/>
      <c r="THS384" s="164"/>
      <c r="THT384" s="164"/>
      <c r="THU384" s="164"/>
      <c r="THV384" s="164"/>
      <c r="THW384" s="90"/>
      <c r="THX384" s="90"/>
      <c r="THY384" s="89"/>
      <c r="THZ384" s="164"/>
      <c r="TIA384" s="164"/>
      <c r="TIB384" s="164"/>
      <c r="TIC384" s="164"/>
      <c r="TID384" s="164"/>
      <c r="TIE384" s="90"/>
      <c r="TIF384" s="90"/>
      <c r="TIG384" s="89"/>
      <c r="TIH384" s="164"/>
      <c r="TII384" s="164"/>
      <c r="TIJ384" s="164"/>
      <c r="TIK384" s="164"/>
      <c r="TIL384" s="164"/>
      <c r="TIM384" s="90"/>
      <c r="TIN384" s="90"/>
      <c r="TIO384" s="89"/>
      <c r="TIP384" s="164"/>
      <c r="TIQ384" s="164"/>
      <c r="TIR384" s="164"/>
      <c r="TIS384" s="164"/>
      <c r="TIT384" s="164"/>
      <c r="TIU384" s="90"/>
      <c r="TIV384" s="90"/>
      <c r="TIW384" s="89"/>
      <c r="TIX384" s="164"/>
      <c r="TIY384" s="164"/>
      <c r="TIZ384" s="164"/>
      <c r="TJA384" s="164"/>
      <c r="TJB384" s="164"/>
      <c r="TJC384" s="90"/>
      <c r="TJD384" s="90"/>
      <c r="TJE384" s="89"/>
      <c r="TJF384" s="164"/>
      <c r="TJG384" s="164"/>
      <c r="TJH384" s="164"/>
      <c r="TJI384" s="164"/>
      <c r="TJJ384" s="164"/>
      <c r="TJK384" s="90"/>
      <c r="TJL384" s="90"/>
      <c r="TJM384" s="89"/>
      <c r="TJN384" s="164"/>
      <c r="TJO384" s="164"/>
      <c r="TJP384" s="164"/>
      <c r="TJQ384" s="164"/>
      <c r="TJR384" s="164"/>
      <c r="TJS384" s="90"/>
      <c r="TJT384" s="90"/>
      <c r="TJU384" s="89"/>
      <c r="TJV384" s="164"/>
      <c r="TJW384" s="164"/>
      <c r="TJX384" s="164"/>
      <c r="TJY384" s="164"/>
      <c r="TJZ384" s="164"/>
      <c r="TKA384" s="90"/>
      <c r="TKB384" s="90"/>
      <c r="TKC384" s="89"/>
      <c r="TKD384" s="164"/>
      <c r="TKE384" s="164"/>
      <c r="TKF384" s="164"/>
      <c r="TKG384" s="164"/>
      <c r="TKH384" s="164"/>
      <c r="TKI384" s="90"/>
      <c r="TKJ384" s="90"/>
      <c r="TKK384" s="89"/>
      <c r="TKL384" s="164"/>
      <c r="TKM384" s="164"/>
      <c r="TKN384" s="164"/>
      <c r="TKO384" s="164"/>
      <c r="TKP384" s="164"/>
      <c r="TKQ384" s="90"/>
      <c r="TKR384" s="90"/>
      <c r="TKS384" s="89"/>
      <c r="TKT384" s="164"/>
      <c r="TKU384" s="164"/>
      <c r="TKV384" s="164"/>
      <c r="TKW384" s="164"/>
      <c r="TKX384" s="164"/>
      <c r="TKY384" s="90"/>
      <c r="TKZ384" s="90"/>
      <c r="TLA384" s="89"/>
      <c r="TLB384" s="164"/>
      <c r="TLC384" s="164"/>
      <c r="TLD384" s="164"/>
      <c r="TLE384" s="164"/>
      <c r="TLF384" s="164"/>
      <c r="TLG384" s="90"/>
      <c r="TLH384" s="90"/>
      <c r="TLI384" s="89"/>
      <c r="TLJ384" s="164"/>
      <c r="TLK384" s="164"/>
      <c r="TLL384" s="164"/>
      <c r="TLM384" s="164"/>
      <c r="TLN384" s="164"/>
      <c r="TLO384" s="90"/>
      <c r="TLP384" s="90"/>
      <c r="TLQ384" s="89"/>
      <c r="TLR384" s="164"/>
      <c r="TLS384" s="164"/>
      <c r="TLT384" s="164"/>
      <c r="TLU384" s="164"/>
      <c r="TLV384" s="164"/>
      <c r="TLW384" s="90"/>
      <c r="TLX384" s="90"/>
      <c r="TLY384" s="89"/>
      <c r="TLZ384" s="164"/>
      <c r="TMA384" s="164"/>
      <c r="TMB384" s="164"/>
      <c r="TMC384" s="164"/>
      <c r="TMD384" s="164"/>
      <c r="TME384" s="90"/>
      <c r="TMF384" s="90"/>
      <c r="TMG384" s="89"/>
      <c r="TMH384" s="164"/>
      <c r="TMI384" s="164"/>
      <c r="TMJ384" s="164"/>
      <c r="TMK384" s="164"/>
      <c r="TML384" s="164"/>
      <c r="TMM384" s="90"/>
      <c r="TMN384" s="90"/>
      <c r="TMO384" s="89"/>
      <c r="TMP384" s="164"/>
      <c r="TMQ384" s="164"/>
      <c r="TMR384" s="164"/>
      <c r="TMS384" s="164"/>
      <c r="TMT384" s="164"/>
      <c r="TMU384" s="90"/>
      <c r="TMV384" s="90"/>
      <c r="TMW384" s="89"/>
      <c r="TMX384" s="164"/>
      <c r="TMY384" s="164"/>
      <c r="TMZ384" s="164"/>
      <c r="TNA384" s="164"/>
      <c r="TNB384" s="164"/>
      <c r="TNC384" s="90"/>
      <c r="TND384" s="90"/>
      <c r="TNE384" s="89"/>
      <c r="TNF384" s="164"/>
      <c r="TNG384" s="164"/>
      <c r="TNH384" s="164"/>
      <c r="TNI384" s="164"/>
      <c r="TNJ384" s="164"/>
      <c r="TNK384" s="90"/>
      <c r="TNL384" s="90"/>
      <c r="TNM384" s="89"/>
      <c r="TNN384" s="164"/>
      <c r="TNO384" s="164"/>
      <c r="TNP384" s="164"/>
      <c r="TNQ384" s="164"/>
      <c r="TNR384" s="164"/>
      <c r="TNS384" s="90"/>
      <c r="TNT384" s="90"/>
      <c r="TNU384" s="89"/>
      <c r="TNV384" s="164"/>
      <c r="TNW384" s="164"/>
      <c r="TNX384" s="164"/>
      <c r="TNY384" s="164"/>
      <c r="TNZ384" s="164"/>
      <c r="TOA384" s="90"/>
      <c r="TOB384" s="90"/>
      <c r="TOC384" s="89"/>
      <c r="TOD384" s="164"/>
      <c r="TOE384" s="164"/>
      <c r="TOF384" s="164"/>
      <c r="TOG384" s="164"/>
      <c r="TOH384" s="164"/>
      <c r="TOI384" s="90"/>
      <c r="TOJ384" s="90"/>
      <c r="TOK384" s="89"/>
      <c r="TOL384" s="164"/>
      <c r="TOM384" s="164"/>
      <c r="TON384" s="164"/>
      <c r="TOO384" s="164"/>
      <c r="TOP384" s="164"/>
      <c r="TOQ384" s="90"/>
      <c r="TOR384" s="90"/>
      <c r="TOS384" s="89"/>
      <c r="TOT384" s="164"/>
      <c r="TOU384" s="164"/>
      <c r="TOV384" s="164"/>
      <c r="TOW384" s="164"/>
      <c r="TOX384" s="164"/>
      <c r="TOY384" s="90"/>
      <c r="TOZ384" s="90"/>
      <c r="TPA384" s="89"/>
      <c r="TPB384" s="164"/>
      <c r="TPC384" s="164"/>
      <c r="TPD384" s="164"/>
      <c r="TPE384" s="164"/>
      <c r="TPF384" s="164"/>
      <c r="TPG384" s="90"/>
      <c r="TPH384" s="90"/>
      <c r="TPI384" s="89"/>
      <c r="TPJ384" s="164"/>
      <c r="TPK384" s="164"/>
      <c r="TPL384" s="164"/>
      <c r="TPM384" s="164"/>
      <c r="TPN384" s="164"/>
      <c r="TPO384" s="90"/>
      <c r="TPP384" s="90"/>
      <c r="TPQ384" s="89"/>
      <c r="TPR384" s="164"/>
      <c r="TPS384" s="164"/>
      <c r="TPT384" s="164"/>
      <c r="TPU384" s="164"/>
      <c r="TPV384" s="164"/>
      <c r="TPW384" s="90"/>
      <c r="TPX384" s="90"/>
      <c r="TPY384" s="89"/>
      <c r="TPZ384" s="164"/>
      <c r="TQA384" s="164"/>
      <c r="TQB384" s="164"/>
      <c r="TQC384" s="164"/>
      <c r="TQD384" s="164"/>
      <c r="TQE384" s="90"/>
      <c r="TQF384" s="90"/>
      <c r="TQG384" s="89"/>
      <c r="TQH384" s="164"/>
      <c r="TQI384" s="164"/>
      <c r="TQJ384" s="164"/>
      <c r="TQK384" s="164"/>
      <c r="TQL384" s="164"/>
      <c r="TQM384" s="90"/>
      <c r="TQN384" s="90"/>
      <c r="TQO384" s="89"/>
      <c r="TQP384" s="164"/>
      <c r="TQQ384" s="164"/>
      <c r="TQR384" s="164"/>
      <c r="TQS384" s="164"/>
      <c r="TQT384" s="164"/>
      <c r="TQU384" s="90"/>
      <c r="TQV384" s="90"/>
      <c r="TQW384" s="89"/>
      <c r="TQX384" s="164"/>
      <c r="TQY384" s="164"/>
      <c r="TQZ384" s="164"/>
      <c r="TRA384" s="164"/>
      <c r="TRB384" s="164"/>
      <c r="TRC384" s="90"/>
      <c r="TRD384" s="90"/>
      <c r="TRE384" s="89"/>
      <c r="TRF384" s="164"/>
      <c r="TRG384" s="164"/>
      <c r="TRH384" s="164"/>
      <c r="TRI384" s="164"/>
      <c r="TRJ384" s="164"/>
      <c r="TRK384" s="90"/>
      <c r="TRL384" s="90"/>
      <c r="TRM384" s="89"/>
      <c r="TRN384" s="164"/>
      <c r="TRO384" s="164"/>
      <c r="TRP384" s="164"/>
      <c r="TRQ384" s="164"/>
      <c r="TRR384" s="164"/>
      <c r="TRS384" s="90"/>
      <c r="TRT384" s="90"/>
      <c r="TRU384" s="89"/>
      <c r="TRV384" s="164"/>
      <c r="TRW384" s="164"/>
      <c r="TRX384" s="164"/>
      <c r="TRY384" s="164"/>
      <c r="TRZ384" s="164"/>
      <c r="TSA384" s="90"/>
      <c r="TSB384" s="90"/>
      <c r="TSC384" s="89"/>
      <c r="TSD384" s="164"/>
      <c r="TSE384" s="164"/>
      <c r="TSF384" s="164"/>
      <c r="TSG384" s="164"/>
      <c r="TSH384" s="164"/>
      <c r="TSI384" s="90"/>
      <c r="TSJ384" s="90"/>
      <c r="TSK384" s="89"/>
      <c r="TSL384" s="164"/>
      <c r="TSM384" s="164"/>
      <c r="TSN384" s="164"/>
      <c r="TSO384" s="164"/>
      <c r="TSP384" s="164"/>
      <c r="TSQ384" s="90"/>
      <c r="TSR384" s="90"/>
      <c r="TSS384" s="89"/>
      <c r="TST384" s="164"/>
      <c r="TSU384" s="164"/>
      <c r="TSV384" s="164"/>
      <c r="TSW384" s="164"/>
      <c r="TSX384" s="164"/>
      <c r="TSY384" s="90"/>
      <c r="TSZ384" s="90"/>
      <c r="TTA384" s="89"/>
      <c r="TTB384" s="164"/>
      <c r="TTC384" s="164"/>
      <c r="TTD384" s="164"/>
      <c r="TTE384" s="164"/>
      <c r="TTF384" s="164"/>
      <c r="TTG384" s="90"/>
      <c r="TTH384" s="90"/>
      <c r="TTI384" s="89"/>
      <c r="TTJ384" s="164"/>
      <c r="TTK384" s="164"/>
      <c r="TTL384" s="164"/>
      <c r="TTM384" s="164"/>
      <c r="TTN384" s="164"/>
      <c r="TTO384" s="90"/>
      <c r="TTP384" s="90"/>
      <c r="TTQ384" s="89"/>
      <c r="TTR384" s="164"/>
      <c r="TTS384" s="164"/>
      <c r="TTT384" s="164"/>
      <c r="TTU384" s="164"/>
      <c r="TTV384" s="164"/>
      <c r="TTW384" s="90"/>
      <c r="TTX384" s="90"/>
      <c r="TTY384" s="89"/>
      <c r="TTZ384" s="164"/>
      <c r="TUA384" s="164"/>
      <c r="TUB384" s="164"/>
      <c r="TUC384" s="164"/>
      <c r="TUD384" s="164"/>
      <c r="TUE384" s="90"/>
      <c r="TUF384" s="90"/>
      <c r="TUG384" s="89"/>
      <c r="TUH384" s="164"/>
      <c r="TUI384" s="164"/>
      <c r="TUJ384" s="164"/>
      <c r="TUK384" s="164"/>
      <c r="TUL384" s="164"/>
      <c r="TUM384" s="90"/>
      <c r="TUN384" s="90"/>
      <c r="TUO384" s="89"/>
      <c r="TUP384" s="164"/>
      <c r="TUQ384" s="164"/>
      <c r="TUR384" s="164"/>
      <c r="TUS384" s="164"/>
      <c r="TUT384" s="164"/>
      <c r="TUU384" s="90"/>
      <c r="TUV384" s="90"/>
      <c r="TUW384" s="89"/>
      <c r="TUX384" s="164"/>
      <c r="TUY384" s="164"/>
      <c r="TUZ384" s="164"/>
      <c r="TVA384" s="164"/>
      <c r="TVB384" s="164"/>
      <c r="TVC384" s="90"/>
      <c r="TVD384" s="90"/>
      <c r="TVE384" s="89"/>
      <c r="TVF384" s="164"/>
      <c r="TVG384" s="164"/>
      <c r="TVH384" s="164"/>
      <c r="TVI384" s="164"/>
      <c r="TVJ384" s="164"/>
      <c r="TVK384" s="90"/>
      <c r="TVL384" s="90"/>
      <c r="TVM384" s="89"/>
      <c r="TVN384" s="164"/>
      <c r="TVO384" s="164"/>
      <c r="TVP384" s="164"/>
      <c r="TVQ384" s="164"/>
      <c r="TVR384" s="164"/>
      <c r="TVS384" s="90"/>
      <c r="TVT384" s="90"/>
      <c r="TVU384" s="89"/>
      <c r="TVV384" s="164"/>
      <c r="TVW384" s="164"/>
      <c r="TVX384" s="164"/>
      <c r="TVY384" s="164"/>
      <c r="TVZ384" s="164"/>
      <c r="TWA384" s="90"/>
      <c r="TWB384" s="90"/>
      <c r="TWC384" s="89"/>
      <c r="TWD384" s="164"/>
      <c r="TWE384" s="164"/>
      <c r="TWF384" s="164"/>
      <c r="TWG384" s="164"/>
      <c r="TWH384" s="164"/>
      <c r="TWI384" s="90"/>
      <c r="TWJ384" s="90"/>
      <c r="TWK384" s="89"/>
      <c r="TWL384" s="164"/>
      <c r="TWM384" s="164"/>
      <c r="TWN384" s="164"/>
      <c r="TWO384" s="164"/>
      <c r="TWP384" s="164"/>
      <c r="TWQ384" s="90"/>
      <c r="TWR384" s="90"/>
      <c r="TWS384" s="89"/>
      <c r="TWT384" s="164"/>
      <c r="TWU384" s="164"/>
      <c r="TWV384" s="164"/>
      <c r="TWW384" s="164"/>
      <c r="TWX384" s="164"/>
      <c r="TWY384" s="90"/>
      <c r="TWZ384" s="90"/>
      <c r="TXA384" s="89"/>
      <c r="TXB384" s="164"/>
      <c r="TXC384" s="164"/>
      <c r="TXD384" s="164"/>
      <c r="TXE384" s="164"/>
      <c r="TXF384" s="164"/>
      <c r="TXG384" s="90"/>
      <c r="TXH384" s="90"/>
      <c r="TXI384" s="89"/>
      <c r="TXJ384" s="164"/>
      <c r="TXK384" s="164"/>
      <c r="TXL384" s="164"/>
      <c r="TXM384" s="164"/>
      <c r="TXN384" s="164"/>
      <c r="TXO384" s="90"/>
      <c r="TXP384" s="90"/>
      <c r="TXQ384" s="89"/>
      <c r="TXR384" s="164"/>
      <c r="TXS384" s="164"/>
      <c r="TXT384" s="164"/>
      <c r="TXU384" s="164"/>
      <c r="TXV384" s="164"/>
      <c r="TXW384" s="90"/>
      <c r="TXX384" s="90"/>
      <c r="TXY384" s="89"/>
      <c r="TXZ384" s="164"/>
      <c r="TYA384" s="164"/>
      <c r="TYB384" s="164"/>
      <c r="TYC384" s="164"/>
      <c r="TYD384" s="164"/>
      <c r="TYE384" s="90"/>
      <c r="TYF384" s="90"/>
      <c r="TYG384" s="89"/>
      <c r="TYH384" s="164"/>
      <c r="TYI384" s="164"/>
      <c r="TYJ384" s="164"/>
      <c r="TYK384" s="164"/>
      <c r="TYL384" s="164"/>
      <c r="TYM384" s="90"/>
      <c r="TYN384" s="90"/>
      <c r="TYO384" s="89"/>
      <c r="TYP384" s="164"/>
      <c r="TYQ384" s="164"/>
      <c r="TYR384" s="164"/>
      <c r="TYS384" s="164"/>
      <c r="TYT384" s="164"/>
      <c r="TYU384" s="90"/>
      <c r="TYV384" s="90"/>
      <c r="TYW384" s="89"/>
      <c r="TYX384" s="164"/>
      <c r="TYY384" s="164"/>
      <c r="TYZ384" s="164"/>
      <c r="TZA384" s="164"/>
      <c r="TZB384" s="164"/>
      <c r="TZC384" s="90"/>
      <c r="TZD384" s="90"/>
      <c r="TZE384" s="89"/>
      <c r="TZF384" s="164"/>
      <c r="TZG384" s="164"/>
      <c r="TZH384" s="164"/>
      <c r="TZI384" s="164"/>
      <c r="TZJ384" s="164"/>
      <c r="TZK384" s="90"/>
      <c r="TZL384" s="90"/>
      <c r="TZM384" s="89"/>
      <c r="TZN384" s="164"/>
      <c r="TZO384" s="164"/>
      <c r="TZP384" s="164"/>
      <c r="TZQ384" s="164"/>
      <c r="TZR384" s="164"/>
      <c r="TZS384" s="90"/>
      <c r="TZT384" s="90"/>
      <c r="TZU384" s="89"/>
      <c r="TZV384" s="164"/>
      <c r="TZW384" s="164"/>
      <c r="TZX384" s="164"/>
      <c r="TZY384" s="164"/>
      <c r="TZZ384" s="164"/>
      <c r="UAA384" s="90"/>
      <c r="UAB384" s="90"/>
      <c r="UAC384" s="89"/>
      <c r="UAD384" s="164"/>
      <c r="UAE384" s="164"/>
      <c r="UAF384" s="164"/>
      <c r="UAG384" s="164"/>
      <c r="UAH384" s="164"/>
      <c r="UAI384" s="90"/>
      <c r="UAJ384" s="90"/>
      <c r="UAK384" s="89"/>
      <c r="UAL384" s="164"/>
      <c r="UAM384" s="164"/>
      <c r="UAN384" s="164"/>
      <c r="UAO384" s="164"/>
      <c r="UAP384" s="164"/>
      <c r="UAQ384" s="90"/>
      <c r="UAR384" s="90"/>
      <c r="UAS384" s="89"/>
      <c r="UAT384" s="164"/>
      <c r="UAU384" s="164"/>
      <c r="UAV384" s="164"/>
      <c r="UAW384" s="164"/>
      <c r="UAX384" s="164"/>
      <c r="UAY384" s="90"/>
      <c r="UAZ384" s="90"/>
      <c r="UBA384" s="89"/>
      <c r="UBB384" s="164"/>
      <c r="UBC384" s="164"/>
      <c r="UBD384" s="164"/>
      <c r="UBE384" s="164"/>
      <c r="UBF384" s="164"/>
      <c r="UBG384" s="90"/>
      <c r="UBH384" s="90"/>
      <c r="UBI384" s="89"/>
      <c r="UBJ384" s="164"/>
      <c r="UBK384" s="164"/>
      <c r="UBL384" s="164"/>
      <c r="UBM384" s="164"/>
      <c r="UBN384" s="164"/>
      <c r="UBO384" s="90"/>
      <c r="UBP384" s="90"/>
      <c r="UBQ384" s="89"/>
      <c r="UBR384" s="164"/>
      <c r="UBS384" s="164"/>
      <c r="UBT384" s="164"/>
      <c r="UBU384" s="164"/>
      <c r="UBV384" s="164"/>
      <c r="UBW384" s="90"/>
      <c r="UBX384" s="90"/>
      <c r="UBY384" s="89"/>
      <c r="UBZ384" s="164"/>
      <c r="UCA384" s="164"/>
      <c r="UCB384" s="164"/>
      <c r="UCC384" s="164"/>
      <c r="UCD384" s="164"/>
      <c r="UCE384" s="90"/>
      <c r="UCF384" s="90"/>
      <c r="UCG384" s="89"/>
      <c r="UCH384" s="164"/>
      <c r="UCI384" s="164"/>
      <c r="UCJ384" s="164"/>
      <c r="UCK384" s="164"/>
      <c r="UCL384" s="164"/>
      <c r="UCM384" s="90"/>
      <c r="UCN384" s="90"/>
      <c r="UCO384" s="89"/>
      <c r="UCP384" s="164"/>
      <c r="UCQ384" s="164"/>
      <c r="UCR384" s="164"/>
      <c r="UCS384" s="164"/>
      <c r="UCT384" s="164"/>
      <c r="UCU384" s="90"/>
      <c r="UCV384" s="90"/>
      <c r="UCW384" s="89"/>
      <c r="UCX384" s="164"/>
      <c r="UCY384" s="164"/>
      <c r="UCZ384" s="164"/>
      <c r="UDA384" s="164"/>
      <c r="UDB384" s="164"/>
      <c r="UDC384" s="90"/>
      <c r="UDD384" s="90"/>
      <c r="UDE384" s="89"/>
      <c r="UDF384" s="164"/>
      <c r="UDG384" s="164"/>
      <c r="UDH384" s="164"/>
      <c r="UDI384" s="164"/>
      <c r="UDJ384" s="164"/>
      <c r="UDK384" s="90"/>
      <c r="UDL384" s="90"/>
      <c r="UDM384" s="89"/>
      <c r="UDN384" s="164"/>
      <c r="UDO384" s="164"/>
      <c r="UDP384" s="164"/>
      <c r="UDQ384" s="164"/>
      <c r="UDR384" s="164"/>
      <c r="UDS384" s="90"/>
      <c r="UDT384" s="90"/>
      <c r="UDU384" s="89"/>
      <c r="UDV384" s="164"/>
      <c r="UDW384" s="164"/>
      <c r="UDX384" s="164"/>
      <c r="UDY384" s="164"/>
      <c r="UDZ384" s="164"/>
      <c r="UEA384" s="90"/>
      <c r="UEB384" s="90"/>
      <c r="UEC384" s="89"/>
      <c r="UED384" s="164"/>
      <c r="UEE384" s="164"/>
      <c r="UEF384" s="164"/>
      <c r="UEG384" s="164"/>
      <c r="UEH384" s="164"/>
      <c r="UEI384" s="90"/>
      <c r="UEJ384" s="90"/>
      <c r="UEK384" s="89"/>
      <c r="UEL384" s="164"/>
      <c r="UEM384" s="164"/>
      <c r="UEN384" s="164"/>
      <c r="UEO384" s="164"/>
      <c r="UEP384" s="164"/>
      <c r="UEQ384" s="90"/>
      <c r="UER384" s="90"/>
      <c r="UES384" s="89"/>
      <c r="UET384" s="164"/>
      <c r="UEU384" s="164"/>
      <c r="UEV384" s="164"/>
      <c r="UEW384" s="164"/>
      <c r="UEX384" s="164"/>
      <c r="UEY384" s="90"/>
      <c r="UEZ384" s="90"/>
      <c r="UFA384" s="89"/>
      <c r="UFB384" s="164"/>
      <c r="UFC384" s="164"/>
      <c r="UFD384" s="164"/>
      <c r="UFE384" s="164"/>
      <c r="UFF384" s="164"/>
      <c r="UFG384" s="90"/>
      <c r="UFH384" s="90"/>
      <c r="UFI384" s="89"/>
      <c r="UFJ384" s="164"/>
      <c r="UFK384" s="164"/>
      <c r="UFL384" s="164"/>
      <c r="UFM384" s="164"/>
      <c r="UFN384" s="164"/>
      <c r="UFO384" s="90"/>
      <c r="UFP384" s="90"/>
      <c r="UFQ384" s="89"/>
      <c r="UFR384" s="164"/>
      <c r="UFS384" s="164"/>
      <c r="UFT384" s="164"/>
      <c r="UFU384" s="164"/>
      <c r="UFV384" s="164"/>
      <c r="UFW384" s="90"/>
      <c r="UFX384" s="90"/>
      <c r="UFY384" s="89"/>
      <c r="UFZ384" s="164"/>
      <c r="UGA384" s="164"/>
      <c r="UGB384" s="164"/>
      <c r="UGC384" s="164"/>
      <c r="UGD384" s="164"/>
      <c r="UGE384" s="90"/>
      <c r="UGF384" s="90"/>
      <c r="UGG384" s="89"/>
      <c r="UGH384" s="164"/>
      <c r="UGI384" s="164"/>
      <c r="UGJ384" s="164"/>
      <c r="UGK384" s="164"/>
      <c r="UGL384" s="164"/>
      <c r="UGM384" s="90"/>
      <c r="UGN384" s="90"/>
      <c r="UGO384" s="89"/>
      <c r="UGP384" s="164"/>
      <c r="UGQ384" s="164"/>
      <c r="UGR384" s="164"/>
      <c r="UGS384" s="164"/>
      <c r="UGT384" s="164"/>
      <c r="UGU384" s="90"/>
      <c r="UGV384" s="90"/>
      <c r="UGW384" s="89"/>
      <c r="UGX384" s="164"/>
      <c r="UGY384" s="164"/>
      <c r="UGZ384" s="164"/>
      <c r="UHA384" s="164"/>
      <c r="UHB384" s="164"/>
      <c r="UHC384" s="90"/>
      <c r="UHD384" s="90"/>
      <c r="UHE384" s="89"/>
      <c r="UHF384" s="164"/>
      <c r="UHG384" s="164"/>
      <c r="UHH384" s="164"/>
      <c r="UHI384" s="164"/>
      <c r="UHJ384" s="164"/>
      <c r="UHK384" s="90"/>
      <c r="UHL384" s="90"/>
      <c r="UHM384" s="89"/>
      <c r="UHN384" s="164"/>
      <c r="UHO384" s="164"/>
      <c r="UHP384" s="164"/>
      <c r="UHQ384" s="164"/>
      <c r="UHR384" s="164"/>
      <c r="UHS384" s="90"/>
      <c r="UHT384" s="90"/>
      <c r="UHU384" s="89"/>
      <c r="UHV384" s="164"/>
      <c r="UHW384" s="164"/>
      <c r="UHX384" s="164"/>
      <c r="UHY384" s="164"/>
      <c r="UHZ384" s="164"/>
      <c r="UIA384" s="90"/>
      <c r="UIB384" s="90"/>
      <c r="UIC384" s="89"/>
      <c r="UID384" s="164"/>
      <c r="UIE384" s="164"/>
      <c r="UIF384" s="164"/>
      <c r="UIG384" s="164"/>
      <c r="UIH384" s="164"/>
      <c r="UII384" s="90"/>
      <c r="UIJ384" s="90"/>
      <c r="UIK384" s="89"/>
      <c r="UIL384" s="164"/>
      <c r="UIM384" s="164"/>
      <c r="UIN384" s="164"/>
      <c r="UIO384" s="164"/>
      <c r="UIP384" s="164"/>
      <c r="UIQ384" s="90"/>
      <c r="UIR384" s="90"/>
      <c r="UIS384" s="89"/>
      <c r="UIT384" s="164"/>
      <c r="UIU384" s="164"/>
      <c r="UIV384" s="164"/>
      <c r="UIW384" s="164"/>
      <c r="UIX384" s="164"/>
      <c r="UIY384" s="90"/>
      <c r="UIZ384" s="90"/>
      <c r="UJA384" s="89"/>
      <c r="UJB384" s="164"/>
      <c r="UJC384" s="164"/>
      <c r="UJD384" s="164"/>
      <c r="UJE384" s="164"/>
      <c r="UJF384" s="164"/>
      <c r="UJG384" s="90"/>
      <c r="UJH384" s="90"/>
      <c r="UJI384" s="89"/>
      <c r="UJJ384" s="164"/>
      <c r="UJK384" s="164"/>
      <c r="UJL384" s="164"/>
      <c r="UJM384" s="164"/>
      <c r="UJN384" s="164"/>
      <c r="UJO384" s="90"/>
      <c r="UJP384" s="90"/>
      <c r="UJQ384" s="89"/>
      <c r="UJR384" s="164"/>
      <c r="UJS384" s="164"/>
      <c r="UJT384" s="164"/>
      <c r="UJU384" s="164"/>
      <c r="UJV384" s="164"/>
      <c r="UJW384" s="90"/>
      <c r="UJX384" s="90"/>
      <c r="UJY384" s="89"/>
      <c r="UJZ384" s="164"/>
      <c r="UKA384" s="164"/>
      <c r="UKB384" s="164"/>
      <c r="UKC384" s="164"/>
      <c r="UKD384" s="164"/>
      <c r="UKE384" s="90"/>
      <c r="UKF384" s="90"/>
      <c r="UKG384" s="89"/>
      <c r="UKH384" s="164"/>
      <c r="UKI384" s="164"/>
      <c r="UKJ384" s="164"/>
      <c r="UKK384" s="164"/>
      <c r="UKL384" s="164"/>
      <c r="UKM384" s="90"/>
      <c r="UKN384" s="90"/>
      <c r="UKO384" s="89"/>
      <c r="UKP384" s="164"/>
      <c r="UKQ384" s="164"/>
      <c r="UKR384" s="164"/>
      <c r="UKS384" s="164"/>
      <c r="UKT384" s="164"/>
      <c r="UKU384" s="90"/>
      <c r="UKV384" s="90"/>
      <c r="UKW384" s="89"/>
      <c r="UKX384" s="164"/>
      <c r="UKY384" s="164"/>
      <c r="UKZ384" s="164"/>
      <c r="ULA384" s="164"/>
      <c r="ULB384" s="164"/>
      <c r="ULC384" s="90"/>
      <c r="ULD384" s="90"/>
      <c r="ULE384" s="89"/>
      <c r="ULF384" s="164"/>
      <c r="ULG384" s="164"/>
      <c r="ULH384" s="164"/>
      <c r="ULI384" s="164"/>
      <c r="ULJ384" s="164"/>
      <c r="ULK384" s="90"/>
      <c r="ULL384" s="90"/>
      <c r="ULM384" s="89"/>
      <c r="ULN384" s="164"/>
      <c r="ULO384" s="164"/>
      <c r="ULP384" s="164"/>
      <c r="ULQ384" s="164"/>
      <c r="ULR384" s="164"/>
      <c r="ULS384" s="90"/>
      <c r="ULT384" s="90"/>
      <c r="ULU384" s="89"/>
      <c r="ULV384" s="164"/>
      <c r="ULW384" s="164"/>
      <c r="ULX384" s="164"/>
      <c r="ULY384" s="164"/>
      <c r="ULZ384" s="164"/>
      <c r="UMA384" s="90"/>
      <c r="UMB384" s="90"/>
      <c r="UMC384" s="89"/>
      <c r="UMD384" s="164"/>
      <c r="UME384" s="164"/>
      <c r="UMF384" s="164"/>
      <c r="UMG384" s="164"/>
      <c r="UMH384" s="164"/>
      <c r="UMI384" s="90"/>
      <c r="UMJ384" s="90"/>
      <c r="UMK384" s="89"/>
      <c r="UML384" s="164"/>
      <c r="UMM384" s="164"/>
      <c r="UMN384" s="164"/>
      <c r="UMO384" s="164"/>
      <c r="UMP384" s="164"/>
      <c r="UMQ384" s="90"/>
      <c r="UMR384" s="90"/>
      <c r="UMS384" s="89"/>
      <c r="UMT384" s="164"/>
      <c r="UMU384" s="164"/>
      <c r="UMV384" s="164"/>
      <c r="UMW384" s="164"/>
      <c r="UMX384" s="164"/>
      <c r="UMY384" s="90"/>
      <c r="UMZ384" s="90"/>
      <c r="UNA384" s="89"/>
      <c r="UNB384" s="164"/>
      <c r="UNC384" s="164"/>
      <c r="UND384" s="164"/>
      <c r="UNE384" s="164"/>
      <c r="UNF384" s="164"/>
      <c r="UNG384" s="90"/>
      <c r="UNH384" s="90"/>
      <c r="UNI384" s="89"/>
      <c r="UNJ384" s="164"/>
      <c r="UNK384" s="164"/>
      <c r="UNL384" s="164"/>
      <c r="UNM384" s="164"/>
      <c r="UNN384" s="164"/>
      <c r="UNO384" s="90"/>
      <c r="UNP384" s="90"/>
      <c r="UNQ384" s="89"/>
      <c r="UNR384" s="164"/>
      <c r="UNS384" s="164"/>
      <c r="UNT384" s="164"/>
      <c r="UNU384" s="164"/>
      <c r="UNV384" s="164"/>
      <c r="UNW384" s="90"/>
      <c r="UNX384" s="90"/>
      <c r="UNY384" s="89"/>
      <c r="UNZ384" s="164"/>
      <c r="UOA384" s="164"/>
      <c r="UOB384" s="164"/>
      <c r="UOC384" s="164"/>
      <c r="UOD384" s="164"/>
      <c r="UOE384" s="90"/>
      <c r="UOF384" s="90"/>
      <c r="UOG384" s="89"/>
      <c r="UOH384" s="164"/>
      <c r="UOI384" s="164"/>
      <c r="UOJ384" s="164"/>
      <c r="UOK384" s="164"/>
      <c r="UOL384" s="164"/>
      <c r="UOM384" s="90"/>
      <c r="UON384" s="90"/>
      <c r="UOO384" s="89"/>
      <c r="UOP384" s="164"/>
      <c r="UOQ384" s="164"/>
      <c r="UOR384" s="164"/>
      <c r="UOS384" s="164"/>
      <c r="UOT384" s="164"/>
      <c r="UOU384" s="90"/>
      <c r="UOV384" s="90"/>
      <c r="UOW384" s="89"/>
      <c r="UOX384" s="164"/>
      <c r="UOY384" s="164"/>
      <c r="UOZ384" s="164"/>
      <c r="UPA384" s="164"/>
      <c r="UPB384" s="164"/>
      <c r="UPC384" s="90"/>
      <c r="UPD384" s="90"/>
      <c r="UPE384" s="89"/>
      <c r="UPF384" s="164"/>
      <c r="UPG384" s="164"/>
      <c r="UPH384" s="164"/>
      <c r="UPI384" s="164"/>
      <c r="UPJ384" s="164"/>
      <c r="UPK384" s="90"/>
      <c r="UPL384" s="90"/>
      <c r="UPM384" s="89"/>
      <c r="UPN384" s="164"/>
      <c r="UPO384" s="164"/>
      <c r="UPP384" s="164"/>
      <c r="UPQ384" s="164"/>
      <c r="UPR384" s="164"/>
      <c r="UPS384" s="90"/>
      <c r="UPT384" s="90"/>
      <c r="UPU384" s="89"/>
      <c r="UPV384" s="164"/>
      <c r="UPW384" s="164"/>
      <c r="UPX384" s="164"/>
      <c r="UPY384" s="164"/>
      <c r="UPZ384" s="164"/>
      <c r="UQA384" s="90"/>
      <c r="UQB384" s="90"/>
      <c r="UQC384" s="89"/>
      <c r="UQD384" s="164"/>
      <c r="UQE384" s="164"/>
      <c r="UQF384" s="164"/>
      <c r="UQG384" s="164"/>
      <c r="UQH384" s="164"/>
      <c r="UQI384" s="90"/>
      <c r="UQJ384" s="90"/>
      <c r="UQK384" s="89"/>
      <c r="UQL384" s="164"/>
      <c r="UQM384" s="164"/>
      <c r="UQN384" s="164"/>
      <c r="UQO384" s="164"/>
      <c r="UQP384" s="164"/>
      <c r="UQQ384" s="90"/>
      <c r="UQR384" s="90"/>
      <c r="UQS384" s="89"/>
      <c r="UQT384" s="164"/>
      <c r="UQU384" s="164"/>
      <c r="UQV384" s="164"/>
      <c r="UQW384" s="164"/>
      <c r="UQX384" s="164"/>
      <c r="UQY384" s="90"/>
      <c r="UQZ384" s="90"/>
      <c r="URA384" s="89"/>
      <c r="URB384" s="164"/>
      <c r="URC384" s="164"/>
      <c r="URD384" s="164"/>
      <c r="URE384" s="164"/>
      <c r="URF384" s="164"/>
      <c r="URG384" s="90"/>
      <c r="URH384" s="90"/>
      <c r="URI384" s="89"/>
      <c r="URJ384" s="164"/>
      <c r="URK384" s="164"/>
      <c r="URL384" s="164"/>
      <c r="URM384" s="164"/>
      <c r="URN384" s="164"/>
      <c r="URO384" s="90"/>
      <c r="URP384" s="90"/>
      <c r="URQ384" s="89"/>
      <c r="URR384" s="164"/>
      <c r="URS384" s="164"/>
      <c r="URT384" s="164"/>
      <c r="URU384" s="164"/>
      <c r="URV384" s="164"/>
      <c r="URW384" s="90"/>
      <c r="URX384" s="90"/>
      <c r="URY384" s="89"/>
      <c r="URZ384" s="164"/>
      <c r="USA384" s="164"/>
      <c r="USB384" s="164"/>
      <c r="USC384" s="164"/>
      <c r="USD384" s="164"/>
      <c r="USE384" s="90"/>
      <c r="USF384" s="90"/>
      <c r="USG384" s="89"/>
      <c r="USH384" s="164"/>
      <c r="USI384" s="164"/>
      <c r="USJ384" s="164"/>
      <c r="USK384" s="164"/>
      <c r="USL384" s="164"/>
      <c r="USM384" s="90"/>
      <c r="USN384" s="90"/>
      <c r="USO384" s="89"/>
      <c r="USP384" s="164"/>
      <c r="USQ384" s="164"/>
      <c r="USR384" s="164"/>
      <c r="USS384" s="164"/>
      <c r="UST384" s="164"/>
      <c r="USU384" s="90"/>
      <c r="USV384" s="90"/>
      <c r="USW384" s="89"/>
      <c r="USX384" s="164"/>
      <c r="USY384" s="164"/>
      <c r="USZ384" s="164"/>
      <c r="UTA384" s="164"/>
      <c r="UTB384" s="164"/>
      <c r="UTC384" s="90"/>
      <c r="UTD384" s="90"/>
      <c r="UTE384" s="89"/>
      <c r="UTF384" s="164"/>
      <c r="UTG384" s="164"/>
      <c r="UTH384" s="164"/>
      <c r="UTI384" s="164"/>
      <c r="UTJ384" s="164"/>
      <c r="UTK384" s="90"/>
      <c r="UTL384" s="90"/>
      <c r="UTM384" s="89"/>
      <c r="UTN384" s="164"/>
      <c r="UTO384" s="164"/>
      <c r="UTP384" s="164"/>
      <c r="UTQ384" s="164"/>
      <c r="UTR384" s="164"/>
      <c r="UTS384" s="90"/>
      <c r="UTT384" s="90"/>
      <c r="UTU384" s="89"/>
      <c r="UTV384" s="164"/>
      <c r="UTW384" s="164"/>
      <c r="UTX384" s="164"/>
      <c r="UTY384" s="164"/>
      <c r="UTZ384" s="164"/>
      <c r="UUA384" s="90"/>
      <c r="UUB384" s="90"/>
      <c r="UUC384" s="89"/>
      <c r="UUD384" s="164"/>
      <c r="UUE384" s="164"/>
      <c r="UUF384" s="164"/>
      <c r="UUG384" s="164"/>
      <c r="UUH384" s="164"/>
      <c r="UUI384" s="90"/>
      <c r="UUJ384" s="90"/>
      <c r="UUK384" s="89"/>
      <c r="UUL384" s="164"/>
      <c r="UUM384" s="164"/>
      <c r="UUN384" s="164"/>
      <c r="UUO384" s="164"/>
      <c r="UUP384" s="164"/>
      <c r="UUQ384" s="90"/>
      <c r="UUR384" s="90"/>
      <c r="UUS384" s="89"/>
      <c r="UUT384" s="164"/>
      <c r="UUU384" s="164"/>
      <c r="UUV384" s="164"/>
      <c r="UUW384" s="164"/>
      <c r="UUX384" s="164"/>
      <c r="UUY384" s="90"/>
      <c r="UUZ384" s="90"/>
      <c r="UVA384" s="89"/>
      <c r="UVB384" s="164"/>
      <c r="UVC384" s="164"/>
      <c r="UVD384" s="164"/>
      <c r="UVE384" s="164"/>
      <c r="UVF384" s="164"/>
      <c r="UVG384" s="90"/>
      <c r="UVH384" s="90"/>
      <c r="UVI384" s="89"/>
      <c r="UVJ384" s="164"/>
      <c r="UVK384" s="164"/>
      <c r="UVL384" s="164"/>
      <c r="UVM384" s="164"/>
      <c r="UVN384" s="164"/>
      <c r="UVO384" s="90"/>
      <c r="UVP384" s="90"/>
      <c r="UVQ384" s="89"/>
      <c r="UVR384" s="164"/>
      <c r="UVS384" s="164"/>
      <c r="UVT384" s="164"/>
      <c r="UVU384" s="164"/>
      <c r="UVV384" s="164"/>
      <c r="UVW384" s="90"/>
      <c r="UVX384" s="90"/>
      <c r="UVY384" s="89"/>
      <c r="UVZ384" s="164"/>
      <c r="UWA384" s="164"/>
      <c r="UWB384" s="164"/>
      <c r="UWC384" s="164"/>
      <c r="UWD384" s="164"/>
      <c r="UWE384" s="90"/>
      <c r="UWF384" s="90"/>
      <c r="UWG384" s="89"/>
      <c r="UWH384" s="164"/>
      <c r="UWI384" s="164"/>
      <c r="UWJ384" s="164"/>
      <c r="UWK384" s="164"/>
      <c r="UWL384" s="164"/>
      <c r="UWM384" s="90"/>
      <c r="UWN384" s="90"/>
      <c r="UWO384" s="89"/>
      <c r="UWP384" s="164"/>
      <c r="UWQ384" s="164"/>
      <c r="UWR384" s="164"/>
      <c r="UWS384" s="164"/>
      <c r="UWT384" s="164"/>
      <c r="UWU384" s="90"/>
      <c r="UWV384" s="90"/>
      <c r="UWW384" s="89"/>
      <c r="UWX384" s="164"/>
      <c r="UWY384" s="164"/>
      <c r="UWZ384" s="164"/>
      <c r="UXA384" s="164"/>
      <c r="UXB384" s="164"/>
      <c r="UXC384" s="90"/>
      <c r="UXD384" s="90"/>
      <c r="UXE384" s="89"/>
      <c r="UXF384" s="164"/>
      <c r="UXG384" s="164"/>
      <c r="UXH384" s="164"/>
      <c r="UXI384" s="164"/>
      <c r="UXJ384" s="164"/>
      <c r="UXK384" s="90"/>
      <c r="UXL384" s="90"/>
      <c r="UXM384" s="89"/>
      <c r="UXN384" s="164"/>
      <c r="UXO384" s="164"/>
      <c r="UXP384" s="164"/>
      <c r="UXQ384" s="164"/>
      <c r="UXR384" s="164"/>
      <c r="UXS384" s="90"/>
      <c r="UXT384" s="90"/>
      <c r="UXU384" s="89"/>
      <c r="UXV384" s="164"/>
      <c r="UXW384" s="164"/>
      <c r="UXX384" s="164"/>
      <c r="UXY384" s="164"/>
      <c r="UXZ384" s="164"/>
      <c r="UYA384" s="90"/>
      <c r="UYB384" s="90"/>
      <c r="UYC384" s="89"/>
      <c r="UYD384" s="164"/>
      <c r="UYE384" s="164"/>
      <c r="UYF384" s="164"/>
      <c r="UYG384" s="164"/>
      <c r="UYH384" s="164"/>
      <c r="UYI384" s="90"/>
      <c r="UYJ384" s="90"/>
      <c r="UYK384" s="89"/>
      <c r="UYL384" s="164"/>
      <c r="UYM384" s="164"/>
      <c r="UYN384" s="164"/>
      <c r="UYO384" s="164"/>
      <c r="UYP384" s="164"/>
      <c r="UYQ384" s="90"/>
      <c r="UYR384" s="90"/>
      <c r="UYS384" s="89"/>
      <c r="UYT384" s="164"/>
      <c r="UYU384" s="164"/>
      <c r="UYV384" s="164"/>
      <c r="UYW384" s="164"/>
      <c r="UYX384" s="164"/>
      <c r="UYY384" s="90"/>
      <c r="UYZ384" s="90"/>
      <c r="UZA384" s="89"/>
      <c r="UZB384" s="164"/>
      <c r="UZC384" s="164"/>
      <c r="UZD384" s="164"/>
      <c r="UZE384" s="164"/>
      <c r="UZF384" s="164"/>
      <c r="UZG384" s="90"/>
      <c r="UZH384" s="90"/>
      <c r="UZI384" s="89"/>
      <c r="UZJ384" s="164"/>
      <c r="UZK384" s="164"/>
      <c r="UZL384" s="164"/>
      <c r="UZM384" s="164"/>
      <c r="UZN384" s="164"/>
      <c r="UZO384" s="90"/>
      <c r="UZP384" s="90"/>
      <c r="UZQ384" s="89"/>
      <c r="UZR384" s="164"/>
      <c r="UZS384" s="164"/>
      <c r="UZT384" s="164"/>
      <c r="UZU384" s="164"/>
      <c r="UZV384" s="164"/>
      <c r="UZW384" s="90"/>
      <c r="UZX384" s="90"/>
      <c r="UZY384" s="89"/>
      <c r="UZZ384" s="164"/>
      <c r="VAA384" s="164"/>
      <c r="VAB384" s="164"/>
      <c r="VAC384" s="164"/>
      <c r="VAD384" s="164"/>
      <c r="VAE384" s="90"/>
      <c r="VAF384" s="90"/>
      <c r="VAG384" s="89"/>
      <c r="VAH384" s="164"/>
      <c r="VAI384" s="164"/>
      <c r="VAJ384" s="164"/>
      <c r="VAK384" s="164"/>
      <c r="VAL384" s="164"/>
      <c r="VAM384" s="90"/>
      <c r="VAN384" s="90"/>
      <c r="VAO384" s="89"/>
      <c r="VAP384" s="164"/>
      <c r="VAQ384" s="164"/>
      <c r="VAR384" s="164"/>
      <c r="VAS384" s="164"/>
      <c r="VAT384" s="164"/>
      <c r="VAU384" s="90"/>
      <c r="VAV384" s="90"/>
      <c r="VAW384" s="89"/>
      <c r="VAX384" s="164"/>
      <c r="VAY384" s="164"/>
      <c r="VAZ384" s="164"/>
      <c r="VBA384" s="164"/>
      <c r="VBB384" s="164"/>
      <c r="VBC384" s="90"/>
      <c r="VBD384" s="90"/>
      <c r="VBE384" s="89"/>
      <c r="VBF384" s="164"/>
      <c r="VBG384" s="164"/>
      <c r="VBH384" s="164"/>
      <c r="VBI384" s="164"/>
      <c r="VBJ384" s="164"/>
      <c r="VBK384" s="90"/>
      <c r="VBL384" s="90"/>
      <c r="VBM384" s="89"/>
      <c r="VBN384" s="164"/>
      <c r="VBO384" s="164"/>
      <c r="VBP384" s="164"/>
      <c r="VBQ384" s="164"/>
      <c r="VBR384" s="164"/>
      <c r="VBS384" s="90"/>
      <c r="VBT384" s="90"/>
      <c r="VBU384" s="89"/>
      <c r="VBV384" s="164"/>
      <c r="VBW384" s="164"/>
      <c r="VBX384" s="164"/>
      <c r="VBY384" s="164"/>
      <c r="VBZ384" s="164"/>
      <c r="VCA384" s="90"/>
      <c r="VCB384" s="90"/>
      <c r="VCC384" s="89"/>
      <c r="VCD384" s="164"/>
      <c r="VCE384" s="164"/>
      <c r="VCF384" s="164"/>
      <c r="VCG384" s="164"/>
      <c r="VCH384" s="164"/>
      <c r="VCI384" s="90"/>
      <c r="VCJ384" s="90"/>
      <c r="VCK384" s="89"/>
      <c r="VCL384" s="164"/>
      <c r="VCM384" s="164"/>
      <c r="VCN384" s="164"/>
      <c r="VCO384" s="164"/>
      <c r="VCP384" s="164"/>
      <c r="VCQ384" s="90"/>
      <c r="VCR384" s="90"/>
      <c r="VCS384" s="89"/>
      <c r="VCT384" s="164"/>
      <c r="VCU384" s="164"/>
      <c r="VCV384" s="164"/>
      <c r="VCW384" s="164"/>
      <c r="VCX384" s="164"/>
      <c r="VCY384" s="90"/>
      <c r="VCZ384" s="90"/>
      <c r="VDA384" s="89"/>
      <c r="VDB384" s="164"/>
      <c r="VDC384" s="164"/>
      <c r="VDD384" s="164"/>
      <c r="VDE384" s="164"/>
      <c r="VDF384" s="164"/>
      <c r="VDG384" s="90"/>
      <c r="VDH384" s="90"/>
      <c r="VDI384" s="89"/>
      <c r="VDJ384" s="164"/>
      <c r="VDK384" s="164"/>
      <c r="VDL384" s="164"/>
      <c r="VDM384" s="164"/>
      <c r="VDN384" s="164"/>
      <c r="VDO384" s="90"/>
      <c r="VDP384" s="90"/>
      <c r="VDQ384" s="89"/>
      <c r="VDR384" s="164"/>
      <c r="VDS384" s="164"/>
      <c r="VDT384" s="164"/>
      <c r="VDU384" s="164"/>
      <c r="VDV384" s="164"/>
      <c r="VDW384" s="90"/>
      <c r="VDX384" s="90"/>
      <c r="VDY384" s="89"/>
      <c r="VDZ384" s="164"/>
      <c r="VEA384" s="164"/>
      <c r="VEB384" s="164"/>
      <c r="VEC384" s="164"/>
      <c r="VED384" s="164"/>
      <c r="VEE384" s="90"/>
      <c r="VEF384" s="90"/>
      <c r="VEG384" s="89"/>
      <c r="VEH384" s="164"/>
      <c r="VEI384" s="164"/>
      <c r="VEJ384" s="164"/>
      <c r="VEK384" s="164"/>
      <c r="VEL384" s="164"/>
      <c r="VEM384" s="90"/>
      <c r="VEN384" s="90"/>
      <c r="VEO384" s="89"/>
      <c r="VEP384" s="164"/>
      <c r="VEQ384" s="164"/>
      <c r="VER384" s="164"/>
      <c r="VES384" s="164"/>
      <c r="VET384" s="164"/>
      <c r="VEU384" s="90"/>
      <c r="VEV384" s="90"/>
      <c r="VEW384" s="89"/>
      <c r="VEX384" s="164"/>
      <c r="VEY384" s="164"/>
      <c r="VEZ384" s="164"/>
      <c r="VFA384" s="164"/>
      <c r="VFB384" s="164"/>
      <c r="VFC384" s="90"/>
      <c r="VFD384" s="90"/>
      <c r="VFE384" s="89"/>
      <c r="VFF384" s="164"/>
      <c r="VFG384" s="164"/>
      <c r="VFH384" s="164"/>
      <c r="VFI384" s="164"/>
      <c r="VFJ384" s="164"/>
      <c r="VFK384" s="90"/>
      <c r="VFL384" s="90"/>
      <c r="VFM384" s="89"/>
      <c r="VFN384" s="164"/>
      <c r="VFO384" s="164"/>
      <c r="VFP384" s="164"/>
      <c r="VFQ384" s="164"/>
      <c r="VFR384" s="164"/>
      <c r="VFS384" s="90"/>
      <c r="VFT384" s="90"/>
      <c r="VFU384" s="89"/>
      <c r="VFV384" s="164"/>
      <c r="VFW384" s="164"/>
      <c r="VFX384" s="164"/>
      <c r="VFY384" s="164"/>
      <c r="VFZ384" s="164"/>
      <c r="VGA384" s="90"/>
      <c r="VGB384" s="90"/>
      <c r="VGC384" s="89"/>
      <c r="VGD384" s="164"/>
      <c r="VGE384" s="164"/>
      <c r="VGF384" s="164"/>
      <c r="VGG384" s="164"/>
      <c r="VGH384" s="164"/>
      <c r="VGI384" s="90"/>
      <c r="VGJ384" s="90"/>
      <c r="VGK384" s="89"/>
      <c r="VGL384" s="164"/>
      <c r="VGM384" s="164"/>
      <c r="VGN384" s="164"/>
      <c r="VGO384" s="164"/>
      <c r="VGP384" s="164"/>
      <c r="VGQ384" s="90"/>
      <c r="VGR384" s="90"/>
      <c r="VGS384" s="89"/>
      <c r="VGT384" s="164"/>
      <c r="VGU384" s="164"/>
      <c r="VGV384" s="164"/>
      <c r="VGW384" s="164"/>
      <c r="VGX384" s="164"/>
      <c r="VGY384" s="90"/>
      <c r="VGZ384" s="90"/>
      <c r="VHA384" s="89"/>
      <c r="VHB384" s="164"/>
      <c r="VHC384" s="164"/>
      <c r="VHD384" s="164"/>
      <c r="VHE384" s="164"/>
      <c r="VHF384" s="164"/>
      <c r="VHG384" s="90"/>
      <c r="VHH384" s="90"/>
      <c r="VHI384" s="89"/>
      <c r="VHJ384" s="164"/>
      <c r="VHK384" s="164"/>
      <c r="VHL384" s="164"/>
      <c r="VHM384" s="164"/>
      <c r="VHN384" s="164"/>
      <c r="VHO384" s="90"/>
      <c r="VHP384" s="90"/>
      <c r="VHQ384" s="89"/>
      <c r="VHR384" s="164"/>
      <c r="VHS384" s="164"/>
      <c r="VHT384" s="164"/>
      <c r="VHU384" s="164"/>
      <c r="VHV384" s="164"/>
      <c r="VHW384" s="90"/>
      <c r="VHX384" s="90"/>
      <c r="VHY384" s="89"/>
      <c r="VHZ384" s="164"/>
      <c r="VIA384" s="164"/>
      <c r="VIB384" s="164"/>
      <c r="VIC384" s="164"/>
      <c r="VID384" s="164"/>
      <c r="VIE384" s="90"/>
      <c r="VIF384" s="90"/>
      <c r="VIG384" s="89"/>
      <c r="VIH384" s="164"/>
      <c r="VII384" s="164"/>
      <c r="VIJ384" s="164"/>
      <c r="VIK384" s="164"/>
      <c r="VIL384" s="164"/>
      <c r="VIM384" s="90"/>
      <c r="VIN384" s="90"/>
      <c r="VIO384" s="89"/>
      <c r="VIP384" s="164"/>
      <c r="VIQ384" s="164"/>
      <c r="VIR384" s="164"/>
      <c r="VIS384" s="164"/>
      <c r="VIT384" s="164"/>
      <c r="VIU384" s="90"/>
      <c r="VIV384" s="90"/>
      <c r="VIW384" s="89"/>
      <c r="VIX384" s="164"/>
      <c r="VIY384" s="164"/>
      <c r="VIZ384" s="164"/>
      <c r="VJA384" s="164"/>
      <c r="VJB384" s="164"/>
      <c r="VJC384" s="90"/>
      <c r="VJD384" s="90"/>
      <c r="VJE384" s="89"/>
      <c r="VJF384" s="164"/>
      <c r="VJG384" s="164"/>
      <c r="VJH384" s="164"/>
      <c r="VJI384" s="164"/>
      <c r="VJJ384" s="164"/>
      <c r="VJK384" s="90"/>
      <c r="VJL384" s="90"/>
      <c r="VJM384" s="89"/>
      <c r="VJN384" s="164"/>
      <c r="VJO384" s="164"/>
      <c r="VJP384" s="164"/>
      <c r="VJQ384" s="164"/>
      <c r="VJR384" s="164"/>
      <c r="VJS384" s="90"/>
      <c r="VJT384" s="90"/>
      <c r="VJU384" s="89"/>
      <c r="VJV384" s="164"/>
      <c r="VJW384" s="164"/>
      <c r="VJX384" s="164"/>
      <c r="VJY384" s="164"/>
      <c r="VJZ384" s="164"/>
      <c r="VKA384" s="90"/>
      <c r="VKB384" s="90"/>
      <c r="VKC384" s="89"/>
      <c r="VKD384" s="164"/>
      <c r="VKE384" s="164"/>
      <c r="VKF384" s="164"/>
      <c r="VKG384" s="164"/>
      <c r="VKH384" s="164"/>
      <c r="VKI384" s="90"/>
      <c r="VKJ384" s="90"/>
      <c r="VKK384" s="89"/>
      <c r="VKL384" s="164"/>
      <c r="VKM384" s="164"/>
      <c r="VKN384" s="164"/>
      <c r="VKO384" s="164"/>
      <c r="VKP384" s="164"/>
      <c r="VKQ384" s="90"/>
      <c r="VKR384" s="90"/>
      <c r="VKS384" s="89"/>
      <c r="VKT384" s="164"/>
      <c r="VKU384" s="164"/>
      <c r="VKV384" s="164"/>
      <c r="VKW384" s="164"/>
      <c r="VKX384" s="164"/>
      <c r="VKY384" s="90"/>
      <c r="VKZ384" s="90"/>
      <c r="VLA384" s="89"/>
      <c r="VLB384" s="164"/>
      <c r="VLC384" s="164"/>
      <c r="VLD384" s="164"/>
      <c r="VLE384" s="164"/>
      <c r="VLF384" s="164"/>
      <c r="VLG384" s="90"/>
      <c r="VLH384" s="90"/>
      <c r="VLI384" s="89"/>
      <c r="VLJ384" s="164"/>
      <c r="VLK384" s="164"/>
      <c r="VLL384" s="164"/>
      <c r="VLM384" s="164"/>
      <c r="VLN384" s="164"/>
      <c r="VLO384" s="90"/>
      <c r="VLP384" s="90"/>
      <c r="VLQ384" s="89"/>
      <c r="VLR384" s="164"/>
      <c r="VLS384" s="164"/>
      <c r="VLT384" s="164"/>
      <c r="VLU384" s="164"/>
      <c r="VLV384" s="164"/>
      <c r="VLW384" s="90"/>
      <c r="VLX384" s="90"/>
      <c r="VLY384" s="89"/>
      <c r="VLZ384" s="164"/>
      <c r="VMA384" s="164"/>
      <c r="VMB384" s="164"/>
      <c r="VMC384" s="164"/>
      <c r="VMD384" s="164"/>
      <c r="VME384" s="90"/>
      <c r="VMF384" s="90"/>
      <c r="VMG384" s="89"/>
      <c r="VMH384" s="164"/>
      <c r="VMI384" s="164"/>
      <c r="VMJ384" s="164"/>
      <c r="VMK384" s="164"/>
      <c r="VML384" s="164"/>
      <c r="VMM384" s="90"/>
      <c r="VMN384" s="90"/>
      <c r="VMO384" s="89"/>
      <c r="VMP384" s="164"/>
      <c r="VMQ384" s="164"/>
      <c r="VMR384" s="164"/>
      <c r="VMS384" s="164"/>
      <c r="VMT384" s="164"/>
      <c r="VMU384" s="90"/>
      <c r="VMV384" s="90"/>
      <c r="VMW384" s="89"/>
      <c r="VMX384" s="164"/>
      <c r="VMY384" s="164"/>
      <c r="VMZ384" s="164"/>
      <c r="VNA384" s="164"/>
      <c r="VNB384" s="164"/>
      <c r="VNC384" s="90"/>
      <c r="VND384" s="90"/>
      <c r="VNE384" s="89"/>
      <c r="VNF384" s="164"/>
      <c r="VNG384" s="164"/>
      <c r="VNH384" s="164"/>
      <c r="VNI384" s="164"/>
      <c r="VNJ384" s="164"/>
      <c r="VNK384" s="90"/>
      <c r="VNL384" s="90"/>
      <c r="VNM384" s="89"/>
      <c r="VNN384" s="164"/>
      <c r="VNO384" s="164"/>
      <c r="VNP384" s="164"/>
      <c r="VNQ384" s="164"/>
      <c r="VNR384" s="164"/>
      <c r="VNS384" s="90"/>
      <c r="VNT384" s="90"/>
      <c r="VNU384" s="89"/>
      <c r="VNV384" s="164"/>
      <c r="VNW384" s="164"/>
      <c r="VNX384" s="164"/>
      <c r="VNY384" s="164"/>
      <c r="VNZ384" s="164"/>
      <c r="VOA384" s="90"/>
      <c r="VOB384" s="90"/>
      <c r="VOC384" s="89"/>
      <c r="VOD384" s="164"/>
      <c r="VOE384" s="164"/>
      <c r="VOF384" s="164"/>
      <c r="VOG384" s="164"/>
      <c r="VOH384" s="164"/>
      <c r="VOI384" s="90"/>
      <c r="VOJ384" s="90"/>
      <c r="VOK384" s="89"/>
      <c r="VOL384" s="164"/>
      <c r="VOM384" s="164"/>
      <c r="VON384" s="164"/>
      <c r="VOO384" s="164"/>
      <c r="VOP384" s="164"/>
      <c r="VOQ384" s="90"/>
      <c r="VOR384" s="90"/>
      <c r="VOS384" s="89"/>
      <c r="VOT384" s="164"/>
      <c r="VOU384" s="164"/>
      <c r="VOV384" s="164"/>
      <c r="VOW384" s="164"/>
      <c r="VOX384" s="164"/>
      <c r="VOY384" s="90"/>
      <c r="VOZ384" s="90"/>
      <c r="VPA384" s="89"/>
      <c r="VPB384" s="164"/>
      <c r="VPC384" s="164"/>
      <c r="VPD384" s="164"/>
      <c r="VPE384" s="164"/>
      <c r="VPF384" s="164"/>
      <c r="VPG384" s="90"/>
      <c r="VPH384" s="90"/>
      <c r="VPI384" s="89"/>
      <c r="VPJ384" s="164"/>
      <c r="VPK384" s="164"/>
      <c r="VPL384" s="164"/>
      <c r="VPM384" s="164"/>
      <c r="VPN384" s="164"/>
      <c r="VPO384" s="90"/>
      <c r="VPP384" s="90"/>
      <c r="VPQ384" s="89"/>
      <c r="VPR384" s="164"/>
      <c r="VPS384" s="164"/>
      <c r="VPT384" s="164"/>
      <c r="VPU384" s="164"/>
      <c r="VPV384" s="164"/>
      <c r="VPW384" s="90"/>
      <c r="VPX384" s="90"/>
      <c r="VPY384" s="89"/>
      <c r="VPZ384" s="164"/>
      <c r="VQA384" s="164"/>
      <c r="VQB384" s="164"/>
      <c r="VQC384" s="164"/>
      <c r="VQD384" s="164"/>
      <c r="VQE384" s="90"/>
      <c r="VQF384" s="90"/>
      <c r="VQG384" s="89"/>
      <c r="VQH384" s="164"/>
      <c r="VQI384" s="164"/>
      <c r="VQJ384" s="164"/>
      <c r="VQK384" s="164"/>
      <c r="VQL384" s="164"/>
      <c r="VQM384" s="90"/>
      <c r="VQN384" s="90"/>
      <c r="VQO384" s="89"/>
      <c r="VQP384" s="164"/>
      <c r="VQQ384" s="164"/>
      <c r="VQR384" s="164"/>
      <c r="VQS384" s="164"/>
      <c r="VQT384" s="164"/>
      <c r="VQU384" s="90"/>
      <c r="VQV384" s="90"/>
      <c r="VQW384" s="89"/>
      <c r="VQX384" s="164"/>
      <c r="VQY384" s="164"/>
      <c r="VQZ384" s="164"/>
      <c r="VRA384" s="164"/>
      <c r="VRB384" s="164"/>
      <c r="VRC384" s="90"/>
      <c r="VRD384" s="90"/>
      <c r="VRE384" s="89"/>
      <c r="VRF384" s="164"/>
      <c r="VRG384" s="164"/>
      <c r="VRH384" s="164"/>
      <c r="VRI384" s="164"/>
      <c r="VRJ384" s="164"/>
      <c r="VRK384" s="90"/>
      <c r="VRL384" s="90"/>
      <c r="VRM384" s="89"/>
      <c r="VRN384" s="164"/>
      <c r="VRO384" s="164"/>
      <c r="VRP384" s="164"/>
      <c r="VRQ384" s="164"/>
      <c r="VRR384" s="164"/>
      <c r="VRS384" s="90"/>
      <c r="VRT384" s="90"/>
      <c r="VRU384" s="89"/>
      <c r="VRV384" s="164"/>
      <c r="VRW384" s="164"/>
      <c r="VRX384" s="164"/>
      <c r="VRY384" s="164"/>
      <c r="VRZ384" s="164"/>
      <c r="VSA384" s="90"/>
      <c r="VSB384" s="90"/>
      <c r="VSC384" s="89"/>
      <c r="VSD384" s="164"/>
      <c r="VSE384" s="164"/>
      <c r="VSF384" s="164"/>
      <c r="VSG384" s="164"/>
      <c r="VSH384" s="164"/>
      <c r="VSI384" s="90"/>
      <c r="VSJ384" s="90"/>
      <c r="VSK384" s="89"/>
      <c r="VSL384" s="164"/>
      <c r="VSM384" s="164"/>
      <c r="VSN384" s="164"/>
      <c r="VSO384" s="164"/>
      <c r="VSP384" s="164"/>
      <c r="VSQ384" s="90"/>
      <c r="VSR384" s="90"/>
      <c r="VSS384" s="89"/>
      <c r="VST384" s="164"/>
      <c r="VSU384" s="164"/>
      <c r="VSV384" s="164"/>
      <c r="VSW384" s="164"/>
      <c r="VSX384" s="164"/>
      <c r="VSY384" s="90"/>
      <c r="VSZ384" s="90"/>
      <c r="VTA384" s="89"/>
      <c r="VTB384" s="164"/>
      <c r="VTC384" s="164"/>
      <c r="VTD384" s="164"/>
      <c r="VTE384" s="164"/>
      <c r="VTF384" s="164"/>
      <c r="VTG384" s="90"/>
      <c r="VTH384" s="90"/>
      <c r="VTI384" s="89"/>
      <c r="VTJ384" s="164"/>
      <c r="VTK384" s="164"/>
      <c r="VTL384" s="164"/>
      <c r="VTM384" s="164"/>
      <c r="VTN384" s="164"/>
      <c r="VTO384" s="90"/>
      <c r="VTP384" s="90"/>
      <c r="VTQ384" s="89"/>
      <c r="VTR384" s="164"/>
      <c r="VTS384" s="164"/>
      <c r="VTT384" s="164"/>
      <c r="VTU384" s="164"/>
      <c r="VTV384" s="164"/>
      <c r="VTW384" s="90"/>
      <c r="VTX384" s="90"/>
      <c r="VTY384" s="89"/>
      <c r="VTZ384" s="164"/>
      <c r="VUA384" s="164"/>
      <c r="VUB384" s="164"/>
      <c r="VUC384" s="164"/>
      <c r="VUD384" s="164"/>
      <c r="VUE384" s="90"/>
      <c r="VUF384" s="90"/>
      <c r="VUG384" s="89"/>
      <c r="VUH384" s="164"/>
      <c r="VUI384" s="164"/>
      <c r="VUJ384" s="164"/>
      <c r="VUK384" s="164"/>
      <c r="VUL384" s="164"/>
      <c r="VUM384" s="90"/>
      <c r="VUN384" s="90"/>
      <c r="VUO384" s="89"/>
      <c r="VUP384" s="164"/>
      <c r="VUQ384" s="164"/>
      <c r="VUR384" s="164"/>
      <c r="VUS384" s="164"/>
      <c r="VUT384" s="164"/>
      <c r="VUU384" s="90"/>
      <c r="VUV384" s="90"/>
      <c r="VUW384" s="89"/>
      <c r="VUX384" s="164"/>
      <c r="VUY384" s="164"/>
      <c r="VUZ384" s="164"/>
      <c r="VVA384" s="164"/>
      <c r="VVB384" s="164"/>
      <c r="VVC384" s="90"/>
      <c r="VVD384" s="90"/>
      <c r="VVE384" s="89"/>
      <c r="VVF384" s="164"/>
      <c r="VVG384" s="164"/>
      <c r="VVH384" s="164"/>
      <c r="VVI384" s="164"/>
      <c r="VVJ384" s="164"/>
      <c r="VVK384" s="90"/>
      <c r="VVL384" s="90"/>
      <c r="VVM384" s="89"/>
      <c r="VVN384" s="164"/>
      <c r="VVO384" s="164"/>
      <c r="VVP384" s="164"/>
      <c r="VVQ384" s="164"/>
      <c r="VVR384" s="164"/>
      <c r="VVS384" s="90"/>
      <c r="VVT384" s="90"/>
      <c r="VVU384" s="89"/>
      <c r="VVV384" s="164"/>
      <c r="VVW384" s="164"/>
      <c r="VVX384" s="164"/>
      <c r="VVY384" s="164"/>
      <c r="VVZ384" s="164"/>
      <c r="VWA384" s="90"/>
      <c r="VWB384" s="90"/>
      <c r="VWC384" s="89"/>
      <c r="VWD384" s="164"/>
      <c r="VWE384" s="164"/>
      <c r="VWF384" s="164"/>
      <c r="VWG384" s="164"/>
      <c r="VWH384" s="164"/>
      <c r="VWI384" s="90"/>
      <c r="VWJ384" s="90"/>
      <c r="VWK384" s="89"/>
      <c r="VWL384" s="164"/>
      <c r="VWM384" s="164"/>
      <c r="VWN384" s="164"/>
      <c r="VWO384" s="164"/>
      <c r="VWP384" s="164"/>
      <c r="VWQ384" s="90"/>
      <c r="VWR384" s="90"/>
      <c r="VWS384" s="89"/>
      <c r="VWT384" s="164"/>
      <c r="VWU384" s="164"/>
      <c r="VWV384" s="164"/>
      <c r="VWW384" s="164"/>
      <c r="VWX384" s="164"/>
      <c r="VWY384" s="90"/>
      <c r="VWZ384" s="90"/>
      <c r="VXA384" s="89"/>
      <c r="VXB384" s="164"/>
      <c r="VXC384" s="164"/>
      <c r="VXD384" s="164"/>
      <c r="VXE384" s="164"/>
      <c r="VXF384" s="164"/>
      <c r="VXG384" s="90"/>
      <c r="VXH384" s="90"/>
      <c r="VXI384" s="89"/>
      <c r="VXJ384" s="164"/>
      <c r="VXK384" s="164"/>
      <c r="VXL384" s="164"/>
      <c r="VXM384" s="164"/>
      <c r="VXN384" s="164"/>
      <c r="VXO384" s="90"/>
      <c r="VXP384" s="90"/>
      <c r="VXQ384" s="89"/>
      <c r="VXR384" s="164"/>
      <c r="VXS384" s="164"/>
      <c r="VXT384" s="164"/>
      <c r="VXU384" s="164"/>
      <c r="VXV384" s="164"/>
      <c r="VXW384" s="90"/>
      <c r="VXX384" s="90"/>
      <c r="VXY384" s="89"/>
      <c r="VXZ384" s="164"/>
      <c r="VYA384" s="164"/>
      <c r="VYB384" s="164"/>
      <c r="VYC384" s="164"/>
      <c r="VYD384" s="164"/>
      <c r="VYE384" s="90"/>
      <c r="VYF384" s="90"/>
      <c r="VYG384" s="89"/>
      <c r="VYH384" s="164"/>
      <c r="VYI384" s="164"/>
      <c r="VYJ384" s="164"/>
      <c r="VYK384" s="164"/>
      <c r="VYL384" s="164"/>
      <c r="VYM384" s="90"/>
      <c r="VYN384" s="90"/>
      <c r="VYO384" s="89"/>
      <c r="VYP384" s="164"/>
      <c r="VYQ384" s="164"/>
      <c r="VYR384" s="164"/>
      <c r="VYS384" s="164"/>
      <c r="VYT384" s="164"/>
      <c r="VYU384" s="90"/>
      <c r="VYV384" s="90"/>
      <c r="VYW384" s="89"/>
      <c r="VYX384" s="164"/>
      <c r="VYY384" s="164"/>
      <c r="VYZ384" s="164"/>
      <c r="VZA384" s="164"/>
      <c r="VZB384" s="164"/>
      <c r="VZC384" s="90"/>
      <c r="VZD384" s="90"/>
      <c r="VZE384" s="89"/>
      <c r="VZF384" s="164"/>
      <c r="VZG384" s="164"/>
      <c r="VZH384" s="164"/>
      <c r="VZI384" s="164"/>
      <c r="VZJ384" s="164"/>
      <c r="VZK384" s="90"/>
      <c r="VZL384" s="90"/>
      <c r="VZM384" s="89"/>
      <c r="VZN384" s="164"/>
      <c r="VZO384" s="164"/>
      <c r="VZP384" s="164"/>
      <c r="VZQ384" s="164"/>
      <c r="VZR384" s="164"/>
      <c r="VZS384" s="90"/>
      <c r="VZT384" s="90"/>
      <c r="VZU384" s="89"/>
      <c r="VZV384" s="164"/>
      <c r="VZW384" s="164"/>
      <c r="VZX384" s="164"/>
      <c r="VZY384" s="164"/>
      <c r="VZZ384" s="164"/>
      <c r="WAA384" s="90"/>
      <c r="WAB384" s="90"/>
      <c r="WAC384" s="89"/>
      <c r="WAD384" s="164"/>
      <c r="WAE384" s="164"/>
      <c r="WAF384" s="164"/>
      <c r="WAG384" s="164"/>
      <c r="WAH384" s="164"/>
      <c r="WAI384" s="90"/>
      <c r="WAJ384" s="90"/>
      <c r="WAK384" s="89"/>
      <c r="WAL384" s="164"/>
      <c r="WAM384" s="164"/>
      <c r="WAN384" s="164"/>
      <c r="WAO384" s="164"/>
      <c r="WAP384" s="164"/>
      <c r="WAQ384" s="90"/>
      <c r="WAR384" s="90"/>
      <c r="WAS384" s="89"/>
      <c r="WAT384" s="164"/>
      <c r="WAU384" s="164"/>
      <c r="WAV384" s="164"/>
      <c r="WAW384" s="164"/>
      <c r="WAX384" s="164"/>
      <c r="WAY384" s="90"/>
      <c r="WAZ384" s="90"/>
      <c r="WBA384" s="89"/>
      <c r="WBB384" s="164"/>
      <c r="WBC384" s="164"/>
      <c r="WBD384" s="164"/>
      <c r="WBE384" s="164"/>
      <c r="WBF384" s="164"/>
      <c r="WBG384" s="90"/>
      <c r="WBH384" s="90"/>
      <c r="WBI384" s="89"/>
      <c r="WBJ384" s="164"/>
      <c r="WBK384" s="164"/>
      <c r="WBL384" s="164"/>
      <c r="WBM384" s="164"/>
      <c r="WBN384" s="164"/>
      <c r="WBO384" s="90"/>
      <c r="WBP384" s="90"/>
      <c r="WBQ384" s="89"/>
      <c r="WBR384" s="164"/>
      <c r="WBS384" s="164"/>
      <c r="WBT384" s="164"/>
      <c r="WBU384" s="164"/>
      <c r="WBV384" s="164"/>
      <c r="WBW384" s="90"/>
      <c r="WBX384" s="90"/>
      <c r="WBY384" s="89"/>
      <c r="WBZ384" s="164"/>
      <c r="WCA384" s="164"/>
      <c r="WCB384" s="164"/>
      <c r="WCC384" s="164"/>
      <c r="WCD384" s="164"/>
      <c r="WCE384" s="90"/>
      <c r="WCF384" s="90"/>
      <c r="WCG384" s="89"/>
      <c r="WCH384" s="164"/>
      <c r="WCI384" s="164"/>
      <c r="WCJ384" s="164"/>
      <c r="WCK384" s="164"/>
      <c r="WCL384" s="164"/>
      <c r="WCM384" s="90"/>
      <c r="WCN384" s="90"/>
      <c r="WCO384" s="89"/>
      <c r="WCP384" s="164"/>
      <c r="WCQ384" s="164"/>
      <c r="WCR384" s="164"/>
      <c r="WCS384" s="164"/>
      <c r="WCT384" s="164"/>
      <c r="WCU384" s="90"/>
      <c r="WCV384" s="90"/>
      <c r="WCW384" s="89"/>
      <c r="WCX384" s="164"/>
      <c r="WCY384" s="164"/>
      <c r="WCZ384" s="164"/>
      <c r="WDA384" s="164"/>
      <c r="WDB384" s="164"/>
      <c r="WDC384" s="90"/>
      <c r="WDD384" s="90"/>
      <c r="WDE384" s="89"/>
      <c r="WDF384" s="164"/>
      <c r="WDG384" s="164"/>
      <c r="WDH384" s="164"/>
      <c r="WDI384" s="164"/>
      <c r="WDJ384" s="164"/>
      <c r="WDK384" s="90"/>
      <c r="WDL384" s="90"/>
      <c r="WDM384" s="89"/>
      <c r="WDN384" s="164"/>
      <c r="WDO384" s="164"/>
      <c r="WDP384" s="164"/>
      <c r="WDQ384" s="164"/>
      <c r="WDR384" s="164"/>
      <c r="WDS384" s="90"/>
      <c r="WDT384" s="90"/>
      <c r="WDU384" s="89"/>
      <c r="WDV384" s="164"/>
      <c r="WDW384" s="164"/>
      <c r="WDX384" s="164"/>
      <c r="WDY384" s="164"/>
      <c r="WDZ384" s="164"/>
      <c r="WEA384" s="90"/>
      <c r="WEB384" s="90"/>
      <c r="WEC384" s="89"/>
      <c r="WED384" s="164"/>
      <c r="WEE384" s="164"/>
      <c r="WEF384" s="164"/>
      <c r="WEG384" s="164"/>
      <c r="WEH384" s="164"/>
      <c r="WEI384" s="90"/>
      <c r="WEJ384" s="90"/>
      <c r="WEK384" s="89"/>
      <c r="WEL384" s="164"/>
      <c r="WEM384" s="164"/>
      <c r="WEN384" s="164"/>
      <c r="WEO384" s="164"/>
      <c r="WEP384" s="164"/>
      <c r="WEQ384" s="90"/>
      <c r="WER384" s="90"/>
      <c r="WES384" s="89"/>
      <c r="WET384" s="164"/>
      <c r="WEU384" s="164"/>
      <c r="WEV384" s="164"/>
      <c r="WEW384" s="164"/>
      <c r="WEX384" s="164"/>
      <c r="WEY384" s="90"/>
      <c r="WEZ384" s="90"/>
      <c r="WFA384" s="89"/>
      <c r="WFB384" s="164"/>
      <c r="WFC384" s="164"/>
      <c r="WFD384" s="164"/>
      <c r="WFE384" s="164"/>
      <c r="WFF384" s="164"/>
      <c r="WFG384" s="90"/>
      <c r="WFH384" s="90"/>
      <c r="WFI384" s="89"/>
      <c r="WFJ384" s="164"/>
      <c r="WFK384" s="164"/>
      <c r="WFL384" s="164"/>
      <c r="WFM384" s="164"/>
      <c r="WFN384" s="164"/>
      <c r="WFO384" s="90"/>
      <c r="WFP384" s="90"/>
      <c r="WFQ384" s="89"/>
      <c r="WFR384" s="164"/>
      <c r="WFS384" s="164"/>
      <c r="WFT384" s="164"/>
      <c r="WFU384" s="164"/>
      <c r="WFV384" s="164"/>
      <c r="WFW384" s="90"/>
      <c r="WFX384" s="90"/>
      <c r="WFY384" s="89"/>
      <c r="WFZ384" s="164"/>
      <c r="WGA384" s="164"/>
      <c r="WGB384" s="164"/>
      <c r="WGC384" s="164"/>
      <c r="WGD384" s="164"/>
      <c r="WGE384" s="90"/>
      <c r="WGF384" s="90"/>
      <c r="WGG384" s="89"/>
      <c r="WGH384" s="164"/>
      <c r="WGI384" s="164"/>
      <c r="WGJ384" s="164"/>
      <c r="WGK384" s="164"/>
      <c r="WGL384" s="164"/>
      <c r="WGM384" s="90"/>
      <c r="WGN384" s="90"/>
      <c r="WGO384" s="89"/>
      <c r="WGP384" s="164"/>
      <c r="WGQ384" s="164"/>
      <c r="WGR384" s="164"/>
      <c r="WGS384" s="164"/>
      <c r="WGT384" s="164"/>
      <c r="WGU384" s="90"/>
      <c r="WGV384" s="90"/>
      <c r="WGW384" s="89"/>
      <c r="WGX384" s="164"/>
      <c r="WGY384" s="164"/>
      <c r="WGZ384" s="164"/>
      <c r="WHA384" s="164"/>
      <c r="WHB384" s="164"/>
      <c r="WHC384" s="90"/>
      <c r="WHD384" s="90"/>
      <c r="WHE384" s="89"/>
      <c r="WHF384" s="164"/>
      <c r="WHG384" s="164"/>
      <c r="WHH384" s="164"/>
      <c r="WHI384" s="164"/>
      <c r="WHJ384" s="164"/>
      <c r="WHK384" s="90"/>
      <c r="WHL384" s="90"/>
      <c r="WHM384" s="89"/>
      <c r="WHN384" s="164"/>
      <c r="WHO384" s="164"/>
      <c r="WHP384" s="164"/>
      <c r="WHQ384" s="164"/>
      <c r="WHR384" s="164"/>
      <c r="WHS384" s="90"/>
      <c r="WHT384" s="90"/>
      <c r="WHU384" s="89"/>
      <c r="WHV384" s="164"/>
      <c r="WHW384" s="164"/>
      <c r="WHX384" s="164"/>
      <c r="WHY384" s="164"/>
      <c r="WHZ384" s="164"/>
      <c r="WIA384" s="90"/>
      <c r="WIB384" s="90"/>
      <c r="WIC384" s="89"/>
      <c r="WID384" s="164"/>
      <c r="WIE384" s="164"/>
      <c r="WIF384" s="164"/>
      <c r="WIG384" s="164"/>
      <c r="WIH384" s="164"/>
      <c r="WII384" s="90"/>
      <c r="WIJ384" s="90"/>
      <c r="WIK384" s="89"/>
      <c r="WIL384" s="164"/>
      <c r="WIM384" s="164"/>
      <c r="WIN384" s="164"/>
      <c r="WIO384" s="164"/>
      <c r="WIP384" s="164"/>
      <c r="WIQ384" s="90"/>
      <c r="WIR384" s="90"/>
      <c r="WIS384" s="89"/>
      <c r="WIT384" s="164"/>
      <c r="WIU384" s="164"/>
      <c r="WIV384" s="164"/>
      <c r="WIW384" s="164"/>
      <c r="WIX384" s="164"/>
      <c r="WIY384" s="90"/>
      <c r="WIZ384" s="90"/>
      <c r="WJA384" s="89"/>
      <c r="WJB384" s="164"/>
      <c r="WJC384" s="164"/>
      <c r="WJD384" s="164"/>
      <c r="WJE384" s="164"/>
      <c r="WJF384" s="164"/>
      <c r="WJG384" s="90"/>
      <c r="WJH384" s="90"/>
      <c r="WJI384" s="89"/>
      <c r="WJJ384" s="164"/>
      <c r="WJK384" s="164"/>
      <c r="WJL384" s="164"/>
      <c r="WJM384" s="164"/>
      <c r="WJN384" s="164"/>
      <c r="WJO384" s="90"/>
      <c r="WJP384" s="90"/>
      <c r="WJQ384" s="89"/>
      <c r="WJR384" s="164"/>
      <c r="WJS384" s="164"/>
      <c r="WJT384" s="164"/>
      <c r="WJU384" s="164"/>
      <c r="WJV384" s="164"/>
      <c r="WJW384" s="90"/>
      <c r="WJX384" s="90"/>
      <c r="WJY384" s="89"/>
      <c r="WJZ384" s="164"/>
      <c r="WKA384" s="164"/>
      <c r="WKB384" s="164"/>
      <c r="WKC384" s="164"/>
      <c r="WKD384" s="164"/>
      <c r="WKE384" s="90"/>
      <c r="WKF384" s="90"/>
      <c r="WKG384" s="89"/>
      <c r="WKH384" s="164"/>
      <c r="WKI384" s="164"/>
      <c r="WKJ384" s="164"/>
      <c r="WKK384" s="164"/>
      <c r="WKL384" s="164"/>
      <c r="WKM384" s="90"/>
      <c r="WKN384" s="90"/>
      <c r="WKO384" s="89"/>
      <c r="WKP384" s="164"/>
      <c r="WKQ384" s="164"/>
      <c r="WKR384" s="164"/>
      <c r="WKS384" s="164"/>
      <c r="WKT384" s="164"/>
      <c r="WKU384" s="90"/>
      <c r="WKV384" s="90"/>
      <c r="WKW384" s="89"/>
      <c r="WKX384" s="164"/>
      <c r="WKY384" s="164"/>
      <c r="WKZ384" s="164"/>
      <c r="WLA384" s="164"/>
      <c r="WLB384" s="164"/>
      <c r="WLC384" s="90"/>
      <c r="WLD384" s="90"/>
      <c r="WLE384" s="89"/>
      <c r="WLF384" s="164"/>
      <c r="WLG384" s="164"/>
      <c r="WLH384" s="164"/>
      <c r="WLI384" s="164"/>
      <c r="WLJ384" s="164"/>
      <c r="WLK384" s="90"/>
      <c r="WLL384" s="90"/>
      <c r="WLM384" s="89"/>
      <c r="WLN384" s="164"/>
      <c r="WLO384" s="164"/>
      <c r="WLP384" s="164"/>
      <c r="WLQ384" s="164"/>
      <c r="WLR384" s="164"/>
      <c r="WLS384" s="90"/>
      <c r="WLT384" s="90"/>
      <c r="WLU384" s="89"/>
      <c r="WLV384" s="164"/>
      <c r="WLW384" s="164"/>
      <c r="WLX384" s="164"/>
      <c r="WLY384" s="164"/>
      <c r="WLZ384" s="164"/>
      <c r="WMA384" s="90"/>
      <c r="WMB384" s="90"/>
      <c r="WMC384" s="89"/>
      <c r="WMD384" s="164"/>
      <c r="WME384" s="164"/>
      <c r="WMF384" s="164"/>
      <c r="WMG384" s="164"/>
      <c r="WMH384" s="164"/>
      <c r="WMI384" s="90"/>
      <c r="WMJ384" s="90"/>
      <c r="WMK384" s="89"/>
      <c r="WML384" s="164"/>
      <c r="WMM384" s="164"/>
      <c r="WMN384" s="164"/>
      <c r="WMO384" s="164"/>
      <c r="WMP384" s="164"/>
      <c r="WMQ384" s="90"/>
      <c r="WMR384" s="90"/>
      <c r="WMS384" s="89"/>
      <c r="WMT384" s="164"/>
      <c r="WMU384" s="164"/>
      <c r="WMV384" s="164"/>
      <c r="WMW384" s="164"/>
      <c r="WMX384" s="164"/>
      <c r="WMY384" s="90"/>
      <c r="WMZ384" s="90"/>
      <c r="WNA384" s="89"/>
      <c r="WNB384" s="164"/>
      <c r="WNC384" s="164"/>
      <c r="WND384" s="164"/>
      <c r="WNE384" s="164"/>
      <c r="WNF384" s="164"/>
      <c r="WNG384" s="90"/>
      <c r="WNH384" s="90"/>
      <c r="WNI384" s="89"/>
      <c r="WNJ384" s="164"/>
      <c r="WNK384" s="164"/>
      <c r="WNL384" s="164"/>
      <c r="WNM384" s="164"/>
      <c r="WNN384" s="164"/>
      <c r="WNO384" s="90"/>
      <c r="WNP384" s="90"/>
      <c r="WNQ384" s="89"/>
      <c r="WNR384" s="164"/>
      <c r="WNS384" s="164"/>
      <c r="WNT384" s="164"/>
      <c r="WNU384" s="164"/>
      <c r="WNV384" s="164"/>
      <c r="WNW384" s="90"/>
      <c r="WNX384" s="90"/>
      <c r="WNY384" s="89"/>
      <c r="WNZ384" s="164"/>
      <c r="WOA384" s="164"/>
      <c r="WOB384" s="164"/>
      <c r="WOC384" s="164"/>
      <c r="WOD384" s="164"/>
      <c r="WOE384" s="90"/>
      <c r="WOF384" s="90"/>
      <c r="WOG384" s="89"/>
      <c r="WOH384" s="164"/>
      <c r="WOI384" s="164"/>
      <c r="WOJ384" s="164"/>
      <c r="WOK384" s="164"/>
      <c r="WOL384" s="164"/>
      <c r="WOM384" s="90"/>
      <c r="WON384" s="90"/>
      <c r="WOO384" s="89"/>
      <c r="WOP384" s="164"/>
      <c r="WOQ384" s="164"/>
      <c r="WOR384" s="164"/>
      <c r="WOS384" s="164"/>
      <c r="WOT384" s="164"/>
      <c r="WOU384" s="90"/>
      <c r="WOV384" s="90"/>
      <c r="WOW384" s="89"/>
      <c r="WOX384" s="164"/>
      <c r="WOY384" s="164"/>
      <c r="WOZ384" s="164"/>
      <c r="WPA384" s="164"/>
      <c r="WPB384" s="164"/>
      <c r="WPC384" s="90"/>
      <c r="WPD384" s="90"/>
      <c r="WPE384" s="89"/>
      <c r="WPF384" s="164"/>
      <c r="WPG384" s="164"/>
      <c r="WPH384" s="164"/>
      <c r="WPI384" s="164"/>
      <c r="WPJ384" s="164"/>
      <c r="WPK384" s="90"/>
      <c r="WPL384" s="90"/>
      <c r="WPM384" s="89"/>
      <c r="WPN384" s="164"/>
      <c r="WPO384" s="164"/>
      <c r="WPP384" s="164"/>
      <c r="WPQ384" s="164"/>
      <c r="WPR384" s="164"/>
      <c r="WPS384" s="90"/>
      <c r="WPT384" s="90"/>
      <c r="WPU384" s="89"/>
      <c r="WPV384" s="164"/>
      <c r="WPW384" s="164"/>
      <c r="WPX384" s="164"/>
      <c r="WPY384" s="164"/>
      <c r="WPZ384" s="164"/>
      <c r="WQA384" s="90"/>
      <c r="WQB384" s="90"/>
      <c r="WQC384" s="89"/>
      <c r="WQD384" s="164"/>
      <c r="WQE384" s="164"/>
      <c r="WQF384" s="164"/>
      <c r="WQG384" s="164"/>
      <c r="WQH384" s="164"/>
      <c r="WQI384" s="90"/>
      <c r="WQJ384" s="90"/>
      <c r="WQK384" s="89"/>
      <c r="WQL384" s="164"/>
      <c r="WQM384" s="164"/>
      <c r="WQN384" s="164"/>
      <c r="WQO384" s="164"/>
      <c r="WQP384" s="164"/>
      <c r="WQQ384" s="90"/>
      <c r="WQR384" s="90"/>
      <c r="WQS384" s="89"/>
      <c r="WQT384" s="164"/>
      <c r="WQU384" s="164"/>
      <c r="WQV384" s="164"/>
      <c r="WQW384" s="164"/>
      <c r="WQX384" s="164"/>
      <c r="WQY384" s="90"/>
      <c r="WQZ384" s="90"/>
      <c r="WRA384" s="89"/>
      <c r="WRB384" s="164"/>
      <c r="WRC384" s="164"/>
      <c r="WRD384" s="164"/>
      <c r="WRE384" s="164"/>
      <c r="WRF384" s="164"/>
      <c r="WRG384" s="90"/>
      <c r="WRH384" s="90"/>
      <c r="WRI384" s="89"/>
      <c r="WRJ384" s="164"/>
      <c r="WRK384" s="164"/>
      <c r="WRL384" s="164"/>
      <c r="WRM384" s="164"/>
      <c r="WRN384" s="164"/>
      <c r="WRO384" s="90"/>
      <c r="WRP384" s="90"/>
      <c r="WRQ384" s="89"/>
      <c r="WRR384" s="164"/>
      <c r="WRS384" s="164"/>
      <c r="WRT384" s="164"/>
      <c r="WRU384" s="164"/>
      <c r="WRV384" s="164"/>
      <c r="WRW384" s="90"/>
      <c r="WRX384" s="90"/>
      <c r="WRY384" s="89"/>
      <c r="WRZ384" s="164"/>
      <c r="WSA384" s="164"/>
      <c r="WSB384" s="164"/>
      <c r="WSC384" s="164"/>
      <c r="WSD384" s="164"/>
      <c r="WSE384" s="90"/>
      <c r="WSF384" s="90"/>
      <c r="WSG384" s="89"/>
      <c r="WSH384" s="164"/>
      <c r="WSI384" s="164"/>
      <c r="WSJ384" s="164"/>
      <c r="WSK384" s="164"/>
      <c r="WSL384" s="164"/>
      <c r="WSM384" s="90"/>
      <c r="WSN384" s="90"/>
      <c r="WSO384" s="89"/>
      <c r="WSP384" s="164"/>
      <c r="WSQ384" s="164"/>
      <c r="WSR384" s="164"/>
      <c r="WSS384" s="164"/>
      <c r="WST384" s="164"/>
      <c r="WSU384" s="90"/>
      <c r="WSV384" s="90"/>
      <c r="WSW384" s="89"/>
      <c r="WSX384" s="164"/>
      <c r="WSY384" s="164"/>
      <c r="WSZ384" s="164"/>
      <c r="WTA384" s="164"/>
      <c r="WTB384" s="164"/>
      <c r="WTC384" s="90"/>
      <c r="WTD384" s="90"/>
      <c r="WTE384" s="89"/>
      <c r="WTF384" s="164"/>
      <c r="WTG384" s="164"/>
      <c r="WTH384" s="164"/>
      <c r="WTI384" s="164"/>
      <c r="WTJ384" s="164"/>
      <c r="WTK384" s="90"/>
      <c r="WTL384" s="90"/>
      <c r="WTM384" s="89"/>
      <c r="WTN384" s="164"/>
      <c r="WTO384" s="164"/>
      <c r="WTP384" s="164"/>
      <c r="WTQ384" s="164"/>
      <c r="WTR384" s="164"/>
      <c r="WTS384" s="90"/>
      <c r="WTT384" s="90"/>
      <c r="WTU384" s="89"/>
      <c r="WTV384" s="164"/>
      <c r="WTW384" s="164"/>
      <c r="WTX384" s="164"/>
      <c r="WTY384" s="164"/>
      <c r="WTZ384" s="164"/>
      <c r="WUA384" s="90"/>
      <c r="WUB384" s="90"/>
      <c r="WUC384" s="89"/>
      <c r="WUD384" s="164"/>
      <c r="WUE384" s="164"/>
      <c r="WUF384" s="164"/>
      <c r="WUG384" s="164"/>
      <c r="WUH384" s="164"/>
      <c r="WUI384" s="90"/>
      <c r="WUJ384" s="90"/>
      <c r="WUK384" s="89"/>
      <c r="WUL384" s="164"/>
      <c r="WUM384" s="164"/>
      <c r="WUN384" s="164"/>
      <c r="WUO384" s="164"/>
      <c r="WUP384" s="164"/>
      <c r="WUQ384" s="90"/>
      <c r="WUR384" s="90"/>
      <c r="WUS384" s="89"/>
      <c r="WUT384" s="164"/>
      <c r="WUU384" s="164"/>
      <c r="WUV384" s="164"/>
      <c r="WUW384" s="164"/>
      <c r="WUX384" s="164"/>
      <c r="WUY384" s="90"/>
      <c r="WUZ384" s="90"/>
      <c r="WVA384" s="89"/>
      <c r="WVB384" s="164"/>
      <c r="WVC384" s="164"/>
      <c r="WVD384" s="164"/>
      <c r="WVE384" s="164"/>
      <c r="WVF384" s="164"/>
      <c r="WVG384" s="90"/>
      <c r="WVH384" s="90"/>
      <c r="WVI384" s="89"/>
      <c r="WVJ384" s="164"/>
      <c r="WVK384" s="164"/>
      <c r="WVL384" s="164"/>
      <c r="WVM384" s="164"/>
      <c r="WVN384" s="164"/>
      <c r="WVO384" s="90"/>
      <c r="WVP384" s="90"/>
      <c r="WVQ384" s="89"/>
      <c r="WVR384" s="164"/>
      <c r="WVS384" s="164"/>
      <c r="WVT384" s="164"/>
      <c r="WVU384" s="164"/>
      <c r="WVV384" s="164"/>
      <c r="WVW384" s="90"/>
      <c r="WVX384" s="90"/>
      <c r="WVY384" s="89"/>
      <c r="WVZ384" s="164"/>
      <c r="WWA384" s="164"/>
      <c r="WWB384" s="164"/>
      <c r="WWC384" s="164"/>
      <c r="WWD384" s="164"/>
      <c r="WWE384" s="90"/>
      <c r="WWF384" s="90"/>
      <c r="WWG384" s="89"/>
      <c r="WWH384" s="164"/>
      <c r="WWI384" s="164"/>
      <c r="WWJ384" s="164"/>
      <c r="WWK384" s="164"/>
      <c r="WWL384" s="164"/>
      <c r="WWM384" s="90"/>
      <c r="WWN384" s="90"/>
      <c r="WWO384" s="89"/>
      <c r="WWP384" s="164"/>
      <c r="WWQ384" s="164"/>
      <c r="WWR384" s="164"/>
      <c r="WWS384" s="164"/>
      <c r="WWT384" s="164"/>
      <c r="WWU384" s="90"/>
      <c r="WWV384" s="90"/>
      <c r="WWW384" s="89"/>
      <c r="WWX384" s="164"/>
      <c r="WWY384" s="164"/>
      <c r="WWZ384" s="164"/>
      <c r="WXA384" s="164"/>
      <c r="WXB384" s="164"/>
      <c r="WXC384" s="90"/>
      <c r="WXD384" s="90"/>
      <c r="WXE384" s="89"/>
      <c r="WXF384" s="164"/>
      <c r="WXG384" s="164"/>
      <c r="WXH384" s="164"/>
      <c r="WXI384" s="164"/>
      <c r="WXJ384" s="164"/>
      <c r="WXK384" s="90"/>
      <c r="WXL384" s="90"/>
      <c r="WXM384" s="89"/>
      <c r="WXN384" s="164"/>
      <c r="WXO384" s="164"/>
      <c r="WXP384" s="164"/>
      <c r="WXQ384" s="164"/>
      <c r="WXR384" s="164"/>
      <c r="WXS384" s="90"/>
      <c r="WXT384" s="90"/>
      <c r="WXU384" s="89"/>
      <c r="WXV384" s="164"/>
      <c r="WXW384" s="164"/>
      <c r="WXX384" s="164"/>
      <c r="WXY384" s="164"/>
      <c r="WXZ384" s="164"/>
      <c r="WYA384" s="90"/>
      <c r="WYB384" s="90"/>
      <c r="WYC384" s="89"/>
      <c r="WYD384" s="164"/>
      <c r="WYE384" s="164"/>
      <c r="WYF384" s="164"/>
      <c r="WYG384" s="164"/>
      <c r="WYH384" s="164"/>
      <c r="WYI384" s="90"/>
      <c r="WYJ384" s="90"/>
      <c r="WYK384" s="89"/>
      <c r="WYL384" s="164"/>
      <c r="WYM384" s="164"/>
      <c r="WYN384" s="164"/>
      <c r="WYO384" s="164"/>
      <c r="WYP384" s="164"/>
      <c r="WYQ384" s="90"/>
      <c r="WYR384" s="90"/>
      <c r="WYS384" s="89"/>
      <c r="WYT384" s="164"/>
      <c r="WYU384" s="164"/>
      <c r="WYV384" s="164"/>
      <c r="WYW384" s="164"/>
      <c r="WYX384" s="164"/>
      <c r="WYY384" s="90"/>
      <c r="WYZ384" s="90"/>
      <c r="WZA384" s="89"/>
      <c r="WZB384" s="164"/>
      <c r="WZC384" s="164"/>
      <c r="WZD384" s="164"/>
      <c r="WZE384" s="164"/>
      <c r="WZF384" s="164"/>
      <c r="WZG384" s="90"/>
      <c r="WZH384" s="90"/>
      <c r="WZI384" s="89"/>
      <c r="WZJ384" s="164"/>
      <c r="WZK384" s="164"/>
      <c r="WZL384" s="164"/>
      <c r="WZM384" s="164"/>
      <c r="WZN384" s="164"/>
      <c r="WZO384" s="90"/>
      <c r="WZP384" s="90"/>
      <c r="WZQ384" s="89"/>
      <c r="WZR384" s="164"/>
      <c r="WZS384" s="164"/>
      <c r="WZT384" s="164"/>
      <c r="WZU384" s="164"/>
      <c r="WZV384" s="164"/>
      <c r="WZW384" s="90"/>
      <c r="WZX384" s="90"/>
      <c r="WZY384" s="89"/>
      <c r="WZZ384" s="164"/>
      <c r="XAA384" s="164"/>
      <c r="XAB384" s="164"/>
      <c r="XAC384" s="164"/>
      <c r="XAD384" s="164"/>
      <c r="XAE384" s="90"/>
      <c r="XAF384" s="90"/>
      <c r="XAG384" s="89"/>
      <c r="XAH384" s="164"/>
      <c r="XAI384" s="164"/>
      <c r="XAJ384" s="164"/>
      <c r="XAK384" s="164"/>
      <c r="XAL384" s="164"/>
      <c r="XAM384" s="90"/>
      <c r="XAN384" s="90"/>
      <c r="XAO384" s="89"/>
      <c r="XAP384" s="164"/>
      <c r="XAQ384" s="164"/>
      <c r="XAR384" s="164"/>
      <c r="XAS384" s="164"/>
      <c r="XAT384" s="164"/>
      <c r="XAU384" s="90"/>
      <c r="XAV384" s="90"/>
      <c r="XAW384" s="89"/>
      <c r="XAX384" s="164"/>
      <c r="XAY384" s="164"/>
      <c r="XAZ384" s="164"/>
      <c r="XBA384" s="164"/>
      <c r="XBB384" s="164"/>
      <c r="XBC384" s="90"/>
      <c r="XBD384" s="90"/>
      <c r="XBE384" s="89"/>
      <c r="XBF384" s="164"/>
      <c r="XBG384" s="164"/>
      <c r="XBH384" s="164"/>
      <c r="XBI384" s="164"/>
      <c r="XBJ384" s="164"/>
      <c r="XBK384" s="90"/>
      <c r="XBL384" s="90"/>
      <c r="XBM384" s="89"/>
      <c r="XBN384" s="164"/>
      <c r="XBO384" s="164"/>
      <c r="XBP384" s="164"/>
      <c r="XBQ384" s="164"/>
      <c r="XBR384" s="164"/>
      <c r="XBS384" s="90"/>
      <c r="XBT384" s="90"/>
      <c r="XBU384" s="89"/>
      <c r="XBV384" s="164"/>
      <c r="XBW384" s="164"/>
      <c r="XBX384" s="164"/>
      <c r="XBY384" s="164"/>
      <c r="XBZ384" s="164"/>
      <c r="XCA384" s="90"/>
      <c r="XCB384" s="90"/>
      <c r="XCC384" s="89"/>
      <c r="XCD384" s="164"/>
      <c r="XCE384" s="164"/>
      <c r="XCF384" s="164"/>
      <c r="XCG384" s="164"/>
      <c r="XCH384" s="164"/>
      <c r="XCI384" s="90"/>
      <c r="XCJ384" s="90"/>
      <c r="XCK384" s="89"/>
      <c r="XCL384" s="164"/>
      <c r="XCM384" s="164"/>
      <c r="XCN384" s="164"/>
      <c r="XCO384" s="164"/>
      <c r="XCP384" s="164"/>
      <c r="XCQ384" s="90"/>
      <c r="XCR384" s="90"/>
      <c r="XCS384" s="89"/>
      <c r="XCT384" s="164"/>
      <c r="XCU384" s="164"/>
      <c r="XCV384" s="164"/>
      <c r="XCW384" s="164"/>
      <c r="XCX384" s="164"/>
      <c r="XCY384" s="90"/>
      <c r="XCZ384" s="90"/>
      <c r="XDA384" s="89"/>
      <c r="XDB384" s="164"/>
      <c r="XDC384" s="164"/>
      <c r="XDD384" s="164"/>
      <c r="XDE384" s="164"/>
      <c r="XDF384" s="164"/>
      <c r="XDG384" s="90"/>
      <c r="XDH384" s="90"/>
      <c r="XDI384" s="89"/>
      <c r="XDJ384" s="164"/>
      <c r="XDK384" s="164"/>
      <c r="XDL384" s="164"/>
      <c r="XDM384" s="164"/>
      <c r="XDN384" s="164"/>
      <c r="XDO384" s="90"/>
      <c r="XDP384" s="90"/>
      <c r="XDQ384" s="89"/>
      <c r="XDR384" s="164"/>
      <c r="XDS384" s="164"/>
      <c r="XDT384" s="164"/>
      <c r="XDU384" s="164"/>
      <c r="XDV384" s="164"/>
      <c r="XDW384" s="90"/>
      <c r="XDX384" s="90"/>
      <c r="XDY384" s="89"/>
      <c r="XDZ384" s="164"/>
      <c r="XEA384" s="164"/>
      <c r="XEB384" s="164"/>
      <c r="XEC384" s="164"/>
      <c r="XED384" s="164"/>
      <c r="XEE384" s="90"/>
      <c r="XEF384" s="90"/>
      <c r="XEG384" s="89"/>
      <c r="XEH384" s="164"/>
      <c r="XEI384" s="164"/>
      <c r="XEJ384" s="164"/>
      <c r="XEK384" s="164"/>
      <c r="XEL384" s="164"/>
      <c r="XEM384" s="90"/>
      <c r="XEN384" s="90"/>
      <c r="XEO384" s="89"/>
      <c r="XEP384" s="164"/>
      <c r="XEQ384" s="164"/>
      <c r="XER384" s="164"/>
      <c r="XES384" s="164"/>
      <c r="XET384" s="164"/>
      <c r="XEU384" s="90"/>
      <c r="XEV384" s="90"/>
      <c r="XEW384" s="89"/>
      <c r="XEX384" s="164"/>
      <c r="XEY384" s="164"/>
      <c r="XEZ384" s="164"/>
      <c r="XFA384" s="164"/>
      <c r="XFB384" s="164"/>
      <c r="XFC384" s="90"/>
      <c r="XFD384" s="90"/>
    </row>
    <row r="385" spans="1:11" s="9" customFormat="1" ht="15.75" x14ac:dyDescent="0.2">
      <c r="A385" s="91" t="s">
        <v>598</v>
      </c>
      <c r="B385" s="166" t="s">
        <v>25</v>
      </c>
      <c r="C385" s="166"/>
      <c r="D385" s="166"/>
      <c r="E385" s="166"/>
      <c r="F385" s="166"/>
      <c r="G385" s="92"/>
      <c r="H385" s="92"/>
      <c r="J385" s="8"/>
      <c r="K385" s="8"/>
    </row>
    <row r="386" spans="1:11" x14ac:dyDescent="0.2">
      <c r="A386" s="93"/>
      <c r="B386" s="94"/>
      <c r="C386" s="95"/>
      <c r="D386" s="37"/>
      <c r="E386" s="83"/>
      <c r="F386" s="84"/>
      <c r="G386" s="85"/>
      <c r="H386" s="85"/>
    </row>
    <row r="387" spans="1:11" x14ac:dyDescent="0.2">
      <c r="A387" s="93"/>
      <c r="B387" s="93" t="s">
        <v>26</v>
      </c>
      <c r="C387" s="101">
        <v>22</v>
      </c>
      <c r="D387" s="37"/>
      <c r="E387" s="83"/>
      <c r="F387" s="84"/>
      <c r="G387" s="85"/>
      <c r="H387" s="85"/>
    </row>
    <row r="388" spans="1:11" x14ac:dyDescent="0.2">
      <c r="A388" s="93"/>
      <c r="B388" s="93" t="s">
        <v>27</v>
      </c>
      <c r="C388" s="101">
        <f>C21</f>
        <v>5</v>
      </c>
      <c r="D388" s="100"/>
      <c r="E388" s="83"/>
      <c r="F388" s="84"/>
      <c r="G388" s="85"/>
      <c r="H388" s="85"/>
    </row>
    <row r="389" spans="1:11" ht="15.75" x14ac:dyDescent="0.2">
      <c r="A389" s="93"/>
      <c r="B389" s="99" t="s">
        <v>0</v>
      </c>
      <c r="C389" s="97">
        <f>C387*C388</f>
        <v>110</v>
      </c>
      <c r="D389" s="98" t="s">
        <v>22</v>
      </c>
      <c r="E389" s="83"/>
      <c r="F389" s="84"/>
      <c r="G389" s="85"/>
      <c r="H389" s="85"/>
    </row>
    <row r="390" spans="1:11" ht="16.5" thickBot="1" x14ac:dyDescent="0.25">
      <c r="A390" s="93"/>
      <c r="B390" s="93"/>
      <c r="C390" s="126"/>
      <c r="D390" s="100"/>
      <c r="E390" s="83"/>
      <c r="F390" s="84"/>
      <c r="G390" s="85"/>
      <c r="H390" s="85"/>
      <c r="J390" s="9"/>
      <c r="K390" s="9"/>
    </row>
    <row r="391" spans="1:11" s="9" customFormat="1" ht="15.75" x14ac:dyDescent="0.2">
      <c r="A391" s="91" t="s">
        <v>599</v>
      </c>
      <c r="B391" s="166" t="s">
        <v>14</v>
      </c>
      <c r="C391" s="166"/>
      <c r="D391" s="166"/>
      <c r="E391" s="166"/>
      <c r="F391" s="166"/>
      <c r="G391" s="92"/>
      <c r="H391" s="92"/>
      <c r="J391" s="8"/>
      <c r="K391" s="8"/>
    </row>
    <row r="392" spans="1:11" x14ac:dyDescent="0.2">
      <c r="A392" s="93"/>
      <c r="B392" s="93"/>
      <c r="C392" s="95"/>
      <c r="D392" s="37"/>
      <c r="E392" s="83"/>
      <c r="F392" s="84"/>
      <c r="G392" s="85"/>
      <c r="H392" s="85"/>
    </row>
    <row r="393" spans="1:11" x14ac:dyDescent="0.2">
      <c r="A393" s="93"/>
      <c r="B393" s="93" t="s">
        <v>26</v>
      </c>
      <c r="C393" s="101">
        <f>C389</f>
        <v>110</v>
      </c>
      <c r="D393" s="37" t="s">
        <v>22</v>
      </c>
      <c r="E393" s="83"/>
      <c r="F393" s="84"/>
      <c r="G393" s="85"/>
      <c r="H393" s="85"/>
    </row>
    <row r="394" spans="1:11" x14ac:dyDescent="0.2">
      <c r="A394" s="93"/>
      <c r="B394" s="93" t="s">
        <v>124</v>
      </c>
      <c r="C394" s="101">
        <v>0.8</v>
      </c>
      <c r="D394" s="100" t="s">
        <v>28</v>
      </c>
      <c r="E394" s="83"/>
      <c r="F394" s="84"/>
      <c r="G394" s="85"/>
      <c r="H394" s="85"/>
    </row>
    <row r="395" spans="1:11" ht="15.75" x14ac:dyDescent="0.2">
      <c r="A395" s="93"/>
      <c r="B395" s="99" t="s">
        <v>0</v>
      </c>
      <c r="C395" s="97">
        <f>C393*C394</f>
        <v>88</v>
      </c>
      <c r="D395" s="98" t="s">
        <v>3</v>
      </c>
      <c r="E395" s="83"/>
      <c r="F395" s="84"/>
      <c r="G395" s="85"/>
      <c r="H395" s="85"/>
    </row>
    <row r="396" spans="1:11" ht="10.5" customHeight="1" thickBot="1" x14ac:dyDescent="0.25">
      <c r="A396" s="93"/>
      <c r="B396" s="93"/>
      <c r="C396" s="97"/>
      <c r="D396" s="100"/>
      <c r="E396" s="83"/>
      <c r="F396" s="84"/>
      <c r="G396" s="85"/>
      <c r="H396" s="85"/>
      <c r="J396" s="9"/>
      <c r="K396" s="9"/>
    </row>
    <row r="397" spans="1:11" s="9" customFormat="1" ht="15.75" x14ac:dyDescent="0.2">
      <c r="A397" s="91" t="s">
        <v>600</v>
      </c>
      <c r="B397" s="166" t="s">
        <v>15</v>
      </c>
      <c r="C397" s="166"/>
      <c r="D397" s="166"/>
      <c r="E397" s="166"/>
      <c r="F397" s="166"/>
      <c r="G397" s="92"/>
      <c r="H397" s="92"/>
      <c r="J397" s="8"/>
      <c r="K397" s="8"/>
    </row>
    <row r="398" spans="1:11" x14ac:dyDescent="0.2">
      <c r="A398" s="93"/>
      <c r="B398" s="93"/>
      <c r="C398" s="95"/>
      <c r="D398" s="37"/>
      <c r="E398" s="83"/>
      <c r="F398" s="84"/>
      <c r="G398" s="85"/>
      <c r="H398" s="85"/>
    </row>
    <row r="399" spans="1:11" x14ac:dyDescent="0.2">
      <c r="A399" s="93"/>
      <c r="B399" s="93" t="s">
        <v>16</v>
      </c>
      <c r="C399" s="101">
        <f>C395</f>
        <v>88</v>
      </c>
      <c r="D399" s="37" t="s">
        <v>3</v>
      </c>
      <c r="E399" s="83"/>
      <c r="F399" s="84"/>
      <c r="G399" s="85"/>
      <c r="H399" s="85"/>
    </row>
    <row r="400" spans="1:11" x14ac:dyDescent="0.2">
      <c r="A400" s="79"/>
      <c r="B400" s="93" t="s">
        <v>74</v>
      </c>
      <c r="C400" s="101">
        <v>7.7</v>
      </c>
      <c r="D400" s="37" t="s">
        <v>17</v>
      </c>
      <c r="E400" s="83" t="s">
        <v>46</v>
      </c>
      <c r="F400" s="84"/>
      <c r="G400" s="85"/>
      <c r="H400" s="85"/>
    </row>
    <row r="401" spans="1:8" ht="13.5" customHeight="1" x14ac:dyDescent="0.2">
      <c r="A401" s="79"/>
      <c r="B401" s="99" t="s">
        <v>0</v>
      </c>
      <c r="C401" s="97">
        <f>C399*C400</f>
        <v>677.6</v>
      </c>
      <c r="D401" s="98" t="s">
        <v>84</v>
      </c>
      <c r="E401" s="83"/>
      <c r="F401" s="84"/>
      <c r="G401" s="85"/>
      <c r="H401" s="85"/>
    </row>
    <row r="402" spans="1:8" ht="13.5" customHeight="1" x14ac:dyDescent="0.2">
      <c r="A402" s="79"/>
      <c r="B402" s="99"/>
      <c r="C402" s="97"/>
      <c r="D402" s="98"/>
      <c r="E402" s="83"/>
      <c r="F402" s="84"/>
      <c r="G402" s="85"/>
      <c r="H402" s="85"/>
    </row>
    <row r="403" spans="1:8" ht="13.15" customHeight="1" x14ac:dyDescent="0.2">
      <c r="A403" s="79"/>
      <c r="B403" s="99"/>
      <c r="C403" s="97"/>
      <c r="D403" s="98"/>
      <c r="E403" s="83"/>
      <c r="F403" s="84"/>
      <c r="G403" s="85"/>
      <c r="H403" s="85"/>
    </row>
    <row r="404" spans="1:8" ht="13.15" customHeight="1" x14ac:dyDescent="0.2">
      <c r="A404" s="79"/>
      <c r="B404" s="99"/>
      <c r="C404" s="97"/>
      <c r="D404" s="98"/>
      <c r="E404" s="83"/>
      <c r="F404" s="84"/>
      <c r="G404" s="85"/>
      <c r="H404" s="85"/>
    </row>
    <row r="405" spans="1:8" ht="13.15" customHeight="1" x14ac:dyDescent="0.2">
      <c r="A405" s="79"/>
      <c r="B405" s="99"/>
      <c r="C405" s="97"/>
      <c r="D405" s="98"/>
      <c r="E405" s="83"/>
      <c r="F405" s="84"/>
      <c r="G405" s="85"/>
      <c r="H405" s="85"/>
    </row>
    <row r="406" spans="1:8" x14ac:dyDescent="0.2">
      <c r="A406" s="79"/>
      <c r="B406" s="94"/>
      <c r="C406" s="95"/>
      <c r="D406" s="37"/>
      <c r="E406" s="83"/>
      <c r="F406" s="84"/>
      <c r="G406" s="85"/>
      <c r="H406" s="85"/>
    </row>
    <row r="407" spans="1:8" ht="15.75" x14ac:dyDescent="0.2">
      <c r="A407" s="79"/>
      <c r="B407" s="96" t="s">
        <v>6</v>
      </c>
      <c r="C407" s="188" t="str">
        <f>C7</f>
        <v>Eng.ª Civil Flávia Cristina Barbosa</v>
      </c>
      <c r="D407" s="188"/>
      <c r="E407" s="188"/>
      <c r="F407" s="188"/>
      <c r="G407" s="85"/>
      <c r="H407" s="85"/>
    </row>
    <row r="408" spans="1:8" ht="15.75" x14ac:dyDescent="0.2">
      <c r="A408" s="79"/>
      <c r="B408" s="110"/>
      <c r="C408" s="187" t="str">
        <f>"CREA - "&amp;C8</f>
        <v>CREA - MG- 187.842/D</v>
      </c>
      <c r="D408" s="187"/>
      <c r="E408" s="187"/>
      <c r="F408" s="187"/>
      <c r="G408" s="85"/>
      <c r="H408" s="85"/>
    </row>
    <row r="409" spans="1:8" x14ac:dyDescent="0.2">
      <c r="B409" s="8"/>
      <c r="C409" s="18"/>
      <c r="E409" s="112"/>
      <c r="F409" s="112"/>
    </row>
    <row r="410" spans="1:8" x14ac:dyDescent="0.2">
      <c r="B410" s="8"/>
      <c r="C410" s="18"/>
      <c r="E410" s="112"/>
      <c r="F410" s="112"/>
    </row>
  </sheetData>
  <mergeCells count="14481">
    <mergeCell ref="B49:F49"/>
    <mergeCell ref="F46:G46"/>
    <mergeCell ref="B60:F60"/>
    <mergeCell ref="F62:G62"/>
    <mergeCell ref="E57:G57"/>
    <mergeCell ref="E51:G51"/>
    <mergeCell ref="E52:G52"/>
    <mergeCell ref="A12:B13"/>
    <mergeCell ref="F12:H13"/>
    <mergeCell ref="C12:E12"/>
    <mergeCell ref="C13:E13"/>
    <mergeCell ref="A10:F11"/>
    <mergeCell ref="F27:G27"/>
    <mergeCell ref="B25:F25"/>
    <mergeCell ref="B16:F16"/>
    <mergeCell ref="B24:F24"/>
    <mergeCell ref="B17:F17"/>
    <mergeCell ref="F20:G20"/>
    <mergeCell ref="F21:G21"/>
    <mergeCell ref="A14:H14"/>
    <mergeCell ref="A15:H15"/>
    <mergeCell ref="C408:F408"/>
    <mergeCell ref="C407:F407"/>
    <mergeCell ref="B384:F384"/>
    <mergeCell ref="B385:F385"/>
    <mergeCell ref="B397:F397"/>
    <mergeCell ref="B391:F391"/>
    <mergeCell ref="E103:G103"/>
    <mergeCell ref="B310:F310"/>
    <mergeCell ref="B380:F380"/>
    <mergeCell ref="E358:G358"/>
    <mergeCell ref="B133:F133"/>
    <mergeCell ref="B170:F170"/>
    <mergeCell ref="B294:F294"/>
    <mergeCell ref="E329:G329"/>
    <mergeCell ref="E250:G250"/>
    <mergeCell ref="B282:F282"/>
    <mergeCell ref="B132:F132"/>
    <mergeCell ref="B274:F274"/>
    <mergeCell ref="E363:G363"/>
    <mergeCell ref="B154:F154"/>
    <mergeCell ref="E224:G224"/>
    <mergeCell ref="B160:F160"/>
    <mergeCell ref="B295:F295"/>
    <mergeCell ref="B153:F153"/>
    <mergeCell ref="B209:F209"/>
    <mergeCell ref="E217:G217"/>
    <mergeCell ref="B139:F139"/>
    <mergeCell ref="B145:F145"/>
    <mergeCell ref="B149:F149"/>
    <mergeCell ref="B270:F270"/>
    <mergeCell ref="E257:G257"/>
    <mergeCell ref="B166:F166"/>
    <mergeCell ref="B180:F180"/>
    <mergeCell ref="B379:F379"/>
    <mergeCell ref="B367:F367"/>
    <mergeCell ref="B127:F127"/>
    <mergeCell ref="E129:G129"/>
    <mergeCell ref="B338:F338"/>
    <mergeCell ref="E340:G340"/>
    <mergeCell ref="E341:G341"/>
    <mergeCell ref="B344:F344"/>
    <mergeCell ref="B348:F348"/>
    <mergeCell ref="B352:F352"/>
    <mergeCell ref="B326:F326"/>
    <mergeCell ref="E369:G369"/>
    <mergeCell ref="B373:F373"/>
    <mergeCell ref="E364:G364"/>
    <mergeCell ref="B320:F320"/>
    <mergeCell ref="B321:F321"/>
    <mergeCell ref="B262:F262"/>
    <mergeCell ref="B266:F266"/>
    <mergeCell ref="B286:F286"/>
    <mergeCell ref="B290:F290"/>
    <mergeCell ref="B301:F301"/>
    <mergeCell ref="B176:F176"/>
    <mergeCell ref="E97:G97"/>
    <mergeCell ref="B99:F99"/>
    <mergeCell ref="B121:F121"/>
    <mergeCell ref="E101:H101"/>
    <mergeCell ref="E102:H102"/>
    <mergeCell ref="B111:F111"/>
    <mergeCell ref="E113:G113"/>
    <mergeCell ref="B93:F93"/>
    <mergeCell ref="E95:H95"/>
    <mergeCell ref="E96:H96"/>
    <mergeCell ref="B89:F89"/>
    <mergeCell ref="E91:G91"/>
    <mergeCell ref="E123:G123"/>
    <mergeCell ref="B105:F105"/>
    <mergeCell ref="B261:F261"/>
    <mergeCell ref="E215:G215"/>
    <mergeCell ref="B210:F210"/>
    <mergeCell ref="E212:G212"/>
    <mergeCell ref="B255:F255"/>
    <mergeCell ref="E247:G247"/>
    <mergeCell ref="E191:G191"/>
    <mergeCell ref="B222:F222"/>
    <mergeCell ref="B245:F245"/>
    <mergeCell ref="B232:F232"/>
    <mergeCell ref="B233:F233"/>
    <mergeCell ref="E107:H107"/>
    <mergeCell ref="E109:G109"/>
    <mergeCell ref="B184:F184"/>
    <mergeCell ref="B237:F237"/>
    <mergeCell ref="B131:F131"/>
    <mergeCell ref="CD24:CH24"/>
    <mergeCell ref="CL24:CP24"/>
    <mergeCell ref="CT24:CX24"/>
    <mergeCell ref="DB24:DF24"/>
    <mergeCell ref="DJ24:DN24"/>
    <mergeCell ref="DR24:DV24"/>
    <mergeCell ref="DZ24:ED24"/>
    <mergeCell ref="EH24:EL24"/>
    <mergeCell ref="EP24:ET24"/>
    <mergeCell ref="J24:N24"/>
    <mergeCell ref="R24:V24"/>
    <mergeCell ref="Z24:AD24"/>
    <mergeCell ref="AH24:AL24"/>
    <mergeCell ref="AP24:AT24"/>
    <mergeCell ref="AX24:BB24"/>
    <mergeCell ref="BF24:BJ24"/>
    <mergeCell ref="BN24:BR24"/>
    <mergeCell ref="BV24:BZ24"/>
    <mergeCell ref="B188:F188"/>
    <mergeCell ref="B189:F189"/>
    <mergeCell ref="B197:F197"/>
    <mergeCell ref="E199:G199"/>
    <mergeCell ref="B203:F203"/>
    <mergeCell ref="E205:G205"/>
    <mergeCell ref="B305:F305"/>
    <mergeCell ref="B306:F306"/>
    <mergeCell ref="B315:F315"/>
    <mergeCell ref="B278:F278"/>
    <mergeCell ref="B228:F228"/>
    <mergeCell ref="E230:G230"/>
    <mergeCell ref="E375:G375"/>
    <mergeCell ref="E354:G354"/>
    <mergeCell ref="E355:G355"/>
    <mergeCell ref="E356:G356"/>
    <mergeCell ref="E357:G357"/>
    <mergeCell ref="B361:F361"/>
    <mergeCell ref="B241:F241"/>
    <mergeCell ref="B322:F322"/>
    <mergeCell ref="B332:F332"/>
    <mergeCell ref="E334:G334"/>
    <mergeCell ref="E328:G328"/>
    <mergeCell ref="B44:F44"/>
    <mergeCell ref="E68:H68"/>
    <mergeCell ref="B66:F66"/>
    <mergeCell ref="B78:F78"/>
    <mergeCell ref="E82:H82"/>
    <mergeCell ref="B88:F88"/>
    <mergeCell ref="B39:F39"/>
    <mergeCell ref="F41:G41"/>
    <mergeCell ref="F35:G35"/>
    <mergeCell ref="B29:F29"/>
    <mergeCell ref="B33:F33"/>
    <mergeCell ref="F31:G31"/>
    <mergeCell ref="B84:F84"/>
    <mergeCell ref="E86:H86"/>
    <mergeCell ref="B70:F70"/>
    <mergeCell ref="E72:H72"/>
    <mergeCell ref="B74:F74"/>
    <mergeCell ref="E76:H76"/>
    <mergeCell ref="E80:H80"/>
    <mergeCell ref="B43:F43"/>
    <mergeCell ref="B48:F48"/>
    <mergeCell ref="B59:F59"/>
    <mergeCell ref="B55:F55"/>
    <mergeCell ref="NF24:NJ24"/>
    <mergeCell ref="NN24:NR24"/>
    <mergeCell ref="NV24:NZ24"/>
    <mergeCell ref="OD24:OH24"/>
    <mergeCell ref="OL24:OP24"/>
    <mergeCell ref="OT24:OX24"/>
    <mergeCell ref="PB24:PF24"/>
    <mergeCell ref="PJ24:PN24"/>
    <mergeCell ref="PR24:PV24"/>
    <mergeCell ref="KL24:KP24"/>
    <mergeCell ref="KT24:KX24"/>
    <mergeCell ref="LB24:LF24"/>
    <mergeCell ref="LJ24:LN24"/>
    <mergeCell ref="LR24:LV24"/>
    <mergeCell ref="LZ24:MD24"/>
    <mergeCell ref="MH24:ML24"/>
    <mergeCell ref="MP24:MT24"/>
    <mergeCell ref="MX24:NB24"/>
    <mergeCell ref="HR24:HV24"/>
    <mergeCell ref="HZ24:ID24"/>
    <mergeCell ref="IH24:IL24"/>
    <mergeCell ref="IP24:IT24"/>
    <mergeCell ref="IX24:JB24"/>
    <mergeCell ref="JF24:JJ24"/>
    <mergeCell ref="JN24:JR24"/>
    <mergeCell ref="JV24:JZ24"/>
    <mergeCell ref="KD24:KH24"/>
    <mergeCell ref="EX24:FB24"/>
    <mergeCell ref="FF24:FJ24"/>
    <mergeCell ref="FN24:FR24"/>
    <mergeCell ref="FV24:FZ24"/>
    <mergeCell ref="GD24:GH24"/>
    <mergeCell ref="GL24:GP24"/>
    <mergeCell ref="GT24:GX24"/>
    <mergeCell ref="HB24:HF24"/>
    <mergeCell ref="HJ24:HN24"/>
    <mergeCell ref="YH24:YL24"/>
    <mergeCell ref="YP24:YT24"/>
    <mergeCell ref="YX24:ZB24"/>
    <mergeCell ref="ZF24:ZJ24"/>
    <mergeCell ref="ZN24:ZR24"/>
    <mergeCell ref="ZV24:ZZ24"/>
    <mergeCell ref="AAD24:AAH24"/>
    <mergeCell ref="AAL24:AAP24"/>
    <mergeCell ref="AAT24:AAX24"/>
    <mergeCell ref="VN24:VR24"/>
    <mergeCell ref="VV24:VZ24"/>
    <mergeCell ref="WD24:WH24"/>
    <mergeCell ref="WL24:WP24"/>
    <mergeCell ref="WT24:WX24"/>
    <mergeCell ref="XB24:XF24"/>
    <mergeCell ref="XJ24:XN24"/>
    <mergeCell ref="XR24:XV24"/>
    <mergeCell ref="XZ24:YD24"/>
    <mergeCell ref="ST24:SX24"/>
    <mergeCell ref="TB24:TF24"/>
    <mergeCell ref="TJ24:TN24"/>
    <mergeCell ref="TR24:TV24"/>
    <mergeCell ref="TZ24:UD24"/>
    <mergeCell ref="UH24:UL24"/>
    <mergeCell ref="UP24:UT24"/>
    <mergeCell ref="UX24:VB24"/>
    <mergeCell ref="VF24:VJ24"/>
    <mergeCell ref="PZ24:QD24"/>
    <mergeCell ref="QH24:QL24"/>
    <mergeCell ref="QP24:QT24"/>
    <mergeCell ref="QX24:RB24"/>
    <mergeCell ref="RF24:RJ24"/>
    <mergeCell ref="RN24:RR24"/>
    <mergeCell ref="RV24:RZ24"/>
    <mergeCell ref="SD24:SH24"/>
    <mergeCell ref="SL24:SP24"/>
    <mergeCell ref="AJJ24:AJN24"/>
    <mergeCell ref="AJR24:AJV24"/>
    <mergeCell ref="AJZ24:AKD24"/>
    <mergeCell ref="AKH24:AKL24"/>
    <mergeCell ref="AKP24:AKT24"/>
    <mergeCell ref="AKX24:ALB24"/>
    <mergeCell ref="ALF24:ALJ24"/>
    <mergeCell ref="ALN24:ALR24"/>
    <mergeCell ref="ALV24:ALZ24"/>
    <mergeCell ref="AGP24:AGT24"/>
    <mergeCell ref="AGX24:AHB24"/>
    <mergeCell ref="AHF24:AHJ24"/>
    <mergeCell ref="AHN24:AHR24"/>
    <mergeCell ref="AHV24:AHZ24"/>
    <mergeCell ref="AID24:AIH24"/>
    <mergeCell ref="AIL24:AIP24"/>
    <mergeCell ref="AIT24:AIX24"/>
    <mergeCell ref="AJB24:AJF24"/>
    <mergeCell ref="ADV24:ADZ24"/>
    <mergeCell ref="AED24:AEH24"/>
    <mergeCell ref="AEL24:AEP24"/>
    <mergeCell ref="AET24:AEX24"/>
    <mergeCell ref="AFB24:AFF24"/>
    <mergeCell ref="AFJ24:AFN24"/>
    <mergeCell ref="AFR24:AFV24"/>
    <mergeCell ref="AFZ24:AGD24"/>
    <mergeCell ref="AGH24:AGL24"/>
    <mergeCell ref="ABB24:ABF24"/>
    <mergeCell ref="ABJ24:ABN24"/>
    <mergeCell ref="ABR24:ABV24"/>
    <mergeCell ref="ABZ24:ACD24"/>
    <mergeCell ref="ACH24:ACL24"/>
    <mergeCell ref="ACP24:ACT24"/>
    <mergeCell ref="ACX24:ADB24"/>
    <mergeCell ref="ADF24:ADJ24"/>
    <mergeCell ref="ADN24:ADR24"/>
    <mergeCell ref="AUL24:AUP24"/>
    <mergeCell ref="AUT24:AUX24"/>
    <mergeCell ref="AVB24:AVF24"/>
    <mergeCell ref="AVJ24:AVN24"/>
    <mergeCell ref="AVR24:AVV24"/>
    <mergeCell ref="AVZ24:AWD24"/>
    <mergeCell ref="AWH24:AWL24"/>
    <mergeCell ref="AWP24:AWT24"/>
    <mergeCell ref="AWX24:AXB24"/>
    <mergeCell ref="ARR24:ARV24"/>
    <mergeCell ref="ARZ24:ASD24"/>
    <mergeCell ref="ASH24:ASL24"/>
    <mergeCell ref="ASP24:AST24"/>
    <mergeCell ref="ASX24:ATB24"/>
    <mergeCell ref="ATF24:ATJ24"/>
    <mergeCell ref="ATN24:ATR24"/>
    <mergeCell ref="ATV24:ATZ24"/>
    <mergeCell ref="AUD24:AUH24"/>
    <mergeCell ref="AOX24:APB24"/>
    <mergeCell ref="APF24:APJ24"/>
    <mergeCell ref="APN24:APR24"/>
    <mergeCell ref="APV24:APZ24"/>
    <mergeCell ref="AQD24:AQH24"/>
    <mergeCell ref="AQL24:AQP24"/>
    <mergeCell ref="AQT24:AQX24"/>
    <mergeCell ref="ARB24:ARF24"/>
    <mergeCell ref="ARJ24:ARN24"/>
    <mergeCell ref="AMD24:AMH24"/>
    <mergeCell ref="AML24:AMP24"/>
    <mergeCell ref="AMT24:AMX24"/>
    <mergeCell ref="ANB24:ANF24"/>
    <mergeCell ref="ANJ24:ANN24"/>
    <mergeCell ref="ANR24:ANV24"/>
    <mergeCell ref="ANZ24:AOD24"/>
    <mergeCell ref="AOH24:AOL24"/>
    <mergeCell ref="AOP24:AOT24"/>
    <mergeCell ref="BFN24:BFR24"/>
    <mergeCell ref="BFV24:BFZ24"/>
    <mergeCell ref="BGD24:BGH24"/>
    <mergeCell ref="BGL24:BGP24"/>
    <mergeCell ref="BGT24:BGX24"/>
    <mergeCell ref="BHB24:BHF24"/>
    <mergeCell ref="BHJ24:BHN24"/>
    <mergeCell ref="BHR24:BHV24"/>
    <mergeCell ref="BHZ24:BID24"/>
    <mergeCell ref="BCT24:BCX24"/>
    <mergeCell ref="BDB24:BDF24"/>
    <mergeCell ref="BDJ24:BDN24"/>
    <mergeCell ref="BDR24:BDV24"/>
    <mergeCell ref="BDZ24:BED24"/>
    <mergeCell ref="BEH24:BEL24"/>
    <mergeCell ref="BEP24:BET24"/>
    <mergeCell ref="BEX24:BFB24"/>
    <mergeCell ref="BFF24:BFJ24"/>
    <mergeCell ref="AZZ24:BAD24"/>
    <mergeCell ref="BAH24:BAL24"/>
    <mergeCell ref="BAP24:BAT24"/>
    <mergeCell ref="BAX24:BBB24"/>
    <mergeCell ref="BBF24:BBJ24"/>
    <mergeCell ref="BBN24:BBR24"/>
    <mergeCell ref="BBV24:BBZ24"/>
    <mergeCell ref="BCD24:BCH24"/>
    <mergeCell ref="BCL24:BCP24"/>
    <mergeCell ref="AXF24:AXJ24"/>
    <mergeCell ref="AXN24:AXR24"/>
    <mergeCell ref="AXV24:AXZ24"/>
    <mergeCell ref="AYD24:AYH24"/>
    <mergeCell ref="AYL24:AYP24"/>
    <mergeCell ref="AYT24:AYX24"/>
    <mergeCell ref="AZB24:AZF24"/>
    <mergeCell ref="AZJ24:AZN24"/>
    <mergeCell ref="AZR24:AZV24"/>
    <mergeCell ref="BQP24:BQT24"/>
    <mergeCell ref="BQX24:BRB24"/>
    <mergeCell ref="BRF24:BRJ24"/>
    <mergeCell ref="BRN24:BRR24"/>
    <mergeCell ref="BRV24:BRZ24"/>
    <mergeCell ref="BSD24:BSH24"/>
    <mergeCell ref="BSL24:BSP24"/>
    <mergeCell ref="BST24:BSX24"/>
    <mergeCell ref="BTB24:BTF24"/>
    <mergeCell ref="BNV24:BNZ24"/>
    <mergeCell ref="BOD24:BOH24"/>
    <mergeCell ref="BOL24:BOP24"/>
    <mergeCell ref="BOT24:BOX24"/>
    <mergeCell ref="BPB24:BPF24"/>
    <mergeCell ref="BPJ24:BPN24"/>
    <mergeCell ref="BPR24:BPV24"/>
    <mergeCell ref="BPZ24:BQD24"/>
    <mergeCell ref="BQH24:BQL24"/>
    <mergeCell ref="BLB24:BLF24"/>
    <mergeCell ref="BLJ24:BLN24"/>
    <mergeCell ref="BLR24:BLV24"/>
    <mergeCell ref="BLZ24:BMD24"/>
    <mergeCell ref="BMH24:BML24"/>
    <mergeCell ref="BMP24:BMT24"/>
    <mergeCell ref="BMX24:BNB24"/>
    <mergeCell ref="BNF24:BNJ24"/>
    <mergeCell ref="BNN24:BNR24"/>
    <mergeCell ref="BIH24:BIL24"/>
    <mergeCell ref="BIP24:BIT24"/>
    <mergeCell ref="BIX24:BJB24"/>
    <mergeCell ref="BJF24:BJJ24"/>
    <mergeCell ref="BJN24:BJR24"/>
    <mergeCell ref="BJV24:BJZ24"/>
    <mergeCell ref="BKD24:BKH24"/>
    <mergeCell ref="BKL24:BKP24"/>
    <mergeCell ref="BKT24:BKX24"/>
    <mergeCell ref="CBR24:CBV24"/>
    <mergeCell ref="CBZ24:CCD24"/>
    <mergeCell ref="CCH24:CCL24"/>
    <mergeCell ref="CCP24:CCT24"/>
    <mergeCell ref="CCX24:CDB24"/>
    <mergeCell ref="CDF24:CDJ24"/>
    <mergeCell ref="CDN24:CDR24"/>
    <mergeCell ref="CDV24:CDZ24"/>
    <mergeCell ref="CED24:CEH24"/>
    <mergeCell ref="BYX24:BZB24"/>
    <mergeCell ref="BZF24:BZJ24"/>
    <mergeCell ref="BZN24:BZR24"/>
    <mergeCell ref="BZV24:BZZ24"/>
    <mergeCell ref="CAD24:CAH24"/>
    <mergeCell ref="CAL24:CAP24"/>
    <mergeCell ref="CAT24:CAX24"/>
    <mergeCell ref="CBB24:CBF24"/>
    <mergeCell ref="CBJ24:CBN24"/>
    <mergeCell ref="BWD24:BWH24"/>
    <mergeCell ref="BWL24:BWP24"/>
    <mergeCell ref="BWT24:BWX24"/>
    <mergeCell ref="BXB24:BXF24"/>
    <mergeCell ref="BXJ24:BXN24"/>
    <mergeCell ref="BXR24:BXV24"/>
    <mergeCell ref="BXZ24:BYD24"/>
    <mergeCell ref="BYH24:BYL24"/>
    <mergeCell ref="BYP24:BYT24"/>
    <mergeCell ref="BTJ24:BTN24"/>
    <mergeCell ref="BTR24:BTV24"/>
    <mergeCell ref="BTZ24:BUD24"/>
    <mergeCell ref="BUH24:BUL24"/>
    <mergeCell ref="BUP24:BUT24"/>
    <mergeCell ref="BUX24:BVB24"/>
    <mergeCell ref="BVF24:BVJ24"/>
    <mergeCell ref="BVN24:BVR24"/>
    <mergeCell ref="BVV24:BVZ24"/>
    <mergeCell ref="CMT24:CMX24"/>
    <mergeCell ref="CNB24:CNF24"/>
    <mergeCell ref="CNJ24:CNN24"/>
    <mergeCell ref="CNR24:CNV24"/>
    <mergeCell ref="CNZ24:COD24"/>
    <mergeCell ref="COH24:COL24"/>
    <mergeCell ref="COP24:COT24"/>
    <mergeCell ref="COX24:CPB24"/>
    <mergeCell ref="CPF24:CPJ24"/>
    <mergeCell ref="CJZ24:CKD24"/>
    <mergeCell ref="CKH24:CKL24"/>
    <mergeCell ref="CKP24:CKT24"/>
    <mergeCell ref="CKX24:CLB24"/>
    <mergeCell ref="CLF24:CLJ24"/>
    <mergeCell ref="CLN24:CLR24"/>
    <mergeCell ref="CLV24:CLZ24"/>
    <mergeCell ref="CMD24:CMH24"/>
    <mergeCell ref="CML24:CMP24"/>
    <mergeCell ref="CHF24:CHJ24"/>
    <mergeCell ref="CHN24:CHR24"/>
    <mergeCell ref="CHV24:CHZ24"/>
    <mergeCell ref="CID24:CIH24"/>
    <mergeCell ref="CIL24:CIP24"/>
    <mergeCell ref="CIT24:CIX24"/>
    <mergeCell ref="CJB24:CJF24"/>
    <mergeCell ref="CJJ24:CJN24"/>
    <mergeCell ref="CJR24:CJV24"/>
    <mergeCell ref="CEL24:CEP24"/>
    <mergeCell ref="CET24:CEX24"/>
    <mergeCell ref="CFB24:CFF24"/>
    <mergeCell ref="CFJ24:CFN24"/>
    <mergeCell ref="CFR24:CFV24"/>
    <mergeCell ref="CFZ24:CGD24"/>
    <mergeCell ref="CGH24:CGL24"/>
    <mergeCell ref="CGP24:CGT24"/>
    <mergeCell ref="CGX24:CHB24"/>
    <mergeCell ref="CXV24:CXZ24"/>
    <mergeCell ref="CYD24:CYH24"/>
    <mergeCell ref="CYL24:CYP24"/>
    <mergeCell ref="CYT24:CYX24"/>
    <mergeCell ref="CZB24:CZF24"/>
    <mergeCell ref="CZJ24:CZN24"/>
    <mergeCell ref="CZR24:CZV24"/>
    <mergeCell ref="CZZ24:DAD24"/>
    <mergeCell ref="DAH24:DAL24"/>
    <mergeCell ref="CVB24:CVF24"/>
    <mergeCell ref="CVJ24:CVN24"/>
    <mergeCell ref="CVR24:CVV24"/>
    <mergeCell ref="CVZ24:CWD24"/>
    <mergeCell ref="CWH24:CWL24"/>
    <mergeCell ref="CWP24:CWT24"/>
    <mergeCell ref="CWX24:CXB24"/>
    <mergeCell ref="CXF24:CXJ24"/>
    <mergeCell ref="CXN24:CXR24"/>
    <mergeCell ref="CSH24:CSL24"/>
    <mergeCell ref="CSP24:CST24"/>
    <mergeCell ref="CSX24:CTB24"/>
    <mergeCell ref="CTF24:CTJ24"/>
    <mergeCell ref="CTN24:CTR24"/>
    <mergeCell ref="CTV24:CTZ24"/>
    <mergeCell ref="CUD24:CUH24"/>
    <mergeCell ref="CUL24:CUP24"/>
    <mergeCell ref="CUT24:CUX24"/>
    <mergeCell ref="CPN24:CPR24"/>
    <mergeCell ref="CPV24:CPZ24"/>
    <mergeCell ref="CQD24:CQH24"/>
    <mergeCell ref="CQL24:CQP24"/>
    <mergeCell ref="CQT24:CQX24"/>
    <mergeCell ref="CRB24:CRF24"/>
    <mergeCell ref="CRJ24:CRN24"/>
    <mergeCell ref="CRR24:CRV24"/>
    <mergeCell ref="CRZ24:CSD24"/>
    <mergeCell ref="DIX24:DJB24"/>
    <mergeCell ref="DJF24:DJJ24"/>
    <mergeCell ref="DJN24:DJR24"/>
    <mergeCell ref="DJV24:DJZ24"/>
    <mergeCell ref="DKD24:DKH24"/>
    <mergeCell ref="DKL24:DKP24"/>
    <mergeCell ref="DKT24:DKX24"/>
    <mergeCell ref="DLB24:DLF24"/>
    <mergeCell ref="DLJ24:DLN24"/>
    <mergeCell ref="DGD24:DGH24"/>
    <mergeCell ref="DGL24:DGP24"/>
    <mergeCell ref="DGT24:DGX24"/>
    <mergeCell ref="DHB24:DHF24"/>
    <mergeCell ref="DHJ24:DHN24"/>
    <mergeCell ref="DHR24:DHV24"/>
    <mergeCell ref="DHZ24:DID24"/>
    <mergeCell ref="DIH24:DIL24"/>
    <mergeCell ref="DIP24:DIT24"/>
    <mergeCell ref="DDJ24:DDN24"/>
    <mergeCell ref="DDR24:DDV24"/>
    <mergeCell ref="DDZ24:DED24"/>
    <mergeCell ref="DEH24:DEL24"/>
    <mergeCell ref="DEP24:DET24"/>
    <mergeCell ref="DEX24:DFB24"/>
    <mergeCell ref="DFF24:DFJ24"/>
    <mergeCell ref="DFN24:DFR24"/>
    <mergeCell ref="DFV24:DFZ24"/>
    <mergeCell ref="DAP24:DAT24"/>
    <mergeCell ref="DAX24:DBB24"/>
    <mergeCell ref="DBF24:DBJ24"/>
    <mergeCell ref="DBN24:DBR24"/>
    <mergeCell ref="DBV24:DBZ24"/>
    <mergeCell ref="DCD24:DCH24"/>
    <mergeCell ref="DCL24:DCP24"/>
    <mergeCell ref="DCT24:DCX24"/>
    <mergeCell ref="DDB24:DDF24"/>
    <mergeCell ref="DTZ24:DUD24"/>
    <mergeCell ref="DUH24:DUL24"/>
    <mergeCell ref="DUP24:DUT24"/>
    <mergeCell ref="DUX24:DVB24"/>
    <mergeCell ref="DVF24:DVJ24"/>
    <mergeCell ref="DVN24:DVR24"/>
    <mergeCell ref="DVV24:DVZ24"/>
    <mergeCell ref="DWD24:DWH24"/>
    <mergeCell ref="DWL24:DWP24"/>
    <mergeCell ref="DRF24:DRJ24"/>
    <mergeCell ref="DRN24:DRR24"/>
    <mergeCell ref="DRV24:DRZ24"/>
    <mergeCell ref="DSD24:DSH24"/>
    <mergeCell ref="DSL24:DSP24"/>
    <mergeCell ref="DST24:DSX24"/>
    <mergeCell ref="DTB24:DTF24"/>
    <mergeCell ref="DTJ24:DTN24"/>
    <mergeCell ref="DTR24:DTV24"/>
    <mergeCell ref="DOL24:DOP24"/>
    <mergeCell ref="DOT24:DOX24"/>
    <mergeCell ref="DPB24:DPF24"/>
    <mergeCell ref="DPJ24:DPN24"/>
    <mergeCell ref="DPR24:DPV24"/>
    <mergeCell ref="DPZ24:DQD24"/>
    <mergeCell ref="DQH24:DQL24"/>
    <mergeCell ref="DQP24:DQT24"/>
    <mergeCell ref="DQX24:DRB24"/>
    <mergeCell ref="DLR24:DLV24"/>
    <mergeCell ref="DLZ24:DMD24"/>
    <mergeCell ref="DMH24:DML24"/>
    <mergeCell ref="DMP24:DMT24"/>
    <mergeCell ref="DMX24:DNB24"/>
    <mergeCell ref="DNF24:DNJ24"/>
    <mergeCell ref="DNN24:DNR24"/>
    <mergeCell ref="DNV24:DNZ24"/>
    <mergeCell ref="DOD24:DOH24"/>
    <mergeCell ref="EFB24:EFF24"/>
    <mergeCell ref="EFJ24:EFN24"/>
    <mergeCell ref="EFR24:EFV24"/>
    <mergeCell ref="EFZ24:EGD24"/>
    <mergeCell ref="EGH24:EGL24"/>
    <mergeCell ref="EGP24:EGT24"/>
    <mergeCell ref="EGX24:EHB24"/>
    <mergeCell ref="EHF24:EHJ24"/>
    <mergeCell ref="EHN24:EHR24"/>
    <mergeCell ref="ECH24:ECL24"/>
    <mergeCell ref="ECP24:ECT24"/>
    <mergeCell ref="ECX24:EDB24"/>
    <mergeCell ref="EDF24:EDJ24"/>
    <mergeCell ref="EDN24:EDR24"/>
    <mergeCell ref="EDV24:EDZ24"/>
    <mergeCell ref="EED24:EEH24"/>
    <mergeCell ref="EEL24:EEP24"/>
    <mergeCell ref="EET24:EEX24"/>
    <mergeCell ref="DZN24:DZR24"/>
    <mergeCell ref="DZV24:DZZ24"/>
    <mergeCell ref="EAD24:EAH24"/>
    <mergeCell ref="EAL24:EAP24"/>
    <mergeCell ref="EAT24:EAX24"/>
    <mergeCell ref="EBB24:EBF24"/>
    <mergeCell ref="EBJ24:EBN24"/>
    <mergeCell ref="EBR24:EBV24"/>
    <mergeCell ref="EBZ24:ECD24"/>
    <mergeCell ref="DWT24:DWX24"/>
    <mergeCell ref="DXB24:DXF24"/>
    <mergeCell ref="DXJ24:DXN24"/>
    <mergeCell ref="DXR24:DXV24"/>
    <mergeCell ref="DXZ24:DYD24"/>
    <mergeCell ref="DYH24:DYL24"/>
    <mergeCell ref="DYP24:DYT24"/>
    <mergeCell ref="DYX24:DZB24"/>
    <mergeCell ref="DZF24:DZJ24"/>
    <mergeCell ref="EQD24:EQH24"/>
    <mergeCell ref="EQL24:EQP24"/>
    <mergeCell ref="EQT24:EQX24"/>
    <mergeCell ref="ERB24:ERF24"/>
    <mergeCell ref="ERJ24:ERN24"/>
    <mergeCell ref="ERR24:ERV24"/>
    <mergeCell ref="ERZ24:ESD24"/>
    <mergeCell ref="ESH24:ESL24"/>
    <mergeCell ref="ESP24:EST24"/>
    <mergeCell ref="ENJ24:ENN24"/>
    <mergeCell ref="ENR24:ENV24"/>
    <mergeCell ref="ENZ24:EOD24"/>
    <mergeCell ref="EOH24:EOL24"/>
    <mergeCell ref="EOP24:EOT24"/>
    <mergeCell ref="EOX24:EPB24"/>
    <mergeCell ref="EPF24:EPJ24"/>
    <mergeCell ref="EPN24:EPR24"/>
    <mergeCell ref="EPV24:EPZ24"/>
    <mergeCell ref="EKP24:EKT24"/>
    <mergeCell ref="EKX24:ELB24"/>
    <mergeCell ref="ELF24:ELJ24"/>
    <mergeCell ref="ELN24:ELR24"/>
    <mergeCell ref="ELV24:ELZ24"/>
    <mergeCell ref="EMD24:EMH24"/>
    <mergeCell ref="EML24:EMP24"/>
    <mergeCell ref="EMT24:EMX24"/>
    <mergeCell ref="ENB24:ENF24"/>
    <mergeCell ref="EHV24:EHZ24"/>
    <mergeCell ref="EID24:EIH24"/>
    <mergeCell ref="EIL24:EIP24"/>
    <mergeCell ref="EIT24:EIX24"/>
    <mergeCell ref="EJB24:EJF24"/>
    <mergeCell ref="EJJ24:EJN24"/>
    <mergeCell ref="EJR24:EJV24"/>
    <mergeCell ref="EJZ24:EKD24"/>
    <mergeCell ref="EKH24:EKL24"/>
    <mergeCell ref="FBF24:FBJ24"/>
    <mergeCell ref="FBN24:FBR24"/>
    <mergeCell ref="FBV24:FBZ24"/>
    <mergeCell ref="FCD24:FCH24"/>
    <mergeCell ref="FCL24:FCP24"/>
    <mergeCell ref="FCT24:FCX24"/>
    <mergeCell ref="FDB24:FDF24"/>
    <mergeCell ref="FDJ24:FDN24"/>
    <mergeCell ref="FDR24:FDV24"/>
    <mergeCell ref="EYL24:EYP24"/>
    <mergeCell ref="EYT24:EYX24"/>
    <mergeCell ref="EZB24:EZF24"/>
    <mergeCell ref="EZJ24:EZN24"/>
    <mergeCell ref="EZR24:EZV24"/>
    <mergeCell ref="EZZ24:FAD24"/>
    <mergeCell ref="FAH24:FAL24"/>
    <mergeCell ref="FAP24:FAT24"/>
    <mergeCell ref="FAX24:FBB24"/>
    <mergeCell ref="EVR24:EVV24"/>
    <mergeCell ref="EVZ24:EWD24"/>
    <mergeCell ref="EWH24:EWL24"/>
    <mergeCell ref="EWP24:EWT24"/>
    <mergeCell ref="EWX24:EXB24"/>
    <mergeCell ref="EXF24:EXJ24"/>
    <mergeCell ref="EXN24:EXR24"/>
    <mergeCell ref="EXV24:EXZ24"/>
    <mergeCell ref="EYD24:EYH24"/>
    <mergeCell ref="ESX24:ETB24"/>
    <mergeCell ref="ETF24:ETJ24"/>
    <mergeCell ref="ETN24:ETR24"/>
    <mergeCell ref="ETV24:ETZ24"/>
    <mergeCell ref="EUD24:EUH24"/>
    <mergeCell ref="EUL24:EUP24"/>
    <mergeCell ref="EUT24:EUX24"/>
    <mergeCell ref="EVB24:EVF24"/>
    <mergeCell ref="EVJ24:EVN24"/>
    <mergeCell ref="FMH24:FML24"/>
    <mergeCell ref="FMP24:FMT24"/>
    <mergeCell ref="FMX24:FNB24"/>
    <mergeCell ref="FNF24:FNJ24"/>
    <mergeCell ref="FNN24:FNR24"/>
    <mergeCell ref="FNV24:FNZ24"/>
    <mergeCell ref="FOD24:FOH24"/>
    <mergeCell ref="FOL24:FOP24"/>
    <mergeCell ref="FOT24:FOX24"/>
    <mergeCell ref="FJN24:FJR24"/>
    <mergeCell ref="FJV24:FJZ24"/>
    <mergeCell ref="FKD24:FKH24"/>
    <mergeCell ref="FKL24:FKP24"/>
    <mergeCell ref="FKT24:FKX24"/>
    <mergeCell ref="FLB24:FLF24"/>
    <mergeCell ref="FLJ24:FLN24"/>
    <mergeCell ref="FLR24:FLV24"/>
    <mergeCell ref="FLZ24:FMD24"/>
    <mergeCell ref="FGT24:FGX24"/>
    <mergeCell ref="FHB24:FHF24"/>
    <mergeCell ref="FHJ24:FHN24"/>
    <mergeCell ref="FHR24:FHV24"/>
    <mergeCell ref="FHZ24:FID24"/>
    <mergeCell ref="FIH24:FIL24"/>
    <mergeCell ref="FIP24:FIT24"/>
    <mergeCell ref="FIX24:FJB24"/>
    <mergeCell ref="FJF24:FJJ24"/>
    <mergeCell ref="FDZ24:FED24"/>
    <mergeCell ref="FEH24:FEL24"/>
    <mergeCell ref="FEP24:FET24"/>
    <mergeCell ref="FEX24:FFB24"/>
    <mergeCell ref="FFF24:FFJ24"/>
    <mergeCell ref="FFN24:FFR24"/>
    <mergeCell ref="FFV24:FFZ24"/>
    <mergeCell ref="FGD24:FGH24"/>
    <mergeCell ref="FGL24:FGP24"/>
    <mergeCell ref="FXJ24:FXN24"/>
    <mergeCell ref="FXR24:FXV24"/>
    <mergeCell ref="FXZ24:FYD24"/>
    <mergeCell ref="FYH24:FYL24"/>
    <mergeCell ref="FYP24:FYT24"/>
    <mergeCell ref="FYX24:FZB24"/>
    <mergeCell ref="FZF24:FZJ24"/>
    <mergeCell ref="FZN24:FZR24"/>
    <mergeCell ref="FZV24:FZZ24"/>
    <mergeCell ref="FUP24:FUT24"/>
    <mergeCell ref="FUX24:FVB24"/>
    <mergeCell ref="FVF24:FVJ24"/>
    <mergeCell ref="FVN24:FVR24"/>
    <mergeCell ref="FVV24:FVZ24"/>
    <mergeCell ref="FWD24:FWH24"/>
    <mergeCell ref="FWL24:FWP24"/>
    <mergeCell ref="FWT24:FWX24"/>
    <mergeCell ref="FXB24:FXF24"/>
    <mergeCell ref="FRV24:FRZ24"/>
    <mergeCell ref="FSD24:FSH24"/>
    <mergeCell ref="FSL24:FSP24"/>
    <mergeCell ref="FST24:FSX24"/>
    <mergeCell ref="FTB24:FTF24"/>
    <mergeCell ref="FTJ24:FTN24"/>
    <mergeCell ref="FTR24:FTV24"/>
    <mergeCell ref="FTZ24:FUD24"/>
    <mergeCell ref="FUH24:FUL24"/>
    <mergeCell ref="FPB24:FPF24"/>
    <mergeCell ref="FPJ24:FPN24"/>
    <mergeCell ref="FPR24:FPV24"/>
    <mergeCell ref="FPZ24:FQD24"/>
    <mergeCell ref="FQH24:FQL24"/>
    <mergeCell ref="FQP24:FQT24"/>
    <mergeCell ref="FQX24:FRB24"/>
    <mergeCell ref="FRF24:FRJ24"/>
    <mergeCell ref="FRN24:FRR24"/>
    <mergeCell ref="GIL24:GIP24"/>
    <mergeCell ref="GIT24:GIX24"/>
    <mergeCell ref="GJB24:GJF24"/>
    <mergeCell ref="GJJ24:GJN24"/>
    <mergeCell ref="GJR24:GJV24"/>
    <mergeCell ref="GJZ24:GKD24"/>
    <mergeCell ref="GKH24:GKL24"/>
    <mergeCell ref="GKP24:GKT24"/>
    <mergeCell ref="GKX24:GLB24"/>
    <mergeCell ref="GFR24:GFV24"/>
    <mergeCell ref="GFZ24:GGD24"/>
    <mergeCell ref="GGH24:GGL24"/>
    <mergeCell ref="GGP24:GGT24"/>
    <mergeCell ref="GGX24:GHB24"/>
    <mergeCell ref="GHF24:GHJ24"/>
    <mergeCell ref="GHN24:GHR24"/>
    <mergeCell ref="GHV24:GHZ24"/>
    <mergeCell ref="GID24:GIH24"/>
    <mergeCell ref="GCX24:GDB24"/>
    <mergeCell ref="GDF24:GDJ24"/>
    <mergeCell ref="GDN24:GDR24"/>
    <mergeCell ref="GDV24:GDZ24"/>
    <mergeCell ref="GED24:GEH24"/>
    <mergeCell ref="GEL24:GEP24"/>
    <mergeCell ref="GET24:GEX24"/>
    <mergeCell ref="GFB24:GFF24"/>
    <mergeCell ref="GFJ24:GFN24"/>
    <mergeCell ref="GAD24:GAH24"/>
    <mergeCell ref="GAL24:GAP24"/>
    <mergeCell ref="GAT24:GAX24"/>
    <mergeCell ref="GBB24:GBF24"/>
    <mergeCell ref="GBJ24:GBN24"/>
    <mergeCell ref="GBR24:GBV24"/>
    <mergeCell ref="GBZ24:GCD24"/>
    <mergeCell ref="GCH24:GCL24"/>
    <mergeCell ref="GCP24:GCT24"/>
    <mergeCell ref="GTN24:GTR24"/>
    <mergeCell ref="GTV24:GTZ24"/>
    <mergeCell ref="GUD24:GUH24"/>
    <mergeCell ref="GUL24:GUP24"/>
    <mergeCell ref="GUT24:GUX24"/>
    <mergeCell ref="GVB24:GVF24"/>
    <mergeCell ref="GVJ24:GVN24"/>
    <mergeCell ref="GVR24:GVV24"/>
    <mergeCell ref="GVZ24:GWD24"/>
    <mergeCell ref="GQT24:GQX24"/>
    <mergeCell ref="GRB24:GRF24"/>
    <mergeCell ref="GRJ24:GRN24"/>
    <mergeCell ref="GRR24:GRV24"/>
    <mergeCell ref="GRZ24:GSD24"/>
    <mergeCell ref="GSH24:GSL24"/>
    <mergeCell ref="GSP24:GST24"/>
    <mergeCell ref="GSX24:GTB24"/>
    <mergeCell ref="GTF24:GTJ24"/>
    <mergeCell ref="GNZ24:GOD24"/>
    <mergeCell ref="GOH24:GOL24"/>
    <mergeCell ref="GOP24:GOT24"/>
    <mergeCell ref="GOX24:GPB24"/>
    <mergeCell ref="GPF24:GPJ24"/>
    <mergeCell ref="GPN24:GPR24"/>
    <mergeCell ref="GPV24:GPZ24"/>
    <mergeCell ref="GQD24:GQH24"/>
    <mergeCell ref="GQL24:GQP24"/>
    <mergeCell ref="GLF24:GLJ24"/>
    <mergeCell ref="GLN24:GLR24"/>
    <mergeCell ref="GLV24:GLZ24"/>
    <mergeCell ref="GMD24:GMH24"/>
    <mergeCell ref="GML24:GMP24"/>
    <mergeCell ref="GMT24:GMX24"/>
    <mergeCell ref="GNB24:GNF24"/>
    <mergeCell ref="GNJ24:GNN24"/>
    <mergeCell ref="GNR24:GNV24"/>
    <mergeCell ref="HEP24:HET24"/>
    <mergeCell ref="HEX24:HFB24"/>
    <mergeCell ref="HFF24:HFJ24"/>
    <mergeCell ref="HFN24:HFR24"/>
    <mergeCell ref="HFV24:HFZ24"/>
    <mergeCell ref="HGD24:HGH24"/>
    <mergeCell ref="HGL24:HGP24"/>
    <mergeCell ref="HGT24:HGX24"/>
    <mergeCell ref="HHB24:HHF24"/>
    <mergeCell ref="HBV24:HBZ24"/>
    <mergeCell ref="HCD24:HCH24"/>
    <mergeCell ref="HCL24:HCP24"/>
    <mergeCell ref="HCT24:HCX24"/>
    <mergeCell ref="HDB24:HDF24"/>
    <mergeCell ref="HDJ24:HDN24"/>
    <mergeCell ref="HDR24:HDV24"/>
    <mergeCell ref="HDZ24:HED24"/>
    <mergeCell ref="HEH24:HEL24"/>
    <mergeCell ref="GZB24:GZF24"/>
    <mergeCell ref="GZJ24:GZN24"/>
    <mergeCell ref="GZR24:GZV24"/>
    <mergeCell ref="GZZ24:HAD24"/>
    <mergeCell ref="HAH24:HAL24"/>
    <mergeCell ref="HAP24:HAT24"/>
    <mergeCell ref="HAX24:HBB24"/>
    <mergeCell ref="HBF24:HBJ24"/>
    <mergeCell ref="HBN24:HBR24"/>
    <mergeCell ref="GWH24:GWL24"/>
    <mergeCell ref="GWP24:GWT24"/>
    <mergeCell ref="GWX24:GXB24"/>
    <mergeCell ref="GXF24:GXJ24"/>
    <mergeCell ref="GXN24:GXR24"/>
    <mergeCell ref="GXV24:GXZ24"/>
    <mergeCell ref="GYD24:GYH24"/>
    <mergeCell ref="GYL24:GYP24"/>
    <mergeCell ref="GYT24:GYX24"/>
    <mergeCell ref="HPR24:HPV24"/>
    <mergeCell ref="HPZ24:HQD24"/>
    <mergeCell ref="HQH24:HQL24"/>
    <mergeCell ref="HQP24:HQT24"/>
    <mergeCell ref="HQX24:HRB24"/>
    <mergeCell ref="HRF24:HRJ24"/>
    <mergeCell ref="HRN24:HRR24"/>
    <mergeCell ref="HRV24:HRZ24"/>
    <mergeCell ref="HSD24:HSH24"/>
    <mergeCell ref="HMX24:HNB24"/>
    <mergeCell ref="HNF24:HNJ24"/>
    <mergeCell ref="HNN24:HNR24"/>
    <mergeCell ref="HNV24:HNZ24"/>
    <mergeCell ref="HOD24:HOH24"/>
    <mergeCell ref="HOL24:HOP24"/>
    <mergeCell ref="HOT24:HOX24"/>
    <mergeCell ref="HPB24:HPF24"/>
    <mergeCell ref="HPJ24:HPN24"/>
    <mergeCell ref="HKD24:HKH24"/>
    <mergeCell ref="HKL24:HKP24"/>
    <mergeCell ref="HKT24:HKX24"/>
    <mergeCell ref="HLB24:HLF24"/>
    <mergeCell ref="HLJ24:HLN24"/>
    <mergeCell ref="HLR24:HLV24"/>
    <mergeCell ref="HLZ24:HMD24"/>
    <mergeCell ref="HMH24:HML24"/>
    <mergeCell ref="HMP24:HMT24"/>
    <mergeCell ref="HHJ24:HHN24"/>
    <mergeCell ref="HHR24:HHV24"/>
    <mergeCell ref="HHZ24:HID24"/>
    <mergeCell ref="HIH24:HIL24"/>
    <mergeCell ref="HIP24:HIT24"/>
    <mergeCell ref="HIX24:HJB24"/>
    <mergeCell ref="HJF24:HJJ24"/>
    <mergeCell ref="HJN24:HJR24"/>
    <mergeCell ref="HJV24:HJZ24"/>
    <mergeCell ref="IAT24:IAX24"/>
    <mergeCell ref="IBB24:IBF24"/>
    <mergeCell ref="IBJ24:IBN24"/>
    <mergeCell ref="IBR24:IBV24"/>
    <mergeCell ref="IBZ24:ICD24"/>
    <mergeCell ref="ICH24:ICL24"/>
    <mergeCell ref="ICP24:ICT24"/>
    <mergeCell ref="ICX24:IDB24"/>
    <mergeCell ref="IDF24:IDJ24"/>
    <mergeCell ref="HXZ24:HYD24"/>
    <mergeCell ref="HYH24:HYL24"/>
    <mergeCell ref="HYP24:HYT24"/>
    <mergeCell ref="HYX24:HZB24"/>
    <mergeCell ref="HZF24:HZJ24"/>
    <mergeCell ref="HZN24:HZR24"/>
    <mergeCell ref="HZV24:HZZ24"/>
    <mergeCell ref="IAD24:IAH24"/>
    <mergeCell ref="IAL24:IAP24"/>
    <mergeCell ref="HVF24:HVJ24"/>
    <mergeCell ref="HVN24:HVR24"/>
    <mergeCell ref="HVV24:HVZ24"/>
    <mergeCell ref="HWD24:HWH24"/>
    <mergeCell ref="HWL24:HWP24"/>
    <mergeCell ref="HWT24:HWX24"/>
    <mergeCell ref="HXB24:HXF24"/>
    <mergeCell ref="HXJ24:HXN24"/>
    <mergeCell ref="HXR24:HXV24"/>
    <mergeCell ref="HSL24:HSP24"/>
    <mergeCell ref="HST24:HSX24"/>
    <mergeCell ref="HTB24:HTF24"/>
    <mergeCell ref="HTJ24:HTN24"/>
    <mergeCell ref="HTR24:HTV24"/>
    <mergeCell ref="HTZ24:HUD24"/>
    <mergeCell ref="HUH24:HUL24"/>
    <mergeCell ref="HUP24:HUT24"/>
    <mergeCell ref="HUX24:HVB24"/>
    <mergeCell ref="ILV24:ILZ24"/>
    <mergeCell ref="IMD24:IMH24"/>
    <mergeCell ref="IML24:IMP24"/>
    <mergeCell ref="IMT24:IMX24"/>
    <mergeCell ref="INB24:INF24"/>
    <mergeCell ref="INJ24:INN24"/>
    <mergeCell ref="INR24:INV24"/>
    <mergeCell ref="INZ24:IOD24"/>
    <mergeCell ref="IOH24:IOL24"/>
    <mergeCell ref="IJB24:IJF24"/>
    <mergeCell ref="IJJ24:IJN24"/>
    <mergeCell ref="IJR24:IJV24"/>
    <mergeCell ref="IJZ24:IKD24"/>
    <mergeCell ref="IKH24:IKL24"/>
    <mergeCell ref="IKP24:IKT24"/>
    <mergeCell ref="IKX24:ILB24"/>
    <mergeCell ref="ILF24:ILJ24"/>
    <mergeCell ref="ILN24:ILR24"/>
    <mergeCell ref="IGH24:IGL24"/>
    <mergeCell ref="IGP24:IGT24"/>
    <mergeCell ref="IGX24:IHB24"/>
    <mergeCell ref="IHF24:IHJ24"/>
    <mergeCell ref="IHN24:IHR24"/>
    <mergeCell ref="IHV24:IHZ24"/>
    <mergeCell ref="IID24:IIH24"/>
    <mergeCell ref="IIL24:IIP24"/>
    <mergeCell ref="IIT24:IIX24"/>
    <mergeCell ref="IDN24:IDR24"/>
    <mergeCell ref="IDV24:IDZ24"/>
    <mergeCell ref="IED24:IEH24"/>
    <mergeCell ref="IEL24:IEP24"/>
    <mergeCell ref="IET24:IEX24"/>
    <mergeCell ref="IFB24:IFF24"/>
    <mergeCell ref="IFJ24:IFN24"/>
    <mergeCell ref="IFR24:IFV24"/>
    <mergeCell ref="IFZ24:IGD24"/>
    <mergeCell ref="IWX24:IXB24"/>
    <mergeCell ref="IXF24:IXJ24"/>
    <mergeCell ref="IXN24:IXR24"/>
    <mergeCell ref="IXV24:IXZ24"/>
    <mergeCell ref="IYD24:IYH24"/>
    <mergeCell ref="IYL24:IYP24"/>
    <mergeCell ref="IYT24:IYX24"/>
    <mergeCell ref="IZB24:IZF24"/>
    <mergeCell ref="IZJ24:IZN24"/>
    <mergeCell ref="IUD24:IUH24"/>
    <mergeCell ref="IUL24:IUP24"/>
    <mergeCell ref="IUT24:IUX24"/>
    <mergeCell ref="IVB24:IVF24"/>
    <mergeCell ref="IVJ24:IVN24"/>
    <mergeCell ref="IVR24:IVV24"/>
    <mergeCell ref="IVZ24:IWD24"/>
    <mergeCell ref="IWH24:IWL24"/>
    <mergeCell ref="IWP24:IWT24"/>
    <mergeCell ref="IRJ24:IRN24"/>
    <mergeCell ref="IRR24:IRV24"/>
    <mergeCell ref="IRZ24:ISD24"/>
    <mergeCell ref="ISH24:ISL24"/>
    <mergeCell ref="ISP24:IST24"/>
    <mergeCell ref="ISX24:ITB24"/>
    <mergeCell ref="ITF24:ITJ24"/>
    <mergeCell ref="ITN24:ITR24"/>
    <mergeCell ref="ITV24:ITZ24"/>
    <mergeCell ref="IOP24:IOT24"/>
    <mergeCell ref="IOX24:IPB24"/>
    <mergeCell ref="IPF24:IPJ24"/>
    <mergeCell ref="IPN24:IPR24"/>
    <mergeCell ref="IPV24:IPZ24"/>
    <mergeCell ref="IQD24:IQH24"/>
    <mergeCell ref="IQL24:IQP24"/>
    <mergeCell ref="IQT24:IQX24"/>
    <mergeCell ref="IRB24:IRF24"/>
    <mergeCell ref="JHZ24:JID24"/>
    <mergeCell ref="JIH24:JIL24"/>
    <mergeCell ref="JIP24:JIT24"/>
    <mergeCell ref="JIX24:JJB24"/>
    <mergeCell ref="JJF24:JJJ24"/>
    <mergeCell ref="JJN24:JJR24"/>
    <mergeCell ref="JJV24:JJZ24"/>
    <mergeCell ref="JKD24:JKH24"/>
    <mergeCell ref="JKL24:JKP24"/>
    <mergeCell ref="JFF24:JFJ24"/>
    <mergeCell ref="JFN24:JFR24"/>
    <mergeCell ref="JFV24:JFZ24"/>
    <mergeCell ref="JGD24:JGH24"/>
    <mergeCell ref="JGL24:JGP24"/>
    <mergeCell ref="JGT24:JGX24"/>
    <mergeCell ref="JHB24:JHF24"/>
    <mergeCell ref="JHJ24:JHN24"/>
    <mergeCell ref="JHR24:JHV24"/>
    <mergeCell ref="JCL24:JCP24"/>
    <mergeCell ref="JCT24:JCX24"/>
    <mergeCell ref="JDB24:JDF24"/>
    <mergeCell ref="JDJ24:JDN24"/>
    <mergeCell ref="JDR24:JDV24"/>
    <mergeCell ref="JDZ24:JED24"/>
    <mergeCell ref="JEH24:JEL24"/>
    <mergeCell ref="JEP24:JET24"/>
    <mergeCell ref="JEX24:JFB24"/>
    <mergeCell ref="IZR24:IZV24"/>
    <mergeCell ref="IZZ24:JAD24"/>
    <mergeCell ref="JAH24:JAL24"/>
    <mergeCell ref="JAP24:JAT24"/>
    <mergeCell ref="JAX24:JBB24"/>
    <mergeCell ref="JBF24:JBJ24"/>
    <mergeCell ref="JBN24:JBR24"/>
    <mergeCell ref="JBV24:JBZ24"/>
    <mergeCell ref="JCD24:JCH24"/>
    <mergeCell ref="JTB24:JTF24"/>
    <mergeCell ref="JTJ24:JTN24"/>
    <mergeCell ref="JTR24:JTV24"/>
    <mergeCell ref="JTZ24:JUD24"/>
    <mergeCell ref="JUH24:JUL24"/>
    <mergeCell ref="JUP24:JUT24"/>
    <mergeCell ref="JUX24:JVB24"/>
    <mergeCell ref="JVF24:JVJ24"/>
    <mergeCell ref="JVN24:JVR24"/>
    <mergeCell ref="JQH24:JQL24"/>
    <mergeCell ref="JQP24:JQT24"/>
    <mergeCell ref="JQX24:JRB24"/>
    <mergeCell ref="JRF24:JRJ24"/>
    <mergeCell ref="JRN24:JRR24"/>
    <mergeCell ref="JRV24:JRZ24"/>
    <mergeCell ref="JSD24:JSH24"/>
    <mergeCell ref="JSL24:JSP24"/>
    <mergeCell ref="JST24:JSX24"/>
    <mergeCell ref="JNN24:JNR24"/>
    <mergeCell ref="JNV24:JNZ24"/>
    <mergeCell ref="JOD24:JOH24"/>
    <mergeCell ref="JOL24:JOP24"/>
    <mergeCell ref="JOT24:JOX24"/>
    <mergeCell ref="JPB24:JPF24"/>
    <mergeCell ref="JPJ24:JPN24"/>
    <mergeCell ref="JPR24:JPV24"/>
    <mergeCell ref="JPZ24:JQD24"/>
    <mergeCell ref="JKT24:JKX24"/>
    <mergeCell ref="JLB24:JLF24"/>
    <mergeCell ref="JLJ24:JLN24"/>
    <mergeCell ref="JLR24:JLV24"/>
    <mergeCell ref="JLZ24:JMD24"/>
    <mergeCell ref="JMH24:JML24"/>
    <mergeCell ref="JMP24:JMT24"/>
    <mergeCell ref="JMX24:JNB24"/>
    <mergeCell ref="JNF24:JNJ24"/>
    <mergeCell ref="KED24:KEH24"/>
    <mergeCell ref="KEL24:KEP24"/>
    <mergeCell ref="KET24:KEX24"/>
    <mergeCell ref="KFB24:KFF24"/>
    <mergeCell ref="KFJ24:KFN24"/>
    <mergeCell ref="KFR24:KFV24"/>
    <mergeCell ref="KFZ24:KGD24"/>
    <mergeCell ref="KGH24:KGL24"/>
    <mergeCell ref="KGP24:KGT24"/>
    <mergeCell ref="KBJ24:KBN24"/>
    <mergeCell ref="KBR24:KBV24"/>
    <mergeCell ref="KBZ24:KCD24"/>
    <mergeCell ref="KCH24:KCL24"/>
    <mergeCell ref="KCP24:KCT24"/>
    <mergeCell ref="KCX24:KDB24"/>
    <mergeCell ref="KDF24:KDJ24"/>
    <mergeCell ref="KDN24:KDR24"/>
    <mergeCell ref="KDV24:KDZ24"/>
    <mergeCell ref="JYP24:JYT24"/>
    <mergeCell ref="JYX24:JZB24"/>
    <mergeCell ref="JZF24:JZJ24"/>
    <mergeCell ref="JZN24:JZR24"/>
    <mergeCell ref="JZV24:JZZ24"/>
    <mergeCell ref="KAD24:KAH24"/>
    <mergeCell ref="KAL24:KAP24"/>
    <mergeCell ref="KAT24:KAX24"/>
    <mergeCell ref="KBB24:KBF24"/>
    <mergeCell ref="JVV24:JVZ24"/>
    <mergeCell ref="JWD24:JWH24"/>
    <mergeCell ref="JWL24:JWP24"/>
    <mergeCell ref="JWT24:JWX24"/>
    <mergeCell ref="JXB24:JXF24"/>
    <mergeCell ref="JXJ24:JXN24"/>
    <mergeCell ref="JXR24:JXV24"/>
    <mergeCell ref="JXZ24:JYD24"/>
    <mergeCell ref="JYH24:JYL24"/>
    <mergeCell ref="KPF24:KPJ24"/>
    <mergeCell ref="KPN24:KPR24"/>
    <mergeCell ref="KPV24:KPZ24"/>
    <mergeCell ref="KQD24:KQH24"/>
    <mergeCell ref="KQL24:KQP24"/>
    <mergeCell ref="KQT24:KQX24"/>
    <mergeCell ref="KRB24:KRF24"/>
    <mergeCell ref="KRJ24:KRN24"/>
    <mergeCell ref="KRR24:KRV24"/>
    <mergeCell ref="KML24:KMP24"/>
    <mergeCell ref="KMT24:KMX24"/>
    <mergeCell ref="KNB24:KNF24"/>
    <mergeCell ref="KNJ24:KNN24"/>
    <mergeCell ref="KNR24:KNV24"/>
    <mergeCell ref="KNZ24:KOD24"/>
    <mergeCell ref="KOH24:KOL24"/>
    <mergeCell ref="KOP24:KOT24"/>
    <mergeCell ref="KOX24:KPB24"/>
    <mergeCell ref="KJR24:KJV24"/>
    <mergeCell ref="KJZ24:KKD24"/>
    <mergeCell ref="KKH24:KKL24"/>
    <mergeCell ref="KKP24:KKT24"/>
    <mergeCell ref="KKX24:KLB24"/>
    <mergeCell ref="KLF24:KLJ24"/>
    <mergeCell ref="KLN24:KLR24"/>
    <mergeCell ref="KLV24:KLZ24"/>
    <mergeCell ref="KMD24:KMH24"/>
    <mergeCell ref="KGX24:KHB24"/>
    <mergeCell ref="KHF24:KHJ24"/>
    <mergeCell ref="KHN24:KHR24"/>
    <mergeCell ref="KHV24:KHZ24"/>
    <mergeCell ref="KID24:KIH24"/>
    <mergeCell ref="KIL24:KIP24"/>
    <mergeCell ref="KIT24:KIX24"/>
    <mergeCell ref="KJB24:KJF24"/>
    <mergeCell ref="KJJ24:KJN24"/>
    <mergeCell ref="LAH24:LAL24"/>
    <mergeCell ref="LAP24:LAT24"/>
    <mergeCell ref="LAX24:LBB24"/>
    <mergeCell ref="LBF24:LBJ24"/>
    <mergeCell ref="LBN24:LBR24"/>
    <mergeCell ref="LBV24:LBZ24"/>
    <mergeCell ref="LCD24:LCH24"/>
    <mergeCell ref="LCL24:LCP24"/>
    <mergeCell ref="LCT24:LCX24"/>
    <mergeCell ref="KXN24:KXR24"/>
    <mergeCell ref="KXV24:KXZ24"/>
    <mergeCell ref="KYD24:KYH24"/>
    <mergeCell ref="KYL24:KYP24"/>
    <mergeCell ref="KYT24:KYX24"/>
    <mergeCell ref="KZB24:KZF24"/>
    <mergeCell ref="KZJ24:KZN24"/>
    <mergeCell ref="KZR24:KZV24"/>
    <mergeCell ref="KZZ24:LAD24"/>
    <mergeCell ref="KUT24:KUX24"/>
    <mergeCell ref="KVB24:KVF24"/>
    <mergeCell ref="KVJ24:KVN24"/>
    <mergeCell ref="KVR24:KVV24"/>
    <mergeCell ref="KVZ24:KWD24"/>
    <mergeCell ref="KWH24:KWL24"/>
    <mergeCell ref="KWP24:KWT24"/>
    <mergeCell ref="KWX24:KXB24"/>
    <mergeCell ref="KXF24:KXJ24"/>
    <mergeCell ref="KRZ24:KSD24"/>
    <mergeCell ref="KSH24:KSL24"/>
    <mergeCell ref="KSP24:KST24"/>
    <mergeCell ref="KSX24:KTB24"/>
    <mergeCell ref="KTF24:KTJ24"/>
    <mergeCell ref="KTN24:KTR24"/>
    <mergeCell ref="KTV24:KTZ24"/>
    <mergeCell ref="KUD24:KUH24"/>
    <mergeCell ref="KUL24:KUP24"/>
    <mergeCell ref="LLJ24:LLN24"/>
    <mergeCell ref="LLR24:LLV24"/>
    <mergeCell ref="LLZ24:LMD24"/>
    <mergeCell ref="LMH24:LML24"/>
    <mergeCell ref="LMP24:LMT24"/>
    <mergeCell ref="LMX24:LNB24"/>
    <mergeCell ref="LNF24:LNJ24"/>
    <mergeCell ref="LNN24:LNR24"/>
    <mergeCell ref="LNV24:LNZ24"/>
    <mergeCell ref="LIP24:LIT24"/>
    <mergeCell ref="LIX24:LJB24"/>
    <mergeCell ref="LJF24:LJJ24"/>
    <mergeCell ref="LJN24:LJR24"/>
    <mergeCell ref="LJV24:LJZ24"/>
    <mergeCell ref="LKD24:LKH24"/>
    <mergeCell ref="LKL24:LKP24"/>
    <mergeCell ref="LKT24:LKX24"/>
    <mergeCell ref="LLB24:LLF24"/>
    <mergeCell ref="LFV24:LFZ24"/>
    <mergeCell ref="LGD24:LGH24"/>
    <mergeCell ref="LGL24:LGP24"/>
    <mergeCell ref="LGT24:LGX24"/>
    <mergeCell ref="LHB24:LHF24"/>
    <mergeCell ref="LHJ24:LHN24"/>
    <mergeCell ref="LHR24:LHV24"/>
    <mergeCell ref="LHZ24:LID24"/>
    <mergeCell ref="LIH24:LIL24"/>
    <mergeCell ref="LDB24:LDF24"/>
    <mergeCell ref="LDJ24:LDN24"/>
    <mergeCell ref="LDR24:LDV24"/>
    <mergeCell ref="LDZ24:LED24"/>
    <mergeCell ref="LEH24:LEL24"/>
    <mergeCell ref="LEP24:LET24"/>
    <mergeCell ref="LEX24:LFB24"/>
    <mergeCell ref="LFF24:LFJ24"/>
    <mergeCell ref="LFN24:LFR24"/>
    <mergeCell ref="LWL24:LWP24"/>
    <mergeCell ref="LWT24:LWX24"/>
    <mergeCell ref="LXB24:LXF24"/>
    <mergeCell ref="LXJ24:LXN24"/>
    <mergeCell ref="LXR24:LXV24"/>
    <mergeCell ref="LXZ24:LYD24"/>
    <mergeCell ref="LYH24:LYL24"/>
    <mergeCell ref="LYP24:LYT24"/>
    <mergeCell ref="LYX24:LZB24"/>
    <mergeCell ref="LTR24:LTV24"/>
    <mergeCell ref="LTZ24:LUD24"/>
    <mergeCell ref="LUH24:LUL24"/>
    <mergeCell ref="LUP24:LUT24"/>
    <mergeCell ref="LUX24:LVB24"/>
    <mergeCell ref="LVF24:LVJ24"/>
    <mergeCell ref="LVN24:LVR24"/>
    <mergeCell ref="LVV24:LVZ24"/>
    <mergeCell ref="LWD24:LWH24"/>
    <mergeCell ref="LQX24:LRB24"/>
    <mergeCell ref="LRF24:LRJ24"/>
    <mergeCell ref="LRN24:LRR24"/>
    <mergeCell ref="LRV24:LRZ24"/>
    <mergeCell ref="LSD24:LSH24"/>
    <mergeCell ref="LSL24:LSP24"/>
    <mergeCell ref="LST24:LSX24"/>
    <mergeCell ref="LTB24:LTF24"/>
    <mergeCell ref="LTJ24:LTN24"/>
    <mergeCell ref="LOD24:LOH24"/>
    <mergeCell ref="LOL24:LOP24"/>
    <mergeCell ref="LOT24:LOX24"/>
    <mergeCell ref="LPB24:LPF24"/>
    <mergeCell ref="LPJ24:LPN24"/>
    <mergeCell ref="LPR24:LPV24"/>
    <mergeCell ref="LPZ24:LQD24"/>
    <mergeCell ref="LQH24:LQL24"/>
    <mergeCell ref="LQP24:LQT24"/>
    <mergeCell ref="MHN24:MHR24"/>
    <mergeCell ref="MHV24:MHZ24"/>
    <mergeCell ref="MID24:MIH24"/>
    <mergeCell ref="MIL24:MIP24"/>
    <mergeCell ref="MIT24:MIX24"/>
    <mergeCell ref="MJB24:MJF24"/>
    <mergeCell ref="MJJ24:MJN24"/>
    <mergeCell ref="MJR24:MJV24"/>
    <mergeCell ref="MJZ24:MKD24"/>
    <mergeCell ref="MET24:MEX24"/>
    <mergeCell ref="MFB24:MFF24"/>
    <mergeCell ref="MFJ24:MFN24"/>
    <mergeCell ref="MFR24:MFV24"/>
    <mergeCell ref="MFZ24:MGD24"/>
    <mergeCell ref="MGH24:MGL24"/>
    <mergeCell ref="MGP24:MGT24"/>
    <mergeCell ref="MGX24:MHB24"/>
    <mergeCell ref="MHF24:MHJ24"/>
    <mergeCell ref="MBZ24:MCD24"/>
    <mergeCell ref="MCH24:MCL24"/>
    <mergeCell ref="MCP24:MCT24"/>
    <mergeCell ref="MCX24:MDB24"/>
    <mergeCell ref="MDF24:MDJ24"/>
    <mergeCell ref="MDN24:MDR24"/>
    <mergeCell ref="MDV24:MDZ24"/>
    <mergeCell ref="MED24:MEH24"/>
    <mergeCell ref="MEL24:MEP24"/>
    <mergeCell ref="LZF24:LZJ24"/>
    <mergeCell ref="LZN24:LZR24"/>
    <mergeCell ref="LZV24:LZZ24"/>
    <mergeCell ref="MAD24:MAH24"/>
    <mergeCell ref="MAL24:MAP24"/>
    <mergeCell ref="MAT24:MAX24"/>
    <mergeCell ref="MBB24:MBF24"/>
    <mergeCell ref="MBJ24:MBN24"/>
    <mergeCell ref="MBR24:MBV24"/>
    <mergeCell ref="MSP24:MST24"/>
    <mergeCell ref="MSX24:MTB24"/>
    <mergeCell ref="MTF24:MTJ24"/>
    <mergeCell ref="MTN24:MTR24"/>
    <mergeCell ref="MTV24:MTZ24"/>
    <mergeCell ref="MUD24:MUH24"/>
    <mergeCell ref="MUL24:MUP24"/>
    <mergeCell ref="MUT24:MUX24"/>
    <mergeCell ref="MVB24:MVF24"/>
    <mergeCell ref="MPV24:MPZ24"/>
    <mergeCell ref="MQD24:MQH24"/>
    <mergeCell ref="MQL24:MQP24"/>
    <mergeCell ref="MQT24:MQX24"/>
    <mergeCell ref="MRB24:MRF24"/>
    <mergeCell ref="MRJ24:MRN24"/>
    <mergeCell ref="MRR24:MRV24"/>
    <mergeCell ref="MRZ24:MSD24"/>
    <mergeCell ref="MSH24:MSL24"/>
    <mergeCell ref="MNB24:MNF24"/>
    <mergeCell ref="MNJ24:MNN24"/>
    <mergeCell ref="MNR24:MNV24"/>
    <mergeCell ref="MNZ24:MOD24"/>
    <mergeCell ref="MOH24:MOL24"/>
    <mergeCell ref="MOP24:MOT24"/>
    <mergeCell ref="MOX24:MPB24"/>
    <mergeCell ref="MPF24:MPJ24"/>
    <mergeCell ref="MPN24:MPR24"/>
    <mergeCell ref="MKH24:MKL24"/>
    <mergeCell ref="MKP24:MKT24"/>
    <mergeCell ref="MKX24:MLB24"/>
    <mergeCell ref="MLF24:MLJ24"/>
    <mergeCell ref="MLN24:MLR24"/>
    <mergeCell ref="MLV24:MLZ24"/>
    <mergeCell ref="MMD24:MMH24"/>
    <mergeCell ref="MML24:MMP24"/>
    <mergeCell ref="MMT24:MMX24"/>
    <mergeCell ref="NDR24:NDV24"/>
    <mergeCell ref="NDZ24:NED24"/>
    <mergeCell ref="NEH24:NEL24"/>
    <mergeCell ref="NEP24:NET24"/>
    <mergeCell ref="NEX24:NFB24"/>
    <mergeCell ref="NFF24:NFJ24"/>
    <mergeCell ref="NFN24:NFR24"/>
    <mergeCell ref="NFV24:NFZ24"/>
    <mergeCell ref="NGD24:NGH24"/>
    <mergeCell ref="NAX24:NBB24"/>
    <mergeCell ref="NBF24:NBJ24"/>
    <mergeCell ref="NBN24:NBR24"/>
    <mergeCell ref="NBV24:NBZ24"/>
    <mergeCell ref="NCD24:NCH24"/>
    <mergeCell ref="NCL24:NCP24"/>
    <mergeCell ref="NCT24:NCX24"/>
    <mergeCell ref="NDB24:NDF24"/>
    <mergeCell ref="NDJ24:NDN24"/>
    <mergeCell ref="MYD24:MYH24"/>
    <mergeCell ref="MYL24:MYP24"/>
    <mergeCell ref="MYT24:MYX24"/>
    <mergeCell ref="MZB24:MZF24"/>
    <mergeCell ref="MZJ24:MZN24"/>
    <mergeCell ref="MZR24:MZV24"/>
    <mergeCell ref="MZZ24:NAD24"/>
    <mergeCell ref="NAH24:NAL24"/>
    <mergeCell ref="NAP24:NAT24"/>
    <mergeCell ref="MVJ24:MVN24"/>
    <mergeCell ref="MVR24:MVV24"/>
    <mergeCell ref="MVZ24:MWD24"/>
    <mergeCell ref="MWH24:MWL24"/>
    <mergeCell ref="MWP24:MWT24"/>
    <mergeCell ref="MWX24:MXB24"/>
    <mergeCell ref="MXF24:MXJ24"/>
    <mergeCell ref="MXN24:MXR24"/>
    <mergeCell ref="MXV24:MXZ24"/>
    <mergeCell ref="NOT24:NOX24"/>
    <mergeCell ref="NPB24:NPF24"/>
    <mergeCell ref="NPJ24:NPN24"/>
    <mergeCell ref="NPR24:NPV24"/>
    <mergeCell ref="NPZ24:NQD24"/>
    <mergeCell ref="NQH24:NQL24"/>
    <mergeCell ref="NQP24:NQT24"/>
    <mergeCell ref="NQX24:NRB24"/>
    <mergeCell ref="NRF24:NRJ24"/>
    <mergeCell ref="NLZ24:NMD24"/>
    <mergeCell ref="NMH24:NML24"/>
    <mergeCell ref="NMP24:NMT24"/>
    <mergeCell ref="NMX24:NNB24"/>
    <mergeCell ref="NNF24:NNJ24"/>
    <mergeCell ref="NNN24:NNR24"/>
    <mergeCell ref="NNV24:NNZ24"/>
    <mergeCell ref="NOD24:NOH24"/>
    <mergeCell ref="NOL24:NOP24"/>
    <mergeCell ref="NJF24:NJJ24"/>
    <mergeCell ref="NJN24:NJR24"/>
    <mergeCell ref="NJV24:NJZ24"/>
    <mergeCell ref="NKD24:NKH24"/>
    <mergeCell ref="NKL24:NKP24"/>
    <mergeCell ref="NKT24:NKX24"/>
    <mergeCell ref="NLB24:NLF24"/>
    <mergeCell ref="NLJ24:NLN24"/>
    <mergeCell ref="NLR24:NLV24"/>
    <mergeCell ref="NGL24:NGP24"/>
    <mergeCell ref="NGT24:NGX24"/>
    <mergeCell ref="NHB24:NHF24"/>
    <mergeCell ref="NHJ24:NHN24"/>
    <mergeCell ref="NHR24:NHV24"/>
    <mergeCell ref="NHZ24:NID24"/>
    <mergeCell ref="NIH24:NIL24"/>
    <mergeCell ref="NIP24:NIT24"/>
    <mergeCell ref="NIX24:NJB24"/>
    <mergeCell ref="NZV24:NZZ24"/>
    <mergeCell ref="OAD24:OAH24"/>
    <mergeCell ref="OAL24:OAP24"/>
    <mergeCell ref="OAT24:OAX24"/>
    <mergeCell ref="OBB24:OBF24"/>
    <mergeCell ref="OBJ24:OBN24"/>
    <mergeCell ref="OBR24:OBV24"/>
    <mergeCell ref="OBZ24:OCD24"/>
    <mergeCell ref="OCH24:OCL24"/>
    <mergeCell ref="NXB24:NXF24"/>
    <mergeCell ref="NXJ24:NXN24"/>
    <mergeCell ref="NXR24:NXV24"/>
    <mergeCell ref="NXZ24:NYD24"/>
    <mergeCell ref="NYH24:NYL24"/>
    <mergeCell ref="NYP24:NYT24"/>
    <mergeCell ref="NYX24:NZB24"/>
    <mergeCell ref="NZF24:NZJ24"/>
    <mergeCell ref="NZN24:NZR24"/>
    <mergeCell ref="NUH24:NUL24"/>
    <mergeCell ref="NUP24:NUT24"/>
    <mergeCell ref="NUX24:NVB24"/>
    <mergeCell ref="NVF24:NVJ24"/>
    <mergeCell ref="NVN24:NVR24"/>
    <mergeCell ref="NVV24:NVZ24"/>
    <mergeCell ref="NWD24:NWH24"/>
    <mergeCell ref="NWL24:NWP24"/>
    <mergeCell ref="NWT24:NWX24"/>
    <mergeCell ref="NRN24:NRR24"/>
    <mergeCell ref="NRV24:NRZ24"/>
    <mergeCell ref="NSD24:NSH24"/>
    <mergeCell ref="NSL24:NSP24"/>
    <mergeCell ref="NST24:NSX24"/>
    <mergeCell ref="NTB24:NTF24"/>
    <mergeCell ref="NTJ24:NTN24"/>
    <mergeCell ref="NTR24:NTV24"/>
    <mergeCell ref="NTZ24:NUD24"/>
    <mergeCell ref="OKX24:OLB24"/>
    <mergeCell ref="OLF24:OLJ24"/>
    <mergeCell ref="OLN24:OLR24"/>
    <mergeCell ref="OLV24:OLZ24"/>
    <mergeCell ref="OMD24:OMH24"/>
    <mergeCell ref="OML24:OMP24"/>
    <mergeCell ref="OMT24:OMX24"/>
    <mergeCell ref="ONB24:ONF24"/>
    <mergeCell ref="ONJ24:ONN24"/>
    <mergeCell ref="OID24:OIH24"/>
    <mergeCell ref="OIL24:OIP24"/>
    <mergeCell ref="OIT24:OIX24"/>
    <mergeCell ref="OJB24:OJF24"/>
    <mergeCell ref="OJJ24:OJN24"/>
    <mergeCell ref="OJR24:OJV24"/>
    <mergeCell ref="OJZ24:OKD24"/>
    <mergeCell ref="OKH24:OKL24"/>
    <mergeCell ref="OKP24:OKT24"/>
    <mergeCell ref="OFJ24:OFN24"/>
    <mergeCell ref="OFR24:OFV24"/>
    <mergeCell ref="OFZ24:OGD24"/>
    <mergeCell ref="OGH24:OGL24"/>
    <mergeCell ref="OGP24:OGT24"/>
    <mergeCell ref="OGX24:OHB24"/>
    <mergeCell ref="OHF24:OHJ24"/>
    <mergeCell ref="OHN24:OHR24"/>
    <mergeCell ref="OHV24:OHZ24"/>
    <mergeCell ref="OCP24:OCT24"/>
    <mergeCell ref="OCX24:ODB24"/>
    <mergeCell ref="ODF24:ODJ24"/>
    <mergeCell ref="ODN24:ODR24"/>
    <mergeCell ref="ODV24:ODZ24"/>
    <mergeCell ref="OED24:OEH24"/>
    <mergeCell ref="OEL24:OEP24"/>
    <mergeCell ref="OET24:OEX24"/>
    <mergeCell ref="OFB24:OFF24"/>
    <mergeCell ref="OVZ24:OWD24"/>
    <mergeCell ref="OWH24:OWL24"/>
    <mergeCell ref="OWP24:OWT24"/>
    <mergeCell ref="OWX24:OXB24"/>
    <mergeCell ref="OXF24:OXJ24"/>
    <mergeCell ref="OXN24:OXR24"/>
    <mergeCell ref="OXV24:OXZ24"/>
    <mergeCell ref="OYD24:OYH24"/>
    <mergeCell ref="OYL24:OYP24"/>
    <mergeCell ref="OTF24:OTJ24"/>
    <mergeCell ref="OTN24:OTR24"/>
    <mergeCell ref="OTV24:OTZ24"/>
    <mergeCell ref="OUD24:OUH24"/>
    <mergeCell ref="OUL24:OUP24"/>
    <mergeCell ref="OUT24:OUX24"/>
    <mergeCell ref="OVB24:OVF24"/>
    <mergeCell ref="OVJ24:OVN24"/>
    <mergeCell ref="OVR24:OVV24"/>
    <mergeCell ref="OQL24:OQP24"/>
    <mergeCell ref="OQT24:OQX24"/>
    <mergeCell ref="ORB24:ORF24"/>
    <mergeCell ref="ORJ24:ORN24"/>
    <mergeCell ref="ORR24:ORV24"/>
    <mergeCell ref="ORZ24:OSD24"/>
    <mergeCell ref="OSH24:OSL24"/>
    <mergeCell ref="OSP24:OST24"/>
    <mergeCell ref="OSX24:OTB24"/>
    <mergeCell ref="ONR24:ONV24"/>
    <mergeCell ref="ONZ24:OOD24"/>
    <mergeCell ref="OOH24:OOL24"/>
    <mergeCell ref="OOP24:OOT24"/>
    <mergeCell ref="OOX24:OPB24"/>
    <mergeCell ref="OPF24:OPJ24"/>
    <mergeCell ref="OPN24:OPR24"/>
    <mergeCell ref="OPV24:OPZ24"/>
    <mergeCell ref="OQD24:OQH24"/>
    <mergeCell ref="PHB24:PHF24"/>
    <mergeCell ref="PHJ24:PHN24"/>
    <mergeCell ref="PHR24:PHV24"/>
    <mergeCell ref="PHZ24:PID24"/>
    <mergeCell ref="PIH24:PIL24"/>
    <mergeCell ref="PIP24:PIT24"/>
    <mergeCell ref="PIX24:PJB24"/>
    <mergeCell ref="PJF24:PJJ24"/>
    <mergeCell ref="PJN24:PJR24"/>
    <mergeCell ref="PEH24:PEL24"/>
    <mergeCell ref="PEP24:PET24"/>
    <mergeCell ref="PEX24:PFB24"/>
    <mergeCell ref="PFF24:PFJ24"/>
    <mergeCell ref="PFN24:PFR24"/>
    <mergeCell ref="PFV24:PFZ24"/>
    <mergeCell ref="PGD24:PGH24"/>
    <mergeCell ref="PGL24:PGP24"/>
    <mergeCell ref="PGT24:PGX24"/>
    <mergeCell ref="PBN24:PBR24"/>
    <mergeCell ref="PBV24:PBZ24"/>
    <mergeCell ref="PCD24:PCH24"/>
    <mergeCell ref="PCL24:PCP24"/>
    <mergeCell ref="PCT24:PCX24"/>
    <mergeCell ref="PDB24:PDF24"/>
    <mergeCell ref="PDJ24:PDN24"/>
    <mergeCell ref="PDR24:PDV24"/>
    <mergeCell ref="PDZ24:PED24"/>
    <mergeCell ref="OYT24:OYX24"/>
    <mergeCell ref="OZB24:OZF24"/>
    <mergeCell ref="OZJ24:OZN24"/>
    <mergeCell ref="OZR24:OZV24"/>
    <mergeCell ref="OZZ24:PAD24"/>
    <mergeCell ref="PAH24:PAL24"/>
    <mergeCell ref="PAP24:PAT24"/>
    <mergeCell ref="PAX24:PBB24"/>
    <mergeCell ref="PBF24:PBJ24"/>
    <mergeCell ref="PSD24:PSH24"/>
    <mergeCell ref="PSL24:PSP24"/>
    <mergeCell ref="PST24:PSX24"/>
    <mergeCell ref="PTB24:PTF24"/>
    <mergeCell ref="PTJ24:PTN24"/>
    <mergeCell ref="PTR24:PTV24"/>
    <mergeCell ref="PTZ24:PUD24"/>
    <mergeCell ref="PUH24:PUL24"/>
    <mergeCell ref="PUP24:PUT24"/>
    <mergeCell ref="PPJ24:PPN24"/>
    <mergeCell ref="PPR24:PPV24"/>
    <mergeCell ref="PPZ24:PQD24"/>
    <mergeCell ref="PQH24:PQL24"/>
    <mergeCell ref="PQP24:PQT24"/>
    <mergeCell ref="PQX24:PRB24"/>
    <mergeCell ref="PRF24:PRJ24"/>
    <mergeCell ref="PRN24:PRR24"/>
    <mergeCell ref="PRV24:PRZ24"/>
    <mergeCell ref="PMP24:PMT24"/>
    <mergeCell ref="PMX24:PNB24"/>
    <mergeCell ref="PNF24:PNJ24"/>
    <mergeCell ref="PNN24:PNR24"/>
    <mergeCell ref="PNV24:PNZ24"/>
    <mergeCell ref="POD24:POH24"/>
    <mergeCell ref="POL24:POP24"/>
    <mergeCell ref="POT24:POX24"/>
    <mergeCell ref="PPB24:PPF24"/>
    <mergeCell ref="PJV24:PJZ24"/>
    <mergeCell ref="PKD24:PKH24"/>
    <mergeCell ref="PKL24:PKP24"/>
    <mergeCell ref="PKT24:PKX24"/>
    <mergeCell ref="PLB24:PLF24"/>
    <mergeCell ref="PLJ24:PLN24"/>
    <mergeCell ref="PLR24:PLV24"/>
    <mergeCell ref="PLZ24:PMD24"/>
    <mergeCell ref="PMH24:PML24"/>
    <mergeCell ref="QDF24:QDJ24"/>
    <mergeCell ref="QDN24:QDR24"/>
    <mergeCell ref="QDV24:QDZ24"/>
    <mergeCell ref="QED24:QEH24"/>
    <mergeCell ref="QEL24:QEP24"/>
    <mergeCell ref="QET24:QEX24"/>
    <mergeCell ref="QFB24:QFF24"/>
    <mergeCell ref="QFJ24:QFN24"/>
    <mergeCell ref="QFR24:QFV24"/>
    <mergeCell ref="QAL24:QAP24"/>
    <mergeCell ref="QAT24:QAX24"/>
    <mergeCell ref="QBB24:QBF24"/>
    <mergeCell ref="QBJ24:QBN24"/>
    <mergeCell ref="QBR24:QBV24"/>
    <mergeCell ref="QBZ24:QCD24"/>
    <mergeCell ref="QCH24:QCL24"/>
    <mergeCell ref="QCP24:QCT24"/>
    <mergeCell ref="QCX24:QDB24"/>
    <mergeCell ref="PXR24:PXV24"/>
    <mergeCell ref="PXZ24:PYD24"/>
    <mergeCell ref="PYH24:PYL24"/>
    <mergeCell ref="PYP24:PYT24"/>
    <mergeCell ref="PYX24:PZB24"/>
    <mergeCell ref="PZF24:PZJ24"/>
    <mergeCell ref="PZN24:PZR24"/>
    <mergeCell ref="PZV24:PZZ24"/>
    <mergeCell ref="QAD24:QAH24"/>
    <mergeCell ref="PUX24:PVB24"/>
    <mergeCell ref="PVF24:PVJ24"/>
    <mergeCell ref="PVN24:PVR24"/>
    <mergeCell ref="PVV24:PVZ24"/>
    <mergeCell ref="PWD24:PWH24"/>
    <mergeCell ref="PWL24:PWP24"/>
    <mergeCell ref="PWT24:PWX24"/>
    <mergeCell ref="PXB24:PXF24"/>
    <mergeCell ref="PXJ24:PXN24"/>
    <mergeCell ref="QOH24:QOL24"/>
    <mergeCell ref="QOP24:QOT24"/>
    <mergeCell ref="QOX24:QPB24"/>
    <mergeCell ref="QPF24:QPJ24"/>
    <mergeCell ref="QPN24:QPR24"/>
    <mergeCell ref="QPV24:QPZ24"/>
    <mergeCell ref="QQD24:QQH24"/>
    <mergeCell ref="QQL24:QQP24"/>
    <mergeCell ref="QQT24:QQX24"/>
    <mergeCell ref="QLN24:QLR24"/>
    <mergeCell ref="QLV24:QLZ24"/>
    <mergeCell ref="QMD24:QMH24"/>
    <mergeCell ref="QML24:QMP24"/>
    <mergeCell ref="QMT24:QMX24"/>
    <mergeCell ref="QNB24:QNF24"/>
    <mergeCell ref="QNJ24:QNN24"/>
    <mergeCell ref="QNR24:QNV24"/>
    <mergeCell ref="QNZ24:QOD24"/>
    <mergeCell ref="QIT24:QIX24"/>
    <mergeCell ref="QJB24:QJF24"/>
    <mergeCell ref="QJJ24:QJN24"/>
    <mergeCell ref="QJR24:QJV24"/>
    <mergeCell ref="QJZ24:QKD24"/>
    <mergeCell ref="QKH24:QKL24"/>
    <mergeCell ref="QKP24:QKT24"/>
    <mergeCell ref="QKX24:QLB24"/>
    <mergeCell ref="QLF24:QLJ24"/>
    <mergeCell ref="QFZ24:QGD24"/>
    <mergeCell ref="QGH24:QGL24"/>
    <mergeCell ref="QGP24:QGT24"/>
    <mergeCell ref="QGX24:QHB24"/>
    <mergeCell ref="QHF24:QHJ24"/>
    <mergeCell ref="QHN24:QHR24"/>
    <mergeCell ref="QHV24:QHZ24"/>
    <mergeCell ref="QID24:QIH24"/>
    <mergeCell ref="QIL24:QIP24"/>
    <mergeCell ref="QZJ24:QZN24"/>
    <mergeCell ref="QZR24:QZV24"/>
    <mergeCell ref="QZZ24:RAD24"/>
    <mergeCell ref="RAH24:RAL24"/>
    <mergeCell ref="RAP24:RAT24"/>
    <mergeCell ref="RAX24:RBB24"/>
    <mergeCell ref="RBF24:RBJ24"/>
    <mergeCell ref="RBN24:RBR24"/>
    <mergeCell ref="RBV24:RBZ24"/>
    <mergeCell ref="QWP24:QWT24"/>
    <mergeCell ref="QWX24:QXB24"/>
    <mergeCell ref="QXF24:QXJ24"/>
    <mergeCell ref="QXN24:QXR24"/>
    <mergeCell ref="QXV24:QXZ24"/>
    <mergeCell ref="QYD24:QYH24"/>
    <mergeCell ref="QYL24:QYP24"/>
    <mergeCell ref="QYT24:QYX24"/>
    <mergeCell ref="QZB24:QZF24"/>
    <mergeCell ref="QTV24:QTZ24"/>
    <mergeCell ref="QUD24:QUH24"/>
    <mergeCell ref="QUL24:QUP24"/>
    <mergeCell ref="QUT24:QUX24"/>
    <mergeCell ref="QVB24:QVF24"/>
    <mergeCell ref="QVJ24:QVN24"/>
    <mergeCell ref="QVR24:QVV24"/>
    <mergeCell ref="QVZ24:QWD24"/>
    <mergeCell ref="QWH24:QWL24"/>
    <mergeCell ref="QRB24:QRF24"/>
    <mergeCell ref="QRJ24:QRN24"/>
    <mergeCell ref="QRR24:QRV24"/>
    <mergeCell ref="QRZ24:QSD24"/>
    <mergeCell ref="QSH24:QSL24"/>
    <mergeCell ref="QSP24:QST24"/>
    <mergeCell ref="QSX24:QTB24"/>
    <mergeCell ref="QTF24:QTJ24"/>
    <mergeCell ref="QTN24:QTR24"/>
    <mergeCell ref="RKL24:RKP24"/>
    <mergeCell ref="RKT24:RKX24"/>
    <mergeCell ref="RLB24:RLF24"/>
    <mergeCell ref="RLJ24:RLN24"/>
    <mergeCell ref="RLR24:RLV24"/>
    <mergeCell ref="RLZ24:RMD24"/>
    <mergeCell ref="RMH24:RML24"/>
    <mergeCell ref="RMP24:RMT24"/>
    <mergeCell ref="RMX24:RNB24"/>
    <mergeCell ref="RHR24:RHV24"/>
    <mergeCell ref="RHZ24:RID24"/>
    <mergeCell ref="RIH24:RIL24"/>
    <mergeCell ref="RIP24:RIT24"/>
    <mergeCell ref="RIX24:RJB24"/>
    <mergeCell ref="RJF24:RJJ24"/>
    <mergeCell ref="RJN24:RJR24"/>
    <mergeCell ref="RJV24:RJZ24"/>
    <mergeCell ref="RKD24:RKH24"/>
    <mergeCell ref="REX24:RFB24"/>
    <mergeCell ref="RFF24:RFJ24"/>
    <mergeCell ref="RFN24:RFR24"/>
    <mergeCell ref="RFV24:RFZ24"/>
    <mergeCell ref="RGD24:RGH24"/>
    <mergeCell ref="RGL24:RGP24"/>
    <mergeCell ref="RGT24:RGX24"/>
    <mergeCell ref="RHB24:RHF24"/>
    <mergeCell ref="RHJ24:RHN24"/>
    <mergeCell ref="RCD24:RCH24"/>
    <mergeCell ref="RCL24:RCP24"/>
    <mergeCell ref="RCT24:RCX24"/>
    <mergeCell ref="RDB24:RDF24"/>
    <mergeCell ref="RDJ24:RDN24"/>
    <mergeCell ref="RDR24:RDV24"/>
    <mergeCell ref="RDZ24:RED24"/>
    <mergeCell ref="REH24:REL24"/>
    <mergeCell ref="REP24:RET24"/>
    <mergeCell ref="RVN24:RVR24"/>
    <mergeCell ref="RVV24:RVZ24"/>
    <mergeCell ref="RWD24:RWH24"/>
    <mergeCell ref="RWL24:RWP24"/>
    <mergeCell ref="RWT24:RWX24"/>
    <mergeCell ref="RXB24:RXF24"/>
    <mergeCell ref="RXJ24:RXN24"/>
    <mergeCell ref="RXR24:RXV24"/>
    <mergeCell ref="RXZ24:RYD24"/>
    <mergeCell ref="RST24:RSX24"/>
    <mergeCell ref="RTB24:RTF24"/>
    <mergeCell ref="RTJ24:RTN24"/>
    <mergeCell ref="RTR24:RTV24"/>
    <mergeCell ref="RTZ24:RUD24"/>
    <mergeCell ref="RUH24:RUL24"/>
    <mergeCell ref="RUP24:RUT24"/>
    <mergeCell ref="RUX24:RVB24"/>
    <mergeCell ref="RVF24:RVJ24"/>
    <mergeCell ref="RPZ24:RQD24"/>
    <mergeCell ref="RQH24:RQL24"/>
    <mergeCell ref="RQP24:RQT24"/>
    <mergeCell ref="RQX24:RRB24"/>
    <mergeCell ref="RRF24:RRJ24"/>
    <mergeCell ref="RRN24:RRR24"/>
    <mergeCell ref="RRV24:RRZ24"/>
    <mergeCell ref="RSD24:RSH24"/>
    <mergeCell ref="RSL24:RSP24"/>
    <mergeCell ref="RNF24:RNJ24"/>
    <mergeCell ref="RNN24:RNR24"/>
    <mergeCell ref="RNV24:RNZ24"/>
    <mergeCell ref="ROD24:ROH24"/>
    <mergeCell ref="ROL24:ROP24"/>
    <mergeCell ref="ROT24:ROX24"/>
    <mergeCell ref="RPB24:RPF24"/>
    <mergeCell ref="RPJ24:RPN24"/>
    <mergeCell ref="RPR24:RPV24"/>
    <mergeCell ref="SGP24:SGT24"/>
    <mergeCell ref="SGX24:SHB24"/>
    <mergeCell ref="SHF24:SHJ24"/>
    <mergeCell ref="SHN24:SHR24"/>
    <mergeCell ref="SHV24:SHZ24"/>
    <mergeCell ref="SID24:SIH24"/>
    <mergeCell ref="SIL24:SIP24"/>
    <mergeCell ref="SIT24:SIX24"/>
    <mergeCell ref="SJB24:SJF24"/>
    <mergeCell ref="SDV24:SDZ24"/>
    <mergeCell ref="SED24:SEH24"/>
    <mergeCell ref="SEL24:SEP24"/>
    <mergeCell ref="SET24:SEX24"/>
    <mergeCell ref="SFB24:SFF24"/>
    <mergeCell ref="SFJ24:SFN24"/>
    <mergeCell ref="SFR24:SFV24"/>
    <mergeCell ref="SFZ24:SGD24"/>
    <mergeCell ref="SGH24:SGL24"/>
    <mergeCell ref="SBB24:SBF24"/>
    <mergeCell ref="SBJ24:SBN24"/>
    <mergeCell ref="SBR24:SBV24"/>
    <mergeCell ref="SBZ24:SCD24"/>
    <mergeCell ref="SCH24:SCL24"/>
    <mergeCell ref="SCP24:SCT24"/>
    <mergeCell ref="SCX24:SDB24"/>
    <mergeCell ref="SDF24:SDJ24"/>
    <mergeCell ref="SDN24:SDR24"/>
    <mergeCell ref="RYH24:RYL24"/>
    <mergeCell ref="RYP24:RYT24"/>
    <mergeCell ref="RYX24:RZB24"/>
    <mergeCell ref="RZF24:RZJ24"/>
    <mergeCell ref="RZN24:RZR24"/>
    <mergeCell ref="RZV24:RZZ24"/>
    <mergeCell ref="SAD24:SAH24"/>
    <mergeCell ref="SAL24:SAP24"/>
    <mergeCell ref="SAT24:SAX24"/>
    <mergeCell ref="SRR24:SRV24"/>
    <mergeCell ref="SRZ24:SSD24"/>
    <mergeCell ref="SSH24:SSL24"/>
    <mergeCell ref="SSP24:SST24"/>
    <mergeCell ref="SSX24:STB24"/>
    <mergeCell ref="STF24:STJ24"/>
    <mergeCell ref="STN24:STR24"/>
    <mergeCell ref="STV24:STZ24"/>
    <mergeCell ref="SUD24:SUH24"/>
    <mergeCell ref="SOX24:SPB24"/>
    <mergeCell ref="SPF24:SPJ24"/>
    <mergeCell ref="SPN24:SPR24"/>
    <mergeCell ref="SPV24:SPZ24"/>
    <mergeCell ref="SQD24:SQH24"/>
    <mergeCell ref="SQL24:SQP24"/>
    <mergeCell ref="SQT24:SQX24"/>
    <mergeCell ref="SRB24:SRF24"/>
    <mergeCell ref="SRJ24:SRN24"/>
    <mergeCell ref="SMD24:SMH24"/>
    <mergeCell ref="SML24:SMP24"/>
    <mergeCell ref="SMT24:SMX24"/>
    <mergeCell ref="SNB24:SNF24"/>
    <mergeCell ref="SNJ24:SNN24"/>
    <mergeCell ref="SNR24:SNV24"/>
    <mergeCell ref="SNZ24:SOD24"/>
    <mergeCell ref="SOH24:SOL24"/>
    <mergeCell ref="SOP24:SOT24"/>
    <mergeCell ref="SJJ24:SJN24"/>
    <mergeCell ref="SJR24:SJV24"/>
    <mergeCell ref="SJZ24:SKD24"/>
    <mergeCell ref="SKH24:SKL24"/>
    <mergeCell ref="SKP24:SKT24"/>
    <mergeCell ref="SKX24:SLB24"/>
    <mergeCell ref="SLF24:SLJ24"/>
    <mergeCell ref="SLN24:SLR24"/>
    <mergeCell ref="SLV24:SLZ24"/>
    <mergeCell ref="TCT24:TCX24"/>
    <mergeCell ref="TDB24:TDF24"/>
    <mergeCell ref="TDJ24:TDN24"/>
    <mergeCell ref="TDR24:TDV24"/>
    <mergeCell ref="TDZ24:TED24"/>
    <mergeCell ref="TEH24:TEL24"/>
    <mergeCell ref="TEP24:TET24"/>
    <mergeCell ref="TEX24:TFB24"/>
    <mergeCell ref="TFF24:TFJ24"/>
    <mergeCell ref="SZZ24:TAD24"/>
    <mergeCell ref="TAH24:TAL24"/>
    <mergeCell ref="TAP24:TAT24"/>
    <mergeCell ref="TAX24:TBB24"/>
    <mergeCell ref="TBF24:TBJ24"/>
    <mergeCell ref="TBN24:TBR24"/>
    <mergeCell ref="TBV24:TBZ24"/>
    <mergeCell ref="TCD24:TCH24"/>
    <mergeCell ref="TCL24:TCP24"/>
    <mergeCell ref="SXF24:SXJ24"/>
    <mergeCell ref="SXN24:SXR24"/>
    <mergeCell ref="SXV24:SXZ24"/>
    <mergeCell ref="SYD24:SYH24"/>
    <mergeCell ref="SYL24:SYP24"/>
    <mergeCell ref="SYT24:SYX24"/>
    <mergeCell ref="SZB24:SZF24"/>
    <mergeCell ref="SZJ24:SZN24"/>
    <mergeCell ref="SZR24:SZV24"/>
    <mergeCell ref="SUL24:SUP24"/>
    <mergeCell ref="SUT24:SUX24"/>
    <mergeCell ref="SVB24:SVF24"/>
    <mergeCell ref="SVJ24:SVN24"/>
    <mergeCell ref="SVR24:SVV24"/>
    <mergeCell ref="SVZ24:SWD24"/>
    <mergeCell ref="SWH24:SWL24"/>
    <mergeCell ref="SWP24:SWT24"/>
    <mergeCell ref="SWX24:SXB24"/>
    <mergeCell ref="TNV24:TNZ24"/>
    <mergeCell ref="TOD24:TOH24"/>
    <mergeCell ref="TOL24:TOP24"/>
    <mergeCell ref="TOT24:TOX24"/>
    <mergeCell ref="TPB24:TPF24"/>
    <mergeCell ref="TPJ24:TPN24"/>
    <mergeCell ref="TPR24:TPV24"/>
    <mergeCell ref="TPZ24:TQD24"/>
    <mergeCell ref="TQH24:TQL24"/>
    <mergeCell ref="TLB24:TLF24"/>
    <mergeCell ref="TLJ24:TLN24"/>
    <mergeCell ref="TLR24:TLV24"/>
    <mergeCell ref="TLZ24:TMD24"/>
    <mergeCell ref="TMH24:TML24"/>
    <mergeCell ref="TMP24:TMT24"/>
    <mergeCell ref="TMX24:TNB24"/>
    <mergeCell ref="TNF24:TNJ24"/>
    <mergeCell ref="TNN24:TNR24"/>
    <mergeCell ref="TIH24:TIL24"/>
    <mergeCell ref="TIP24:TIT24"/>
    <mergeCell ref="TIX24:TJB24"/>
    <mergeCell ref="TJF24:TJJ24"/>
    <mergeCell ref="TJN24:TJR24"/>
    <mergeCell ref="TJV24:TJZ24"/>
    <mergeCell ref="TKD24:TKH24"/>
    <mergeCell ref="TKL24:TKP24"/>
    <mergeCell ref="TKT24:TKX24"/>
    <mergeCell ref="TFN24:TFR24"/>
    <mergeCell ref="TFV24:TFZ24"/>
    <mergeCell ref="TGD24:TGH24"/>
    <mergeCell ref="TGL24:TGP24"/>
    <mergeCell ref="TGT24:TGX24"/>
    <mergeCell ref="THB24:THF24"/>
    <mergeCell ref="THJ24:THN24"/>
    <mergeCell ref="THR24:THV24"/>
    <mergeCell ref="THZ24:TID24"/>
    <mergeCell ref="TYX24:TZB24"/>
    <mergeCell ref="TZF24:TZJ24"/>
    <mergeCell ref="TZN24:TZR24"/>
    <mergeCell ref="TZV24:TZZ24"/>
    <mergeCell ref="UAD24:UAH24"/>
    <mergeCell ref="UAL24:UAP24"/>
    <mergeCell ref="UAT24:UAX24"/>
    <mergeCell ref="UBB24:UBF24"/>
    <mergeCell ref="UBJ24:UBN24"/>
    <mergeCell ref="TWD24:TWH24"/>
    <mergeCell ref="TWL24:TWP24"/>
    <mergeCell ref="TWT24:TWX24"/>
    <mergeCell ref="TXB24:TXF24"/>
    <mergeCell ref="TXJ24:TXN24"/>
    <mergeCell ref="TXR24:TXV24"/>
    <mergeCell ref="TXZ24:TYD24"/>
    <mergeCell ref="TYH24:TYL24"/>
    <mergeCell ref="TYP24:TYT24"/>
    <mergeCell ref="TTJ24:TTN24"/>
    <mergeCell ref="TTR24:TTV24"/>
    <mergeCell ref="TTZ24:TUD24"/>
    <mergeCell ref="TUH24:TUL24"/>
    <mergeCell ref="TUP24:TUT24"/>
    <mergeCell ref="TUX24:TVB24"/>
    <mergeCell ref="TVF24:TVJ24"/>
    <mergeCell ref="TVN24:TVR24"/>
    <mergeCell ref="TVV24:TVZ24"/>
    <mergeCell ref="TQP24:TQT24"/>
    <mergeCell ref="TQX24:TRB24"/>
    <mergeCell ref="TRF24:TRJ24"/>
    <mergeCell ref="TRN24:TRR24"/>
    <mergeCell ref="TRV24:TRZ24"/>
    <mergeCell ref="TSD24:TSH24"/>
    <mergeCell ref="TSL24:TSP24"/>
    <mergeCell ref="TST24:TSX24"/>
    <mergeCell ref="TTB24:TTF24"/>
    <mergeCell ref="UJZ24:UKD24"/>
    <mergeCell ref="UKH24:UKL24"/>
    <mergeCell ref="UKP24:UKT24"/>
    <mergeCell ref="UKX24:ULB24"/>
    <mergeCell ref="ULF24:ULJ24"/>
    <mergeCell ref="ULN24:ULR24"/>
    <mergeCell ref="ULV24:ULZ24"/>
    <mergeCell ref="UMD24:UMH24"/>
    <mergeCell ref="UML24:UMP24"/>
    <mergeCell ref="UHF24:UHJ24"/>
    <mergeCell ref="UHN24:UHR24"/>
    <mergeCell ref="UHV24:UHZ24"/>
    <mergeCell ref="UID24:UIH24"/>
    <mergeCell ref="UIL24:UIP24"/>
    <mergeCell ref="UIT24:UIX24"/>
    <mergeCell ref="UJB24:UJF24"/>
    <mergeCell ref="UJJ24:UJN24"/>
    <mergeCell ref="UJR24:UJV24"/>
    <mergeCell ref="UEL24:UEP24"/>
    <mergeCell ref="UET24:UEX24"/>
    <mergeCell ref="UFB24:UFF24"/>
    <mergeCell ref="UFJ24:UFN24"/>
    <mergeCell ref="UFR24:UFV24"/>
    <mergeCell ref="UFZ24:UGD24"/>
    <mergeCell ref="UGH24:UGL24"/>
    <mergeCell ref="UGP24:UGT24"/>
    <mergeCell ref="UGX24:UHB24"/>
    <mergeCell ref="UBR24:UBV24"/>
    <mergeCell ref="UBZ24:UCD24"/>
    <mergeCell ref="UCH24:UCL24"/>
    <mergeCell ref="UCP24:UCT24"/>
    <mergeCell ref="UCX24:UDB24"/>
    <mergeCell ref="UDF24:UDJ24"/>
    <mergeCell ref="UDN24:UDR24"/>
    <mergeCell ref="UDV24:UDZ24"/>
    <mergeCell ref="UED24:UEH24"/>
    <mergeCell ref="UVB24:UVF24"/>
    <mergeCell ref="UVJ24:UVN24"/>
    <mergeCell ref="UVR24:UVV24"/>
    <mergeCell ref="UVZ24:UWD24"/>
    <mergeCell ref="UWH24:UWL24"/>
    <mergeCell ref="UWP24:UWT24"/>
    <mergeCell ref="UWX24:UXB24"/>
    <mergeCell ref="UXF24:UXJ24"/>
    <mergeCell ref="UXN24:UXR24"/>
    <mergeCell ref="USH24:USL24"/>
    <mergeCell ref="USP24:UST24"/>
    <mergeCell ref="USX24:UTB24"/>
    <mergeCell ref="UTF24:UTJ24"/>
    <mergeCell ref="UTN24:UTR24"/>
    <mergeCell ref="UTV24:UTZ24"/>
    <mergeCell ref="UUD24:UUH24"/>
    <mergeCell ref="UUL24:UUP24"/>
    <mergeCell ref="UUT24:UUX24"/>
    <mergeCell ref="UPN24:UPR24"/>
    <mergeCell ref="UPV24:UPZ24"/>
    <mergeCell ref="UQD24:UQH24"/>
    <mergeCell ref="UQL24:UQP24"/>
    <mergeCell ref="UQT24:UQX24"/>
    <mergeCell ref="URB24:URF24"/>
    <mergeCell ref="URJ24:URN24"/>
    <mergeCell ref="URR24:URV24"/>
    <mergeCell ref="URZ24:USD24"/>
    <mergeCell ref="UMT24:UMX24"/>
    <mergeCell ref="UNB24:UNF24"/>
    <mergeCell ref="UNJ24:UNN24"/>
    <mergeCell ref="UNR24:UNV24"/>
    <mergeCell ref="UNZ24:UOD24"/>
    <mergeCell ref="UOH24:UOL24"/>
    <mergeCell ref="UOP24:UOT24"/>
    <mergeCell ref="UOX24:UPB24"/>
    <mergeCell ref="UPF24:UPJ24"/>
    <mergeCell ref="VGD24:VGH24"/>
    <mergeCell ref="VGL24:VGP24"/>
    <mergeCell ref="VGT24:VGX24"/>
    <mergeCell ref="VHB24:VHF24"/>
    <mergeCell ref="VHJ24:VHN24"/>
    <mergeCell ref="VHR24:VHV24"/>
    <mergeCell ref="VHZ24:VID24"/>
    <mergeCell ref="VIH24:VIL24"/>
    <mergeCell ref="VIP24:VIT24"/>
    <mergeCell ref="VDJ24:VDN24"/>
    <mergeCell ref="VDR24:VDV24"/>
    <mergeCell ref="VDZ24:VED24"/>
    <mergeCell ref="VEH24:VEL24"/>
    <mergeCell ref="VEP24:VET24"/>
    <mergeCell ref="VEX24:VFB24"/>
    <mergeCell ref="VFF24:VFJ24"/>
    <mergeCell ref="VFN24:VFR24"/>
    <mergeCell ref="VFV24:VFZ24"/>
    <mergeCell ref="VAP24:VAT24"/>
    <mergeCell ref="VAX24:VBB24"/>
    <mergeCell ref="VBF24:VBJ24"/>
    <mergeCell ref="VBN24:VBR24"/>
    <mergeCell ref="VBV24:VBZ24"/>
    <mergeCell ref="VCD24:VCH24"/>
    <mergeCell ref="VCL24:VCP24"/>
    <mergeCell ref="VCT24:VCX24"/>
    <mergeCell ref="VDB24:VDF24"/>
    <mergeCell ref="UXV24:UXZ24"/>
    <mergeCell ref="UYD24:UYH24"/>
    <mergeCell ref="UYL24:UYP24"/>
    <mergeCell ref="UYT24:UYX24"/>
    <mergeCell ref="UZB24:UZF24"/>
    <mergeCell ref="UZJ24:UZN24"/>
    <mergeCell ref="UZR24:UZV24"/>
    <mergeCell ref="UZZ24:VAD24"/>
    <mergeCell ref="VAH24:VAL24"/>
    <mergeCell ref="VRF24:VRJ24"/>
    <mergeCell ref="VRN24:VRR24"/>
    <mergeCell ref="VRV24:VRZ24"/>
    <mergeCell ref="VSD24:VSH24"/>
    <mergeCell ref="VSL24:VSP24"/>
    <mergeCell ref="VST24:VSX24"/>
    <mergeCell ref="VTB24:VTF24"/>
    <mergeCell ref="VTJ24:VTN24"/>
    <mergeCell ref="VTR24:VTV24"/>
    <mergeCell ref="VOL24:VOP24"/>
    <mergeCell ref="VOT24:VOX24"/>
    <mergeCell ref="VPB24:VPF24"/>
    <mergeCell ref="VPJ24:VPN24"/>
    <mergeCell ref="VPR24:VPV24"/>
    <mergeCell ref="VPZ24:VQD24"/>
    <mergeCell ref="VQH24:VQL24"/>
    <mergeCell ref="VQP24:VQT24"/>
    <mergeCell ref="VQX24:VRB24"/>
    <mergeCell ref="VLR24:VLV24"/>
    <mergeCell ref="VLZ24:VMD24"/>
    <mergeCell ref="VMH24:VML24"/>
    <mergeCell ref="VMP24:VMT24"/>
    <mergeCell ref="VMX24:VNB24"/>
    <mergeCell ref="VNF24:VNJ24"/>
    <mergeCell ref="VNN24:VNR24"/>
    <mergeCell ref="VNV24:VNZ24"/>
    <mergeCell ref="VOD24:VOH24"/>
    <mergeCell ref="VIX24:VJB24"/>
    <mergeCell ref="VJF24:VJJ24"/>
    <mergeCell ref="VJN24:VJR24"/>
    <mergeCell ref="VJV24:VJZ24"/>
    <mergeCell ref="VKD24:VKH24"/>
    <mergeCell ref="VKL24:VKP24"/>
    <mergeCell ref="VKT24:VKX24"/>
    <mergeCell ref="VLB24:VLF24"/>
    <mergeCell ref="VLJ24:VLN24"/>
    <mergeCell ref="WCH24:WCL24"/>
    <mergeCell ref="WCP24:WCT24"/>
    <mergeCell ref="WCX24:WDB24"/>
    <mergeCell ref="WDF24:WDJ24"/>
    <mergeCell ref="WDN24:WDR24"/>
    <mergeCell ref="WDV24:WDZ24"/>
    <mergeCell ref="WED24:WEH24"/>
    <mergeCell ref="WEL24:WEP24"/>
    <mergeCell ref="WET24:WEX24"/>
    <mergeCell ref="VZN24:VZR24"/>
    <mergeCell ref="VZV24:VZZ24"/>
    <mergeCell ref="WAD24:WAH24"/>
    <mergeCell ref="WAL24:WAP24"/>
    <mergeCell ref="WAT24:WAX24"/>
    <mergeCell ref="WBB24:WBF24"/>
    <mergeCell ref="WBJ24:WBN24"/>
    <mergeCell ref="WBR24:WBV24"/>
    <mergeCell ref="WBZ24:WCD24"/>
    <mergeCell ref="VWT24:VWX24"/>
    <mergeCell ref="VXB24:VXF24"/>
    <mergeCell ref="VXJ24:VXN24"/>
    <mergeCell ref="VXR24:VXV24"/>
    <mergeCell ref="VXZ24:VYD24"/>
    <mergeCell ref="VYH24:VYL24"/>
    <mergeCell ref="VYP24:VYT24"/>
    <mergeCell ref="VYX24:VZB24"/>
    <mergeCell ref="VZF24:VZJ24"/>
    <mergeCell ref="VTZ24:VUD24"/>
    <mergeCell ref="VUH24:VUL24"/>
    <mergeCell ref="VUP24:VUT24"/>
    <mergeCell ref="VUX24:VVB24"/>
    <mergeCell ref="VVF24:VVJ24"/>
    <mergeCell ref="VVN24:VVR24"/>
    <mergeCell ref="VVV24:VVZ24"/>
    <mergeCell ref="VWD24:VWH24"/>
    <mergeCell ref="VWL24:VWP24"/>
    <mergeCell ref="WRJ24:WRN24"/>
    <mergeCell ref="WRR24:WRV24"/>
    <mergeCell ref="WRZ24:WSD24"/>
    <mergeCell ref="WSH24:WSL24"/>
    <mergeCell ref="WSP24:WST24"/>
    <mergeCell ref="WNJ24:WNN24"/>
    <mergeCell ref="WNR24:WNV24"/>
    <mergeCell ref="WNZ24:WOD24"/>
    <mergeCell ref="WOH24:WOL24"/>
    <mergeCell ref="WOP24:WOT24"/>
    <mergeCell ref="WOX24:WPB24"/>
    <mergeCell ref="WPF24:WPJ24"/>
    <mergeCell ref="WPN24:WPR24"/>
    <mergeCell ref="WPV24:WPZ24"/>
    <mergeCell ref="WKP24:WKT24"/>
    <mergeCell ref="WKX24:WLB24"/>
    <mergeCell ref="WLF24:WLJ24"/>
    <mergeCell ref="WLN24:WLR24"/>
    <mergeCell ref="WLV24:WLZ24"/>
    <mergeCell ref="WMD24:WMH24"/>
    <mergeCell ref="WML24:WMP24"/>
    <mergeCell ref="WMT24:WMX24"/>
    <mergeCell ref="WNB24:WNF24"/>
    <mergeCell ref="WHV24:WHZ24"/>
    <mergeCell ref="WID24:WIH24"/>
    <mergeCell ref="WIL24:WIP24"/>
    <mergeCell ref="WIT24:WIX24"/>
    <mergeCell ref="WJB24:WJF24"/>
    <mergeCell ref="WJJ24:WJN24"/>
    <mergeCell ref="WJR24:WJV24"/>
    <mergeCell ref="WJZ24:WKD24"/>
    <mergeCell ref="WKH24:WKL24"/>
    <mergeCell ref="WFB24:WFF24"/>
    <mergeCell ref="WFJ24:WFN24"/>
    <mergeCell ref="WFR24:WFV24"/>
    <mergeCell ref="WFZ24:WGD24"/>
    <mergeCell ref="WGH24:WGL24"/>
    <mergeCell ref="WGP24:WGT24"/>
    <mergeCell ref="WGX24:WHB24"/>
    <mergeCell ref="WHF24:WHJ24"/>
    <mergeCell ref="WHN24:WHR24"/>
    <mergeCell ref="XDZ24:XED24"/>
    <mergeCell ref="XEH24:XEL24"/>
    <mergeCell ref="XEP24:XET24"/>
    <mergeCell ref="XEX24:XFB24"/>
    <mergeCell ref="J43:N43"/>
    <mergeCell ref="R43:V43"/>
    <mergeCell ref="Z43:AD43"/>
    <mergeCell ref="AH43:AL43"/>
    <mergeCell ref="AP43:AT43"/>
    <mergeCell ref="AX43:BB43"/>
    <mergeCell ref="BF43:BJ43"/>
    <mergeCell ref="BN43:BR43"/>
    <mergeCell ref="BV43:BZ43"/>
    <mergeCell ref="CD43:CH43"/>
    <mergeCell ref="CL43:CP43"/>
    <mergeCell ref="CT43:CX43"/>
    <mergeCell ref="DB43:DF43"/>
    <mergeCell ref="DJ43:DN43"/>
    <mergeCell ref="DR43:DV43"/>
    <mergeCell ref="DZ43:ED43"/>
    <mergeCell ref="EH43:EL43"/>
    <mergeCell ref="EP43:ET43"/>
    <mergeCell ref="EX43:FB43"/>
    <mergeCell ref="FF43:FJ43"/>
    <mergeCell ref="XBF24:XBJ24"/>
    <mergeCell ref="XBN24:XBR24"/>
    <mergeCell ref="XBV24:XBZ24"/>
    <mergeCell ref="XCD24:XCH24"/>
    <mergeCell ref="XCL24:XCP24"/>
    <mergeCell ref="XCT24:XCX24"/>
    <mergeCell ref="XDB24:XDF24"/>
    <mergeCell ref="XDJ24:XDN24"/>
    <mergeCell ref="XDR24:XDV24"/>
    <mergeCell ref="WYL24:WYP24"/>
    <mergeCell ref="WYT24:WYX24"/>
    <mergeCell ref="WZB24:WZF24"/>
    <mergeCell ref="WZJ24:WZN24"/>
    <mergeCell ref="WZR24:WZV24"/>
    <mergeCell ref="WZZ24:XAD24"/>
    <mergeCell ref="XAH24:XAL24"/>
    <mergeCell ref="XAP24:XAT24"/>
    <mergeCell ref="XAX24:XBB24"/>
    <mergeCell ref="WVR24:WVV24"/>
    <mergeCell ref="WVZ24:WWD24"/>
    <mergeCell ref="WWH24:WWL24"/>
    <mergeCell ref="WWP24:WWT24"/>
    <mergeCell ref="WWX24:WXB24"/>
    <mergeCell ref="WXF24:WXJ24"/>
    <mergeCell ref="WXN24:WXR24"/>
    <mergeCell ref="WXV24:WXZ24"/>
    <mergeCell ref="WYD24:WYH24"/>
    <mergeCell ref="WSX24:WTB24"/>
    <mergeCell ref="WTF24:WTJ24"/>
    <mergeCell ref="WTN24:WTR24"/>
    <mergeCell ref="WTV24:WTZ24"/>
    <mergeCell ref="WUD24:WUH24"/>
    <mergeCell ref="WUL24:WUP24"/>
    <mergeCell ref="WUT24:WUX24"/>
    <mergeCell ref="WVB24:WVF24"/>
    <mergeCell ref="WVJ24:WVN24"/>
    <mergeCell ref="WQD24:WQH24"/>
    <mergeCell ref="WQL24:WQP24"/>
    <mergeCell ref="WQT24:WQX24"/>
    <mergeCell ref="WRB24:WRF24"/>
    <mergeCell ref="NV43:NZ43"/>
    <mergeCell ref="OD43:OH43"/>
    <mergeCell ref="OL43:OP43"/>
    <mergeCell ref="OT43:OX43"/>
    <mergeCell ref="PB43:PF43"/>
    <mergeCell ref="PJ43:PN43"/>
    <mergeCell ref="PR43:PV43"/>
    <mergeCell ref="PZ43:QD43"/>
    <mergeCell ref="QH43:QL43"/>
    <mergeCell ref="LB43:LF43"/>
    <mergeCell ref="LJ43:LN43"/>
    <mergeCell ref="LR43:LV43"/>
    <mergeCell ref="LZ43:MD43"/>
    <mergeCell ref="MH43:ML43"/>
    <mergeCell ref="MP43:MT43"/>
    <mergeCell ref="MX43:NB43"/>
    <mergeCell ref="NF43:NJ43"/>
    <mergeCell ref="NN43:NR43"/>
    <mergeCell ref="IH43:IL43"/>
    <mergeCell ref="IP43:IT43"/>
    <mergeCell ref="IX43:JB43"/>
    <mergeCell ref="JF43:JJ43"/>
    <mergeCell ref="JN43:JR43"/>
    <mergeCell ref="JV43:JZ43"/>
    <mergeCell ref="KD43:KH43"/>
    <mergeCell ref="KL43:KP43"/>
    <mergeCell ref="KT43:KX43"/>
    <mergeCell ref="FN43:FR43"/>
    <mergeCell ref="FV43:FZ43"/>
    <mergeCell ref="GD43:GH43"/>
    <mergeCell ref="GL43:GP43"/>
    <mergeCell ref="GT43:GX43"/>
    <mergeCell ref="HB43:HF43"/>
    <mergeCell ref="HJ43:HN43"/>
    <mergeCell ref="HR43:HV43"/>
    <mergeCell ref="HZ43:ID43"/>
    <mergeCell ref="YX43:ZB43"/>
    <mergeCell ref="ZF43:ZJ43"/>
    <mergeCell ref="ZN43:ZR43"/>
    <mergeCell ref="ZV43:ZZ43"/>
    <mergeCell ref="AAD43:AAH43"/>
    <mergeCell ref="AAL43:AAP43"/>
    <mergeCell ref="AAT43:AAX43"/>
    <mergeCell ref="ABB43:ABF43"/>
    <mergeCell ref="ABJ43:ABN43"/>
    <mergeCell ref="WD43:WH43"/>
    <mergeCell ref="WL43:WP43"/>
    <mergeCell ref="WT43:WX43"/>
    <mergeCell ref="XB43:XF43"/>
    <mergeCell ref="XJ43:XN43"/>
    <mergeCell ref="XR43:XV43"/>
    <mergeCell ref="XZ43:YD43"/>
    <mergeCell ref="YH43:YL43"/>
    <mergeCell ref="YP43:YT43"/>
    <mergeCell ref="TJ43:TN43"/>
    <mergeCell ref="TR43:TV43"/>
    <mergeCell ref="TZ43:UD43"/>
    <mergeCell ref="UH43:UL43"/>
    <mergeCell ref="UP43:UT43"/>
    <mergeCell ref="UX43:VB43"/>
    <mergeCell ref="VF43:VJ43"/>
    <mergeCell ref="VN43:VR43"/>
    <mergeCell ref="VV43:VZ43"/>
    <mergeCell ref="QP43:QT43"/>
    <mergeCell ref="QX43:RB43"/>
    <mergeCell ref="RF43:RJ43"/>
    <mergeCell ref="RN43:RR43"/>
    <mergeCell ref="RV43:RZ43"/>
    <mergeCell ref="SD43:SH43"/>
    <mergeCell ref="SL43:SP43"/>
    <mergeCell ref="ST43:SX43"/>
    <mergeCell ref="TB43:TF43"/>
    <mergeCell ref="AJZ43:AKD43"/>
    <mergeCell ref="AKH43:AKL43"/>
    <mergeCell ref="AKP43:AKT43"/>
    <mergeCell ref="AKX43:ALB43"/>
    <mergeCell ref="ALF43:ALJ43"/>
    <mergeCell ref="ALN43:ALR43"/>
    <mergeCell ref="ALV43:ALZ43"/>
    <mergeCell ref="AMD43:AMH43"/>
    <mergeCell ref="AML43:AMP43"/>
    <mergeCell ref="AHF43:AHJ43"/>
    <mergeCell ref="AHN43:AHR43"/>
    <mergeCell ref="AHV43:AHZ43"/>
    <mergeCell ref="AID43:AIH43"/>
    <mergeCell ref="AIL43:AIP43"/>
    <mergeCell ref="AIT43:AIX43"/>
    <mergeCell ref="AJB43:AJF43"/>
    <mergeCell ref="AJJ43:AJN43"/>
    <mergeCell ref="AJR43:AJV43"/>
    <mergeCell ref="AEL43:AEP43"/>
    <mergeCell ref="AET43:AEX43"/>
    <mergeCell ref="AFB43:AFF43"/>
    <mergeCell ref="AFJ43:AFN43"/>
    <mergeCell ref="AFR43:AFV43"/>
    <mergeCell ref="AFZ43:AGD43"/>
    <mergeCell ref="AGH43:AGL43"/>
    <mergeCell ref="AGP43:AGT43"/>
    <mergeCell ref="AGX43:AHB43"/>
    <mergeCell ref="ABR43:ABV43"/>
    <mergeCell ref="ABZ43:ACD43"/>
    <mergeCell ref="ACH43:ACL43"/>
    <mergeCell ref="ACP43:ACT43"/>
    <mergeCell ref="ACX43:ADB43"/>
    <mergeCell ref="ADF43:ADJ43"/>
    <mergeCell ref="ADN43:ADR43"/>
    <mergeCell ref="ADV43:ADZ43"/>
    <mergeCell ref="AED43:AEH43"/>
    <mergeCell ref="AVB43:AVF43"/>
    <mergeCell ref="AVJ43:AVN43"/>
    <mergeCell ref="AVR43:AVV43"/>
    <mergeCell ref="AVZ43:AWD43"/>
    <mergeCell ref="AWH43:AWL43"/>
    <mergeCell ref="AWP43:AWT43"/>
    <mergeCell ref="AWX43:AXB43"/>
    <mergeCell ref="AXF43:AXJ43"/>
    <mergeCell ref="AXN43:AXR43"/>
    <mergeCell ref="ASH43:ASL43"/>
    <mergeCell ref="ASP43:AST43"/>
    <mergeCell ref="ASX43:ATB43"/>
    <mergeCell ref="ATF43:ATJ43"/>
    <mergeCell ref="ATN43:ATR43"/>
    <mergeCell ref="ATV43:ATZ43"/>
    <mergeCell ref="AUD43:AUH43"/>
    <mergeCell ref="AUL43:AUP43"/>
    <mergeCell ref="AUT43:AUX43"/>
    <mergeCell ref="APN43:APR43"/>
    <mergeCell ref="APV43:APZ43"/>
    <mergeCell ref="AQD43:AQH43"/>
    <mergeCell ref="AQL43:AQP43"/>
    <mergeCell ref="AQT43:AQX43"/>
    <mergeCell ref="ARB43:ARF43"/>
    <mergeCell ref="ARJ43:ARN43"/>
    <mergeCell ref="ARR43:ARV43"/>
    <mergeCell ref="ARZ43:ASD43"/>
    <mergeCell ref="AMT43:AMX43"/>
    <mergeCell ref="ANB43:ANF43"/>
    <mergeCell ref="ANJ43:ANN43"/>
    <mergeCell ref="ANR43:ANV43"/>
    <mergeCell ref="ANZ43:AOD43"/>
    <mergeCell ref="AOH43:AOL43"/>
    <mergeCell ref="AOP43:AOT43"/>
    <mergeCell ref="AOX43:APB43"/>
    <mergeCell ref="APF43:APJ43"/>
    <mergeCell ref="BGD43:BGH43"/>
    <mergeCell ref="BGL43:BGP43"/>
    <mergeCell ref="BGT43:BGX43"/>
    <mergeCell ref="BHB43:BHF43"/>
    <mergeCell ref="BHJ43:BHN43"/>
    <mergeCell ref="BHR43:BHV43"/>
    <mergeCell ref="BHZ43:BID43"/>
    <mergeCell ref="BIH43:BIL43"/>
    <mergeCell ref="BIP43:BIT43"/>
    <mergeCell ref="BDJ43:BDN43"/>
    <mergeCell ref="BDR43:BDV43"/>
    <mergeCell ref="BDZ43:BED43"/>
    <mergeCell ref="BEH43:BEL43"/>
    <mergeCell ref="BEP43:BET43"/>
    <mergeCell ref="BEX43:BFB43"/>
    <mergeCell ref="BFF43:BFJ43"/>
    <mergeCell ref="BFN43:BFR43"/>
    <mergeCell ref="BFV43:BFZ43"/>
    <mergeCell ref="BAP43:BAT43"/>
    <mergeCell ref="BAX43:BBB43"/>
    <mergeCell ref="BBF43:BBJ43"/>
    <mergeCell ref="BBN43:BBR43"/>
    <mergeCell ref="BBV43:BBZ43"/>
    <mergeCell ref="BCD43:BCH43"/>
    <mergeCell ref="BCL43:BCP43"/>
    <mergeCell ref="BCT43:BCX43"/>
    <mergeCell ref="BDB43:BDF43"/>
    <mergeCell ref="AXV43:AXZ43"/>
    <mergeCell ref="AYD43:AYH43"/>
    <mergeCell ref="AYL43:AYP43"/>
    <mergeCell ref="AYT43:AYX43"/>
    <mergeCell ref="AZB43:AZF43"/>
    <mergeCell ref="AZJ43:AZN43"/>
    <mergeCell ref="AZR43:AZV43"/>
    <mergeCell ref="AZZ43:BAD43"/>
    <mergeCell ref="BAH43:BAL43"/>
    <mergeCell ref="BRF43:BRJ43"/>
    <mergeCell ref="BRN43:BRR43"/>
    <mergeCell ref="BRV43:BRZ43"/>
    <mergeCell ref="BSD43:BSH43"/>
    <mergeCell ref="BSL43:BSP43"/>
    <mergeCell ref="BST43:BSX43"/>
    <mergeCell ref="BTB43:BTF43"/>
    <mergeCell ref="BTJ43:BTN43"/>
    <mergeCell ref="BTR43:BTV43"/>
    <mergeCell ref="BOL43:BOP43"/>
    <mergeCell ref="BOT43:BOX43"/>
    <mergeCell ref="BPB43:BPF43"/>
    <mergeCell ref="BPJ43:BPN43"/>
    <mergeCell ref="BPR43:BPV43"/>
    <mergeCell ref="BPZ43:BQD43"/>
    <mergeCell ref="BQH43:BQL43"/>
    <mergeCell ref="BQP43:BQT43"/>
    <mergeCell ref="BQX43:BRB43"/>
    <mergeCell ref="BLR43:BLV43"/>
    <mergeCell ref="BLZ43:BMD43"/>
    <mergeCell ref="BMH43:BML43"/>
    <mergeCell ref="BMP43:BMT43"/>
    <mergeCell ref="BMX43:BNB43"/>
    <mergeCell ref="BNF43:BNJ43"/>
    <mergeCell ref="BNN43:BNR43"/>
    <mergeCell ref="BNV43:BNZ43"/>
    <mergeCell ref="BOD43:BOH43"/>
    <mergeCell ref="BIX43:BJB43"/>
    <mergeCell ref="BJF43:BJJ43"/>
    <mergeCell ref="BJN43:BJR43"/>
    <mergeCell ref="BJV43:BJZ43"/>
    <mergeCell ref="BKD43:BKH43"/>
    <mergeCell ref="BKL43:BKP43"/>
    <mergeCell ref="BKT43:BKX43"/>
    <mergeCell ref="BLB43:BLF43"/>
    <mergeCell ref="BLJ43:BLN43"/>
    <mergeCell ref="CCH43:CCL43"/>
    <mergeCell ref="CCP43:CCT43"/>
    <mergeCell ref="CCX43:CDB43"/>
    <mergeCell ref="CDF43:CDJ43"/>
    <mergeCell ref="CDN43:CDR43"/>
    <mergeCell ref="CDV43:CDZ43"/>
    <mergeCell ref="CED43:CEH43"/>
    <mergeCell ref="CEL43:CEP43"/>
    <mergeCell ref="CET43:CEX43"/>
    <mergeCell ref="BZN43:BZR43"/>
    <mergeCell ref="BZV43:BZZ43"/>
    <mergeCell ref="CAD43:CAH43"/>
    <mergeCell ref="CAL43:CAP43"/>
    <mergeCell ref="CAT43:CAX43"/>
    <mergeCell ref="CBB43:CBF43"/>
    <mergeCell ref="CBJ43:CBN43"/>
    <mergeCell ref="CBR43:CBV43"/>
    <mergeCell ref="CBZ43:CCD43"/>
    <mergeCell ref="BWT43:BWX43"/>
    <mergeCell ref="BXB43:BXF43"/>
    <mergeCell ref="BXJ43:BXN43"/>
    <mergeCell ref="BXR43:BXV43"/>
    <mergeCell ref="BXZ43:BYD43"/>
    <mergeCell ref="BYH43:BYL43"/>
    <mergeCell ref="BYP43:BYT43"/>
    <mergeCell ref="BYX43:BZB43"/>
    <mergeCell ref="BZF43:BZJ43"/>
    <mergeCell ref="BTZ43:BUD43"/>
    <mergeCell ref="BUH43:BUL43"/>
    <mergeCell ref="BUP43:BUT43"/>
    <mergeCell ref="BUX43:BVB43"/>
    <mergeCell ref="BVF43:BVJ43"/>
    <mergeCell ref="BVN43:BVR43"/>
    <mergeCell ref="BVV43:BVZ43"/>
    <mergeCell ref="BWD43:BWH43"/>
    <mergeCell ref="BWL43:BWP43"/>
    <mergeCell ref="CNJ43:CNN43"/>
    <mergeCell ref="CNR43:CNV43"/>
    <mergeCell ref="CNZ43:COD43"/>
    <mergeCell ref="COH43:COL43"/>
    <mergeCell ref="COP43:COT43"/>
    <mergeCell ref="COX43:CPB43"/>
    <mergeCell ref="CPF43:CPJ43"/>
    <mergeCell ref="CPN43:CPR43"/>
    <mergeCell ref="CPV43:CPZ43"/>
    <mergeCell ref="CKP43:CKT43"/>
    <mergeCell ref="CKX43:CLB43"/>
    <mergeCell ref="CLF43:CLJ43"/>
    <mergeCell ref="CLN43:CLR43"/>
    <mergeCell ref="CLV43:CLZ43"/>
    <mergeCell ref="CMD43:CMH43"/>
    <mergeCell ref="CML43:CMP43"/>
    <mergeCell ref="CMT43:CMX43"/>
    <mergeCell ref="CNB43:CNF43"/>
    <mergeCell ref="CHV43:CHZ43"/>
    <mergeCell ref="CID43:CIH43"/>
    <mergeCell ref="CIL43:CIP43"/>
    <mergeCell ref="CIT43:CIX43"/>
    <mergeCell ref="CJB43:CJF43"/>
    <mergeCell ref="CJJ43:CJN43"/>
    <mergeCell ref="CJR43:CJV43"/>
    <mergeCell ref="CJZ43:CKD43"/>
    <mergeCell ref="CKH43:CKL43"/>
    <mergeCell ref="CFB43:CFF43"/>
    <mergeCell ref="CFJ43:CFN43"/>
    <mergeCell ref="CFR43:CFV43"/>
    <mergeCell ref="CFZ43:CGD43"/>
    <mergeCell ref="CGH43:CGL43"/>
    <mergeCell ref="CGP43:CGT43"/>
    <mergeCell ref="CGX43:CHB43"/>
    <mergeCell ref="CHF43:CHJ43"/>
    <mergeCell ref="CHN43:CHR43"/>
    <mergeCell ref="CYL43:CYP43"/>
    <mergeCell ref="CYT43:CYX43"/>
    <mergeCell ref="CZB43:CZF43"/>
    <mergeCell ref="CZJ43:CZN43"/>
    <mergeCell ref="CZR43:CZV43"/>
    <mergeCell ref="CZZ43:DAD43"/>
    <mergeCell ref="DAH43:DAL43"/>
    <mergeCell ref="DAP43:DAT43"/>
    <mergeCell ref="DAX43:DBB43"/>
    <mergeCell ref="CVR43:CVV43"/>
    <mergeCell ref="CVZ43:CWD43"/>
    <mergeCell ref="CWH43:CWL43"/>
    <mergeCell ref="CWP43:CWT43"/>
    <mergeCell ref="CWX43:CXB43"/>
    <mergeCell ref="CXF43:CXJ43"/>
    <mergeCell ref="CXN43:CXR43"/>
    <mergeCell ref="CXV43:CXZ43"/>
    <mergeCell ref="CYD43:CYH43"/>
    <mergeCell ref="CSX43:CTB43"/>
    <mergeCell ref="CTF43:CTJ43"/>
    <mergeCell ref="CTN43:CTR43"/>
    <mergeCell ref="CTV43:CTZ43"/>
    <mergeCell ref="CUD43:CUH43"/>
    <mergeCell ref="CUL43:CUP43"/>
    <mergeCell ref="CUT43:CUX43"/>
    <mergeCell ref="CVB43:CVF43"/>
    <mergeCell ref="CVJ43:CVN43"/>
    <mergeCell ref="CQD43:CQH43"/>
    <mergeCell ref="CQL43:CQP43"/>
    <mergeCell ref="CQT43:CQX43"/>
    <mergeCell ref="CRB43:CRF43"/>
    <mergeCell ref="CRJ43:CRN43"/>
    <mergeCell ref="CRR43:CRV43"/>
    <mergeCell ref="CRZ43:CSD43"/>
    <mergeCell ref="CSH43:CSL43"/>
    <mergeCell ref="CSP43:CST43"/>
    <mergeCell ref="DJN43:DJR43"/>
    <mergeCell ref="DJV43:DJZ43"/>
    <mergeCell ref="DKD43:DKH43"/>
    <mergeCell ref="DKL43:DKP43"/>
    <mergeCell ref="DKT43:DKX43"/>
    <mergeCell ref="DLB43:DLF43"/>
    <mergeCell ref="DLJ43:DLN43"/>
    <mergeCell ref="DLR43:DLV43"/>
    <mergeCell ref="DLZ43:DMD43"/>
    <mergeCell ref="DGT43:DGX43"/>
    <mergeCell ref="DHB43:DHF43"/>
    <mergeCell ref="DHJ43:DHN43"/>
    <mergeCell ref="DHR43:DHV43"/>
    <mergeCell ref="DHZ43:DID43"/>
    <mergeCell ref="DIH43:DIL43"/>
    <mergeCell ref="DIP43:DIT43"/>
    <mergeCell ref="DIX43:DJB43"/>
    <mergeCell ref="DJF43:DJJ43"/>
    <mergeCell ref="DDZ43:DED43"/>
    <mergeCell ref="DEH43:DEL43"/>
    <mergeCell ref="DEP43:DET43"/>
    <mergeCell ref="DEX43:DFB43"/>
    <mergeCell ref="DFF43:DFJ43"/>
    <mergeCell ref="DFN43:DFR43"/>
    <mergeCell ref="DFV43:DFZ43"/>
    <mergeCell ref="DGD43:DGH43"/>
    <mergeCell ref="DGL43:DGP43"/>
    <mergeCell ref="DBF43:DBJ43"/>
    <mergeCell ref="DBN43:DBR43"/>
    <mergeCell ref="DBV43:DBZ43"/>
    <mergeCell ref="DCD43:DCH43"/>
    <mergeCell ref="DCL43:DCP43"/>
    <mergeCell ref="DCT43:DCX43"/>
    <mergeCell ref="DDB43:DDF43"/>
    <mergeCell ref="DDJ43:DDN43"/>
    <mergeCell ref="DDR43:DDV43"/>
    <mergeCell ref="DUP43:DUT43"/>
    <mergeCell ref="DUX43:DVB43"/>
    <mergeCell ref="DVF43:DVJ43"/>
    <mergeCell ref="DVN43:DVR43"/>
    <mergeCell ref="DVV43:DVZ43"/>
    <mergeCell ref="DWD43:DWH43"/>
    <mergeCell ref="DWL43:DWP43"/>
    <mergeCell ref="DWT43:DWX43"/>
    <mergeCell ref="DXB43:DXF43"/>
    <mergeCell ref="DRV43:DRZ43"/>
    <mergeCell ref="DSD43:DSH43"/>
    <mergeCell ref="DSL43:DSP43"/>
    <mergeCell ref="DST43:DSX43"/>
    <mergeCell ref="DTB43:DTF43"/>
    <mergeCell ref="DTJ43:DTN43"/>
    <mergeCell ref="DTR43:DTV43"/>
    <mergeCell ref="DTZ43:DUD43"/>
    <mergeCell ref="DUH43:DUL43"/>
    <mergeCell ref="DPB43:DPF43"/>
    <mergeCell ref="DPJ43:DPN43"/>
    <mergeCell ref="DPR43:DPV43"/>
    <mergeCell ref="DPZ43:DQD43"/>
    <mergeCell ref="DQH43:DQL43"/>
    <mergeCell ref="DQP43:DQT43"/>
    <mergeCell ref="DQX43:DRB43"/>
    <mergeCell ref="DRF43:DRJ43"/>
    <mergeCell ref="DRN43:DRR43"/>
    <mergeCell ref="DMH43:DML43"/>
    <mergeCell ref="DMP43:DMT43"/>
    <mergeCell ref="DMX43:DNB43"/>
    <mergeCell ref="DNF43:DNJ43"/>
    <mergeCell ref="DNN43:DNR43"/>
    <mergeCell ref="DNV43:DNZ43"/>
    <mergeCell ref="DOD43:DOH43"/>
    <mergeCell ref="DOL43:DOP43"/>
    <mergeCell ref="DOT43:DOX43"/>
    <mergeCell ref="EFR43:EFV43"/>
    <mergeCell ref="EFZ43:EGD43"/>
    <mergeCell ref="EGH43:EGL43"/>
    <mergeCell ref="EGP43:EGT43"/>
    <mergeCell ref="EGX43:EHB43"/>
    <mergeCell ref="EHF43:EHJ43"/>
    <mergeCell ref="EHN43:EHR43"/>
    <mergeCell ref="EHV43:EHZ43"/>
    <mergeCell ref="EID43:EIH43"/>
    <mergeCell ref="ECX43:EDB43"/>
    <mergeCell ref="EDF43:EDJ43"/>
    <mergeCell ref="EDN43:EDR43"/>
    <mergeCell ref="EDV43:EDZ43"/>
    <mergeCell ref="EED43:EEH43"/>
    <mergeCell ref="EEL43:EEP43"/>
    <mergeCell ref="EET43:EEX43"/>
    <mergeCell ref="EFB43:EFF43"/>
    <mergeCell ref="EFJ43:EFN43"/>
    <mergeCell ref="EAD43:EAH43"/>
    <mergeCell ref="EAL43:EAP43"/>
    <mergeCell ref="EAT43:EAX43"/>
    <mergeCell ref="EBB43:EBF43"/>
    <mergeCell ref="EBJ43:EBN43"/>
    <mergeCell ref="EBR43:EBV43"/>
    <mergeCell ref="EBZ43:ECD43"/>
    <mergeCell ref="ECH43:ECL43"/>
    <mergeCell ref="ECP43:ECT43"/>
    <mergeCell ref="DXJ43:DXN43"/>
    <mergeCell ref="DXR43:DXV43"/>
    <mergeCell ref="DXZ43:DYD43"/>
    <mergeCell ref="DYH43:DYL43"/>
    <mergeCell ref="DYP43:DYT43"/>
    <mergeCell ref="DYX43:DZB43"/>
    <mergeCell ref="DZF43:DZJ43"/>
    <mergeCell ref="DZN43:DZR43"/>
    <mergeCell ref="DZV43:DZZ43"/>
    <mergeCell ref="EQT43:EQX43"/>
    <mergeCell ref="ERB43:ERF43"/>
    <mergeCell ref="ERJ43:ERN43"/>
    <mergeCell ref="ERR43:ERV43"/>
    <mergeCell ref="ERZ43:ESD43"/>
    <mergeCell ref="ESH43:ESL43"/>
    <mergeCell ref="ESP43:EST43"/>
    <mergeCell ref="ESX43:ETB43"/>
    <mergeCell ref="ETF43:ETJ43"/>
    <mergeCell ref="ENZ43:EOD43"/>
    <mergeCell ref="EOH43:EOL43"/>
    <mergeCell ref="EOP43:EOT43"/>
    <mergeCell ref="EOX43:EPB43"/>
    <mergeCell ref="EPF43:EPJ43"/>
    <mergeCell ref="EPN43:EPR43"/>
    <mergeCell ref="EPV43:EPZ43"/>
    <mergeCell ref="EQD43:EQH43"/>
    <mergeCell ref="EQL43:EQP43"/>
    <mergeCell ref="ELF43:ELJ43"/>
    <mergeCell ref="ELN43:ELR43"/>
    <mergeCell ref="ELV43:ELZ43"/>
    <mergeCell ref="EMD43:EMH43"/>
    <mergeCell ref="EML43:EMP43"/>
    <mergeCell ref="EMT43:EMX43"/>
    <mergeCell ref="ENB43:ENF43"/>
    <mergeCell ref="ENJ43:ENN43"/>
    <mergeCell ref="ENR43:ENV43"/>
    <mergeCell ref="EIL43:EIP43"/>
    <mergeCell ref="EIT43:EIX43"/>
    <mergeCell ref="EJB43:EJF43"/>
    <mergeCell ref="EJJ43:EJN43"/>
    <mergeCell ref="EJR43:EJV43"/>
    <mergeCell ref="EJZ43:EKD43"/>
    <mergeCell ref="EKH43:EKL43"/>
    <mergeCell ref="EKP43:EKT43"/>
    <mergeCell ref="EKX43:ELB43"/>
    <mergeCell ref="FBV43:FBZ43"/>
    <mergeCell ref="FCD43:FCH43"/>
    <mergeCell ref="FCL43:FCP43"/>
    <mergeCell ref="FCT43:FCX43"/>
    <mergeCell ref="FDB43:FDF43"/>
    <mergeCell ref="FDJ43:FDN43"/>
    <mergeCell ref="FDR43:FDV43"/>
    <mergeCell ref="FDZ43:FED43"/>
    <mergeCell ref="FEH43:FEL43"/>
    <mergeCell ref="EZB43:EZF43"/>
    <mergeCell ref="EZJ43:EZN43"/>
    <mergeCell ref="EZR43:EZV43"/>
    <mergeCell ref="EZZ43:FAD43"/>
    <mergeCell ref="FAH43:FAL43"/>
    <mergeCell ref="FAP43:FAT43"/>
    <mergeCell ref="FAX43:FBB43"/>
    <mergeCell ref="FBF43:FBJ43"/>
    <mergeCell ref="FBN43:FBR43"/>
    <mergeCell ref="EWH43:EWL43"/>
    <mergeCell ref="EWP43:EWT43"/>
    <mergeCell ref="EWX43:EXB43"/>
    <mergeCell ref="EXF43:EXJ43"/>
    <mergeCell ref="EXN43:EXR43"/>
    <mergeCell ref="EXV43:EXZ43"/>
    <mergeCell ref="EYD43:EYH43"/>
    <mergeCell ref="EYL43:EYP43"/>
    <mergeCell ref="EYT43:EYX43"/>
    <mergeCell ref="ETN43:ETR43"/>
    <mergeCell ref="ETV43:ETZ43"/>
    <mergeCell ref="EUD43:EUH43"/>
    <mergeCell ref="EUL43:EUP43"/>
    <mergeCell ref="EUT43:EUX43"/>
    <mergeCell ref="EVB43:EVF43"/>
    <mergeCell ref="EVJ43:EVN43"/>
    <mergeCell ref="EVR43:EVV43"/>
    <mergeCell ref="EVZ43:EWD43"/>
    <mergeCell ref="FMX43:FNB43"/>
    <mergeCell ref="FNF43:FNJ43"/>
    <mergeCell ref="FNN43:FNR43"/>
    <mergeCell ref="FNV43:FNZ43"/>
    <mergeCell ref="FOD43:FOH43"/>
    <mergeCell ref="FOL43:FOP43"/>
    <mergeCell ref="FOT43:FOX43"/>
    <mergeCell ref="FPB43:FPF43"/>
    <mergeCell ref="FPJ43:FPN43"/>
    <mergeCell ref="FKD43:FKH43"/>
    <mergeCell ref="FKL43:FKP43"/>
    <mergeCell ref="FKT43:FKX43"/>
    <mergeCell ref="FLB43:FLF43"/>
    <mergeCell ref="FLJ43:FLN43"/>
    <mergeCell ref="FLR43:FLV43"/>
    <mergeCell ref="FLZ43:FMD43"/>
    <mergeCell ref="FMH43:FML43"/>
    <mergeCell ref="FMP43:FMT43"/>
    <mergeCell ref="FHJ43:FHN43"/>
    <mergeCell ref="FHR43:FHV43"/>
    <mergeCell ref="FHZ43:FID43"/>
    <mergeCell ref="FIH43:FIL43"/>
    <mergeCell ref="FIP43:FIT43"/>
    <mergeCell ref="FIX43:FJB43"/>
    <mergeCell ref="FJF43:FJJ43"/>
    <mergeCell ref="FJN43:FJR43"/>
    <mergeCell ref="FJV43:FJZ43"/>
    <mergeCell ref="FEP43:FET43"/>
    <mergeCell ref="FEX43:FFB43"/>
    <mergeCell ref="FFF43:FFJ43"/>
    <mergeCell ref="FFN43:FFR43"/>
    <mergeCell ref="FFV43:FFZ43"/>
    <mergeCell ref="FGD43:FGH43"/>
    <mergeCell ref="FGL43:FGP43"/>
    <mergeCell ref="FGT43:FGX43"/>
    <mergeCell ref="FHB43:FHF43"/>
    <mergeCell ref="FXZ43:FYD43"/>
    <mergeCell ref="FYH43:FYL43"/>
    <mergeCell ref="FYP43:FYT43"/>
    <mergeCell ref="FYX43:FZB43"/>
    <mergeCell ref="FZF43:FZJ43"/>
    <mergeCell ref="FZN43:FZR43"/>
    <mergeCell ref="FZV43:FZZ43"/>
    <mergeCell ref="GAD43:GAH43"/>
    <mergeCell ref="GAL43:GAP43"/>
    <mergeCell ref="FVF43:FVJ43"/>
    <mergeCell ref="FVN43:FVR43"/>
    <mergeCell ref="FVV43:FVZ43"/>
    <mergeCell ref="FWD43:FWH43"/>
    <mergeCell ref="FWL43:FWP43"/>
    <mergeCell ref="FWT43:FWX43"/>
    <mergeCell ref="FXB43:FXF43"/>
    <mergeCell ref="FXJ43:FXN43"/>
    <mergeCell ref="FXR43:FXV43"/>
    <mergeCell ref="FSL43:FSP43"/>
    <mergeCell ref="FST43:FSX43"/>
    <mergeCell ref="FTB43:FTF43"/>
    <mergeCell ref="FTJ43:FTN43"/>
    <mergeCell ref="FTR43:FTV43"/>
    <mergeCell ref="FTZ43:FUD43"/>
    <mergeCell ref="FUH43:FUL43"/>
    <mergeCell ref="FUP43:FUT43"/>
    <mergeCell ref="FUX43:FVB43"/>
    <mergeCell ref="FPR43:FPV43"/>
    <mergeCell ref="FPZ43:FQD43"/>
    <mergeCell ref="FQH43:FQL43"/>
    <mergeCell ref="FQP43:FQT43"/>
    <mergeCell ref="FQX43:FRB43"/>
    <mergeCell ref="FRF43:FRJ43"/>
    <mergeCell ref="FRN43:FRR43"/>
    <mergeCell ref="FRV43:FRZ43"/>
    <mergeCell ref="FSD43:FSH43"/>
    <mergeCell ref="GJB43:GJF43"/>
    <mergeCell ref="GJJ43:GJN43"/>
    <mergeCell ref="GJR43:GJV43"/>
    <mergeCell ref="GJZ43:GKD43"/>
    <mergeCell ref="GKH43:GKL43"/>
    <mergeCell ref="GKP43:GKT43"/>
    <mergeCell ref="GKX43:GLB43"/>
    <mergeCell ref="GLF43:GLJ43"/>
    <mergeCell ref="GLN43:GLR43"/>
    <mergeCell ref="GGH43:GGL43"/>
    <mergeCell ref="GGP43:GGT43"/>
    <mergeCell ref="GGX43:GHB43"/>
    <mergeCell ref="GHF43:GHJ43"/>
    <mergeCell ref="GHN43:GHR43"/>
    <mergeCell ref="GHV43:GHZ43"/>
    <mergeCell ref="GID43:GIH43"/>
    <mergeCell ref="GIL43:GIP43"/>
    <mergeCell ref="GIT43:GIX43"/>
    <mergeCell ref="GDN43:GDR43"/>
    <mergeCell ref="GDV43:GDZ43"/>
    <mergeCell ref="GED43:GEH43"/>
    <mergeCell ref="GEL43:GEP43"/>
    <mergeCell ref="GET43:GEX43"/>
    <mergeCell ref="GFB43:GFF43"/>
    <mergeCell ref="GFJ43:GFN43"/>
    <mergeCell ref="GFR43:GFV43"/>
    <mergeCell ref="GFZ43:GGD43"/>
    <mergeCell ref="GAT43:GAX43"/>
    <mergeCell ref="GBB43:GBF43"/>
    <mergeCell ref="GBJ43:GBN43"/>
    <mergeCell ref="GBR43:GBV43"/>
    <mergeCell ref="GBZ43:GCD43"/>
    <mergeCell ref="GCH43:GCL43"/>
    <mergeCell ref="GCP43:GCT43"/>
    <mergeCell ref="GCX43:GDB43"/>
    <mergeCell ref="GDF43:GDJ43"/>
    <mergeCell ref="GUD43:GUH43"/>
    <mergeCell ref="GUL43:GUP43"/>
    <mergeCell ref="GUT43:GUX43"/>
    <mergeCell ref="GVB43:GVF43"/>
    <mergeCell ref="GVJ43:GVN43"/>
    <mergeCell ref="GVR43:GVV43"/>
    <mergeCell ref="GVZ43:GWD43"/>
    <mergeCell ref="GWH43:GWL43"/>
    <mergeCell ref="GWP43:GWT43"/>
    <mergeCell ref="GRJ43:GRN43"/>
    <mergeCell ref="GRR43:GRV43"/>
    <mergeCell ref="GRZ43:GSD43"/>
    <mergeCell ref="GSH43:GSL43"/>
    <mergeCell ref="GSP43:GST43"/>
    <mergeCell ref="GSX43:GTB43"/>
    <mergeCell ref="GTF43:GTJ43"/>
    <mergeCell ref="GTN43:GTR43"/>
    <mergeCell ref="GTV43:GTZ43"/>
    <mergeCell ref="GOP43:GOT43"/>
    <mergeCell ref="GOX43:GPB43"/>
    <mergeCell ref="GPF43:GPJ43"/>
    <mergeCell ref="GPN43:GPR43"/>
    <mergeCell ref="GPV43:GPZ43"/>
    <mergeCell ref="GQD43:GQH43"/>
    <mergeCell ref="GQL43:GQP43"/>
    <mergeCell ref="GQT43:GQX43"/>
    <mergeCell ref="GRB43:GRF43"/>
    <mergeCell ref="GLV43:GLZ43"/>
    <mergeCell ref="GMD43:GMH43"/>
    <mergeCell ref="GML43:GMP43"/>
    <mergeCell ref="GMT43:GMX43"/>
    <mergeCell ref="GNB43:GNF43"/>
    <mergeCell ref="GNJ43:GNN43"/>
    <mergeCell ref="GNR43:GNV43"/>
    <mergeCell ref="GNZ43:GOD43"/>
    <mergeCell ref="GOH43:GOL43"/>
    <mergeCell ref="HFF43:HFJ43"/>
    <mergeCell ref="HFN43:HFR43"/>
    <mergeCell ref="HFV43:HFZ43"/>
    <mergeCell ref="HGD43:HGH43"/>
    <mergeCell ref="HGL43:HGP43"/>
    <mergeCell ref="HGT43:HGX43"/>
    <mergeCell ref="HHB43:HHF43"/>
    <mergeCell ref="HHJ43:HHN43"/>
    <mergeCell ref="HHR43:HHV43"/>
    <mergeCell ref="HCL43:HCP43"/>
    <mergeCell ref="HCT43:HCX43"/>
    <mergeCell ref="HDB43:HDF43"/>
    <mergeCell ref="HDJ43:HDN43"/>
    <mergeCell ref="HDR43:HDV43"/>
    <mergeCell ref="HDZ43:HED43"/>
    <mergeCell ref="HEH43:HEL43"/>
    <mergeCell ref="HEP43:HET43"/>
    <mergeCell ref="HEX43:HFB43"/>
    <mergeCell ref="GZR43:GZV43"/>
    <mergeCell ref="GZZ43:HAD43"/>
    <mergeCell ref="HAH43:HAL43"/>
    <mergeCell ref="HAP43:HAT43"/>
    <mergeCell ref="HAX43:HBB43"/>
    <mergeCell ref="HBF43:HBJ43"/>
    <mergeCell ref="HBN43:HBR43"/>
    <mergeCell ref="HBV43:HBZ43"/>
    <mergeCell ref="HCD43:HCH43"/>
    <mergeCell ref="GWX43:GXB43"/>
    <mergeCell ref="GXF43:GXJ43"/>
    <mergeCell ref="GXN43:GXR43"/>
    <mergeCell ref="GXV43:GXZ43"/>
    <mergeCell ref="GYD43:GYH43"/>
    <mergeCell ref="GYL43:GYP43"/>
    <mergeCell ref="GYT43:GYX43"/>
    <mergeCell ref="GZB43:GZF43"/>
    <mergeCell ref="GZJ43:GZN43"/>
    <mergeCell ref="HQH43:HQL43"/>
    <mergeCell ref="HQP43:HQT43"/>
    <mergeCell ref="HQX43:HRB43"/>
    <mergeCell ref="HRF43:HRJ43"/>
    <mergeCell ref="HRN43:HRR43"/>
    <mergeCell ref="HRV43:HRZ43"/>
    <mergeCell ref="HSD43:HSH43"/>
    <mergeCell ref="HSL43:HSP43"/>
    <mergeCell ref="HST43:HSX43"/>
    <mergeCell ref="HNN43:HNR43"/>
    <mergeCell ref="HNV43:HNZ43"/>
    <mergeCell ref="HOD43:HOH43"/>
    <mergeCell ref="HOL43:HOP43"/>
    <mergeCell ref="HOT43:HOX43"/>
    <mergeCell ref="HPB43:HPF43"/>
    <mergeCell ref="HPJ43:HPN43"/>
    <mergeCell ref="HPR43:HPV43"/>
    <mergeCell ref="HPZ43:HQD43"/>
    <mergeCell ref="HKT43:HKX43"/>
    <mergeCell ref="HLB43:HLF43"/>
    <mergeCell ref="HLJ43:HLN43"/>
    <mergeCell ref="HLR43:HLV43"/>
    <mergeCell ref="HLZ43:HMD43"/>
    <mergeCell ref="HMH43:HML43"/>
    <mergeCell ref="HMP43:HMT43"/>
    <mergeCell ref="HMX43:HNB43"/>
    <mergeCell ref="HNF43:HNJ43"/>
    <mergeCell ref="HHZ43:HID43"/>
    <mergeCell ref="HIH43:HIL43"/>
    <mergeCell ref="HIP43:HIT43"/>
    <mergeCell ref="HIX43:HJB43"/>
    <mergeCell ref="HJF43:HJJ43"/>
    <mergeCell ref="HJN43:HJR43"/>
    <mergeCell ref="HJV43:HJZ43"/>
    <mergeCell ref="HKD43:HKH43"/>
    <mergeCell ref="HKL43:HKP43"/>
    <mergeCell ref="IBJ43:IBN43"/>
    <mergeCell ref="IBR43:IBV43"/>
    <mergeCell ref="IBZ43:ICD43"/>
    <mergeCell ref="ICH43:ICL43"/>
    <mergeCell ref="ICP43:ICT43"/>
    <mergeCell ref="ICX43:IDB43"/>
    <mergeCell ref="IDF43:IDJ43"/>
    <mergeCell ref="IDN43:IDR43"/>
    <mergeCell ref="IDV43:IDZ43"/>
    <mergeCell ref="HYP43:HYT43"/>
    <mergeCell ref="HYX43:HZB43"/>
    <mergeCell ref="HZF43:HZJ43"/>
    <mergeCell ref="HZN43:HZR43"/>
    <mergeCell ref="HZV43:HZZ43"/>
    <mergeCell ref="IAD43:IAH43"/>
    <mergeCell ref="IAL43:IAP43"/>
    <mergeCell ref="IAT43:IAX43"/>
    <mergeCell ref="IBB43:IBF43"/>
    <mergeCell ref="HVV43:HVZ43"/>
    <mergeCell ref="HWD43:HWH43"/>
    <mergeCell ref="HWL43:HWP43"/>
    <mergeCell ref="HWT43:HWX43"/>
    <mergeCell ref="HXB43:HXF43"/>
    <mergeCell ref="HXJ43:HXN43"/>
    <mergeCell ref="HXR43:HXV43"/>
    <mergeCell ref="HXZ43:HYD43"/>
    <mergeCell ref="HYH43:HYL43"/>
    <mergeCell ref="HTB43:HTF43"/>
    <mergeCell ref="HTJ43:HTN43"/>
    <mergeCell ref="HTR43:HTV43"/>
    <mergeCell ref="HTZ43:HUD43"/>
    <mergeCell ref="HUH43:HUL43"/>
    <mergeCell ref="HUP43:HUT43"/>
    <mergeCell ref="HUX43:HVB43"/>
    <mergeCell ref="HVF43:HVJ43"/>
    <mergeCell ref="HVN43:HVR43"/>
    <mergeCell ref="IML43:IMP43"/>
    <mergeCell ref="IMT43:IMX43"/>
    <mergeCell ref="INB43:INF43"/>
    <mergeCell ref="INJ43:INN43"/>
    <mergeCell ref="INR43:INV43"/>
    <mergeCell ref="INZ43:IOD43"/>
    <mergeCell ref="IOH43:IOL43"/>
    <mergeCell ref="IOP43:IOT43"/>
    <mergeCell ref="IOX43:IPB43"/>
    <mergeCell ref="IJR43:IJV43"/>
    <mergeCell ref="IJZ43:IKD43"/>
    <mergeCell ref="IKH43:IKL43"/>
    <mergeCell ref="IKP43:IKT43"/>
    <mergeCell ref="IKX43:ILB43"/>
    <mergeCell ref="ILF43:ILJ43"/>
    <mergeCell ref="ILN43:ILR43"/>
    <mergeCell ref="ILV43:ILZ43"/>
    <mergeCell ref="IMD43:IMH43"/>
    <mergeCell ref="IGX43:IHB43"/>
    <mergeCell ref="IHF43:IHJ43"/>
    <mergeCell ref="IHN43:IHR43"/>
    <mergeCell ref="IHV43:IHZ43"/>
    <mergeCell ref="IID43:IIH43"/>
    <mergeCell ref="IIL43:IIP43"/>
    <mergeCell ref="IIT43:IIX43"/>
    <mergeCell ref="IJB43:IJF43"/>
    <mergeCell ref="IJJ43:IJN43"/>
    <mergeCell ref="IED43:IEH43"/>
    <mergeCell ref="IEL43:IEP43"/>
    <mergeCell ref="IET43:IEX43"/>
    <mergeCell ref="IFB43:IFF43"/>
    <mergeCell ref="IFJ43:IFN43"/>
    <mergeCell ref="IFR43:IFV43"/>
    <mergeCell ref="IFZ43:IGD43"/>
    <mergeCell ref="IGH43:IGL43"/>
    <mergeCell ref="IGP43:IGT43"/>
    <mergeCell ref="IXN43:IXR43"/>
    <mergeCell ref="IXV43:IXZ43"/>
    <mergeCell ref="IYD43:IYH43"/>
    <mergeCell ref="IYL43:IYP43"/>
    <mergeCell ref="IYT43:IYX43"/>
    <mergeCell ref="IZB43:IZF43"/>
    <mergeCell ref="IZJ43:IZN43"/>
    <mergeCell ref="IZR43:IZV43"/>
    <mergeCell ref="IZZ43:JAD43"/>
    <mergeCell ref="IUT43:IUX43"/>
    <mergeCell ref="IVB43:IVF43"/>
    <mergeCell ref="IVJ43:IVN43"/>
    <mergeCell ref="IVR43:IVV43"/>
    <mergeCell ref="IVZ43:IWD43"/>
    <mergeCell ref="IWH43:IWL43"/>
    <mergeCell ref="IWP43:IWT43"/>
    <mergeCell ref="IWX43:IXB43"/>
    <mergeCell ref="IXF43:IXJ43"/>
    <mergeCell ref="IRZ43:ISD43"/>
    <mergeCell ref="ISH43:ISL43"/>
    <mergeCell ref="ISP43:IST43"/>
    <mergeCell ref="ISX43:ITB43"/>
    <mergeCell ref="ITF43:ITJ43"/>
    <mergeCell ref="ITN43:ITR43"/>
    <mergeCell ref="ITV43:ITZ43"/>
    <mergeCell ref="IUD43:IUH43"/>
    <mergeCell ref="IUL43:IUP43"/>
    <mergeCell ref="IPF43:IPJ43"/>
    <mergeCell ref="IPN43:IPR43"/>
    <mergeCell ref="IPV43:IPZ43"/>
    <mergeCell ref="IQD43:IQH43"/>
    <mergeCell ref="IQL43:IQP43"/>
    <mergeCell ref="IQT43:IQX43"/>
    <mergeCell ref="IRB43:IRF43"/>
    <mergeCell ref="IRJ43:IRN43"/>
    <mergeCell ref="IRR43:IRV43"/>
    <mergeCell ref="JIP43:JIT43"/>
    <mergeCell ref="JIX43:JJB43"/>
    <mergeCell ref="JJF43:JJJ43"/>
    <mergeCell ref="JJN43:JJR43"/>
    <mergeCell ref="JJV43:JJZ43"/>
    <mergeCell ref="JKD43:JKH43"/>
    <mergeCell ref="JKL43:JKP43"/>
    <mergeCell ref="JKT43:JKX43"/>
    <mergeCell ref="JLB43:JLF43"/>
    <mergeCell ref="JFV43:JFZ43"/>
    <mergeCell ref="JGD43:JGH43"/>
    <mergeCell ref="JGL43:JGP43"/>
    <mergeCell ref="JGT43:JGX43"/>
    <mergeCell ref="JHB43:JHF43"/>
    <mergeCell ref="JHJ43:JHN43"/>
    <mergeCell ref="JHR43:JHV43"/>
    <mergeCell ref="JHZ43:JID43"/>
    <mergeCell ref="JIH43:JIL43"/>
    <mergeCell ref="JDB43:JDF43"/>
    <mergeCell ref="JDJ43:JDN43"/>
    <mergeCell ref="JDR43:JDV43"/>
    <mergeCell ref="JDZ43:JED43"/>
    <mergeCell ref="JEH43:JEL43"/>
    <mergeCell ref="JEP43:JET43"/>
    <mergeCell ref="JEX43:JFB43"/>
    <mergeCell ref="JFF43:JFJ43"/>
    <mergeCell ref="JFN43:JFR43"/>
    <mergeCell ref="JAH43:JAL43"/>
    <mergeCell ref="JAP43:JAT43"/>
    <mergeCell ref="JAX43:JBB43"/>
    <mergeCell ref="JBF43:JBJ43"/>
    <mergeCell ref="JBN43:JBR43"/>
    <mergeCell ref="JBV43:JBZ43"/>
    <mergeCell ref="JCD43:JCH43"/>
    <mergeCell ref="JCL43:JCP43"/>
    <mergeCell ref="JCT43:JCX43"/>
    <mergeCell ref="JTR43:JTV43"/>
    <mergeCell ref="JTZ43:JUD43"/>
    <mergeCell ref="JUH43:JUL43"/>
    <mergeCell ref="JUP43:JUT43"/>
    <mergeCell ref="JUX43:JVB43"/>
    <mergeCell ref="JVF43:JVJ43"/>
    <mergeCell ref="JVN43:JVR43"/>
    <mergeCell ref="JVV43:JVZ43"/>
    <mergeCell ref="JWD43:JWH43"/>
    <mergeCell ref="JQX43:JRB43"/>
    <mergeCell ref="JRF43:JRJ43"/>
    <mergeCell ref="JRN43:JRR43"/>
    <mergeCell ref="JRV43:JRZ43"/>
    <mergeCell ref="JSD43:JSH43"/>
    <mergeCell ref="JSL43:JSP43"/>
    <mergeCell ref="JST43:JSX43"/>
    <mergeCell ref="JTB43:JTF43"/>
    <mergeCell ref="JTJ43:JTN43"/>
    <mergeCell ref="JOD43:JOH43"/>
    <mergeCell ref="JOL43:JOP43"/>
    <mergeCell ref="JOT43:JOX43"/>
    <mergeCell ref="JPB43:JPF43"/>
    <mergeCell ref="JPJ43:JPN43"/>
    <mergeCell ref="JPR43:JPV43"/>
    <mergeCell ref="JPZ43:JQD43"/>
    <mergeCell ref="JQH43:JQL43"/>
    <mergeCell ref="JQP43:JQT43"/>
    <mergeCell ref="JLJ43:JLN43"/>
    <mergeCell ref="JLR43:JLV43"/>
    <mergeCell ref="JLZ43:JMD43"/>
    <mergeCell ref="JMH43:JML43"/>
    <mergeCell ref="JMP43:JMT43"/>
    <mergeCell ref="JMX43:JNB43"/>
    <mergeCell ref="JNF43:JNJ43"/>
    <mergeCell ref="JNN43:JNR43"/>
    <mergeCell ref="JNV43:JNZ43"/>
    <mergeCell ref="KET43:KEX43"/>
    <mergeCell ref="KFB43:KFF43"/>
    <mergeCell ref="KFJ43:KFN43"/>
    <mergeCell ref="KFR43:KFV43"/>
    <mergeCell ref="KFZ43:KGD43"/>
    <mergeCell ref="KGH43:KGL43"/>
    <mergeCell ref="KGP43:KGT43"/>
    <mergeCell ref="KGX43:KHB43"/>
    <mergeCell ref="KHF43:KHJ43"/>
    <mergeCell ref="KBZ43:KCD43"/>
    <mergeCell ref="KCH43:KCL43"/>
    <mergeCell ref="KCP43:KCT43"/>
    <mergeCell ref="KCX43:KDB43"/>
    <mergeCell ref="KDF43:KDJ43"/>
    <mergeCell ref="KDN43:KDR43"/>
    <mergeCell ref="KDV43:KDZ43"/>
    <mergeCell ref="KED43:KEH43"/>
    <mergeCell ref="KEL43:KEP43"/>
    <mergeCell ref="JZF43:JZJ43"/>
    <mergeCell ref="JZN43:JZR43"/>
    <mergeCell ref="JZV43:JZZ43"/>
    <mergeCell ref="KAD43:KAH43"/>
    <mergeCell ref="KAL43:KAP43"/>
    <mergeCell ref="KAT43:KAX43"/>
    <mergeCell ref="KBB43:KBF43"/>
    <mergeCell ref="KBJ43:KBN43"/>
    <mergeCell ref="KBR43:KBV43"/>
    <mergeCell ref="JWL43:JWP43"/>
    <mergeCell ref="JWT43:JWX43"/>
    <mergeCell ref="JXB43:JXF43"/>
    <mergeCell ref="JXJ43:JXN43"/>
    <mergeCell ref="JXR43:JXV43"/>
    <mergeCell ref="JXZ43:JYD43"/>
    <mergeCell ref="JYH43:JYL43"/>
    <mergeCell ref="JYP43:JYT43"/>
    <mergeCell ref="JYX43:JZB43"/>
    <mergeCell ref="KPV43:KPZ43"/>
    <mergeCell ref="KQD43:KQH43"/>
    <mergeCell ref="KQL43:KQP43"/>
    <mergeCell ref="KQT43:KQX43"/>
    <mergeCell ref="KRB43:KRF43"/>
    <mergeCell ref="KRJ43:KRN43"/>
    <mergeCell ref="KRR43:KRV43"/>
    <mergeCell ref="KRZ43:KSD43"/>
    <mergeCell ref="KSH43:KSL43"/>
    <mergeCell ref="KNB43:KNF43"/>
    <mergeCell ref="KNJ43:KNN43"/>
    <mergeCell ref="KNR43:KNV43"/>
    <mergeCell ref="KNZ43:KOD43"/>
    <mergeCell ref="KOH43:KOL43"/>
    <mergeCell ref="KOP43:KOT43"/>
    <mergeCell ref="KOX43:KPB43"/>
    <mergeCell ref="KPF43:KPJ43"/>
    <mergeCell ref="KPN43:KPR43"/>
    <mergeCell ref="KKH43:KKL43"/>
    <mergeCell ref="KKP43:KKT43"/>
    <mergeCell ref="KKX43:KLB43"/>
    <mergeCell ref="KLF43:KLJ43"/>
    <mergeCell ref="KLN43:KLR43"/>
    <mergeCell ref="KLV43:KLZ43"/>
    <mergeCell ref="KMD43:KMH43"/>
    <mergeCell ref="KML43:KMP43"/>
    <mergeCell ref="KMT43:KMX43"/>
    <mergeCell ref="KHN43:KHR43"/>
    <mergeCell ref="KHV43:KHZ43"/>
    <mergeCell ref="KID43:KIH43"/>
    <mergeCell ref="KIL43:KIP43"/>
    <mergeCell ref="KIT43:KIX43"/>
    <mergeCell ref="KJB43:KJF43"/>
    <mergeCell ref="KJJ43:KJN43"/>
    <mergeCell ref="KJR43:KJV43"/>
    <mergeCell ref="KJZ43:KKD43"/>
    <mergeCell ref="LAX43:LBB43"/>
    <mergeCell ref="LBF43:LBJ43"/>
    <mergeCell ref="LBN43:LBR43"/>
    <mergeCell ref="LBV43:LBZ43"/>
    <mergeCell ref="LCD43:LCH43"/>
    <mergeCell ref="LCL43:LCP43"/>
    <mergeCell ref="LCT43:LCX43"/>
    <mergeCell ref="LDB43:LDF43"/>
    <mergeCell ref="LDJ43:LDN43"/>
    <mergeCell ref="KYD43:KYH43"/>
    <mergeCell ref="KYL43:KYP43"/>
    <mergeCell ref="KYT43:KYX43"/>
    <mergeCell ref="KZB43:KZF43"/>
    <mergeCell ref="KZJ43:KZN43"/>
    <mergeCell ref="KZR43:KZV43"/>
    <mergeCell ref="KZZ43:LAD43"/>
    <mergeCell ref="LAH43:LAL43"/>
    <mergeCell ref="LAP43:LAT43"/>
    <mergeCell ref="KVJ43:KVN43"/>
    <mergeCell ref="KVR43:KVV43"/>
    <mergeCell ref="KVZ43:KWD43"/>
    <mergeCell ref="KWH43:KWL43"/>
    <mergeCell ref="KWP43:KWT43"/>
    <mergeCell ref="KWX43:KXB43"/>
    <mergeCell ref="KXF43:KXJ43"/>
    <mergeCell ref="KXN43:KXR43"/>
    <mergeCell ref="KXV43:KXZ43"/>
    <mergeCell ref="KSP43:KST43"/>
    <mergeCell ref="KSX43:KTB43"/>
    <mergeCell ref="KTF43:KTJ43"/>
    <mergeCell ref="KTN43:KTR43"/>
    <mergeCell ref="KTV43:KTZ43"/>
    <mergeCell ref="KUD43:KUH43"/>
    <mergeCell ref="KUL43:KUP43"/>
    <mergeCell ref="KUT43:KUX43"/>
    <mergeCell ref="KVB43:KVF43"/>
    <mergeCell ref="LLZ43:LMD43"/>
    <mergeCell ref="LMH43:LML43"/>
    <mergeCell ref="LMP43:LMT43"/>
    <mergeCell ref="LMX43:LNB43"/>
    <mergeCell ref="LNF43:LNJ43"/>
    <mergeCell ref="LNN43:LNR43"/>
    <mergeCell ref="LNV43:LNZ43"/>
    <mergeCell ref="LOD43:LOH43"/>
    <mergeCell ref="LOL43:LOP43"/>
    <mergeCell ref="LJF43:LJJ43"/>
    <mergeCell ref="LJN43:LJR43"/>
    <mergeCell ref="LJV43:LJZ43"/>
    <mergeCell ref="LKD43:LKH43"/>
    <mergeCell ref="LKL43:LKP43"/>
    <mergeCell ref="LKT43:LKX43"/>
    <mergeCell ref="LLB43:LLF43"/>
    <mergeCell ref="LLJ43:LLN43"/>
    <mergeCell ref="LLR43:LLV43"/>
    <mergeCell ref="LGL43:LGP43"/>
    <mergeCell ref="LGT43:LGX43"/>
    <mergeCell ref="LHB43:LHF43"/>
    <mergeCell ref="LHJ43:LHN43"/>
    <mergeCell ref="LHR43:LHV43"/>
    <mergeCell ref="LHZ43:LID43"/>
    <mergeCell ref="LIH43:LIL43"/>
    <mergeCell ref="LIP43:LIT43"/>
    <mergeCell ref="LIX43:LJB43"/>
    <mergeCell ref="LDR43:LDV43"/>
    <mergeCell ref="LDZ43:LED43"/>
    <mergeCell ref="LEH43:LEL43"/>
    <mergeCell ref="LEP43:LET43"/>
    <mergeCell ref="LEX43:LFB43"/>
    <mergeCell ref="LFF43:LFJ43"/>
    <mergeCell ref="LFN43:LFR43"/>
    <mergeCell ref="LFV43:LFZ43"/>
    <mergeCell ref="LGD43:LGH43"/>
    <mergeCell ref="LXB43:LXF43"/>
    <mergeCell ref="LXJ43:LXN43"/>
    <mergeCell ref="LXR43:LXV43"/>
    <mergeCell ref="LXZ43:LYD43"/>
    <mergeCell ref="LYH43:LYL43"/>
    <mergeCell ref="LYP43:LYT43"/>
    <mergeCell ref="LYX43:LZB43"/>
    <mergeCell ref="LZF43:LZJ43"/>
    <mergeCell ref="LZN43:LZR43"/>
    <mergeCell ref="LUH43:LUL43"/>
    <mergeCell ref="LUP43:LUT43"/>
    <mergeCell ref="LUX43:LVB43"/>
    <mergeCell ref="LVF43:LVJ43"/>
    <mergeCell ref="LVN43:LVR43"/>
    <mergeCell ref="LVV43:LVZ43"/>
    <mergeCell ref="LWD43:LWH43"/>
    <mergeCell ref="LWL43:LWP43"/>
    <mergeCell ref="LWT43:LWX43"/>
    <mergeCell ref="LRN43:LRR43"/>
    <mergeCell ref="LRV43:LRZ43"/>
    <mergeCell ref="LSD43:LSH43"/>
    <mergeCell ref="LSL43:LSP43"/>
    <mergeCell ref="LST43:LSX43"/>
    <mergeCell ref="LTB43:LTF43"/>
    <mergeCell ref="LTJ43:LTN43"/>
    <mergeCell ref="LTR43:LTV43"/>
    <mergeCell ref="LTZ43:LUD43"/>
    <mergeCell ref="LOT43:LOX43"/>
    <mergeCell ref="LPB43:LPF43"/>
    <mergeCell ref="LPJ43:LPN43"/>
    <mergeCell ref="LPR43:LPV43"/>
    <mergeCell ref="LPZ43:LQD43"/>
    <mergeCell ref="LQH43:LQL43"/>
    <mergeCell ref="LQP43:LQT43"/>
    <mergeCell ref="LQX43:LRB43"/>
    <mergeCell ref="LRF43:LRJ43"/>
    <mergeCell ref="MID43:MIH43"/>
    <mergeCell ref="MIL43:MIP43"/>
    <mergeCell ref="MIT43:MIX43"/>
    <mergeCell ref="MJB43:MJF43"/>
    <mergeCell ref="MJJ43:MJN43"/>
    <mergeCell ref="MJR43:MJV43"/>
    <mergeCell ref="MJZ43:MKD43"/>
    <mergeCell ref="MKH43:MKL43"/>
    <mergeCell ref="MKP43:MKT43"/>
    <mergeCell ref="MFJ43:MFN43"/>
    <mergeCell ref="MFR43:MFV43"/>
    <mergeCell ref="MFZ43:MGD43"/>
    <mergeCell ref="MGH43:MGL43"/>
    <mergeCell ref="MGP43:MGT43"/>
    <mergeCell ref="MGX43:MHB43"/>
    <mergeCell ref="MHF43:MHJ43"/>
    <mergeCell ref="MHN43:MHR43"/>
    <mergeCell ref="MHV43:MHZ43"/>
    <mergeCell ref="MCP43:MCT43"/>
    <mergeCell ref="MCX43:MDB43"/>
    <mergeCell ref="MDF43:MDJ43"/>
    <mergeCell ref="MDN43:MDR43"/>
    <mergeCell ref="MDV43:MDZ43"/>
    <mergeCell ref="MED43:MEH43"/>
    <mergeCell ref="MEL43:MEP43"/>
    <mergeCell ref="MET43:MEX43"/>
    <mergeCell ref="MFB43:MFF43"/>
    <mergeCell ref="LZV43:LZZ43"/>
    <mergeCell ref="MAD43:MAH43"/>
    <mergeCell ref="MAL43:MAP43"/>
    <mergeCell ref="MAT43:MAX43"/>
    <mergeCell ref="MBB43:MBF43"/>
    <mergeCell ref="MBJ43:MBN43"/>
    <mergeCell ref="MBR43:MBV43"/>
    <mergeCell ref="MBZ43:MCD43"/>
    <mergeCell ref="MCH43:MCL43"/>
    <mergeCell ref="MTF43:MTJ43"/>
    <mergeCell ref="MTN43:MTR43"/>
    <mergeCell ref="MTV43:MTZ43"/>
    <mergeCell ref="MUD43:MUH43"/>
    <mergeCell ref="MUL43:MUP43"/>
    <mergeCell ref="MUT43:MUX43"/>
    <mergeCell ref="MVB43:MVF43"/>
    <mergeCell ref="MVJ43:MVN43"/>
    <mergeCell ref="MVR43:MVV43"/>
    <mergeCell ref="MQL43:MQP43"/>
    <mergeCell ref="MQT43:MQX43"/>
    <mergeCell ref="MRB43:MRF43"/>
    <mergeCell ref="MRJ43:MRN43"/>
    <mergeCell ref="MRR43:MRV43"/>
    <mergeCell ref="MRZ43:MSD43"/>
    <mergeCell ref="MSH43:MSL43"/>
    <mergeCell ref="MSP43:MST43"/>
    <mergeCell ref="MSX43:MTB43"/>
    <mergeCell ref="MNR43:MNV43"/>
    <mergeCell ref="MNZ43:MOD43"/>
    <mergeCell ref="MOH43:MOL43"/>
    <mergeCell ref="MOP43:MOT43"/>
    <mergeCell ref="MOX43:MPB43"/>
    <mergeCell ref="MPF43:MPJ43"/>
    <mergeCell ref="MPN43:MPR43"/>
    <mergeCell ref="MPV43:MPZ43"/>
    <mergeCell ref="MQD43:MQH43"/>
    <mergeCell ref="MKX43:MLB43"/>
    <mergeCell ref="MLF43:MLJ43"/>
    <mergeCell ref="MLN43:MLR43"/>
    <mergeCell ref="MLV43:MLZ43"/>
    <mergeCell ref="MMD43:MMH43"/>
    <mergeCell ref="MML43:MMP43"/>
    <mergeCell ref="MMT43:MMX43"/>
    <mergeCell ref="MNB43:MNF43"/>
    <mergeCell ref="MNJ43:MNN43"/>
    <mergeCell ref="NEH43:NEL43"/>
    <mergeCell ref="NEP43:NET43"/>
    <mergeCell ref="NEX43:NFB43"/>
    <mergeCell ref="NFF43:NFJ43"/>
    <mergeCell ref="NFN43:NFR43"/>
    <mergeCell ref="NFV43:NFZ43"/>
    <mergeCell ref="NGD43:NGH43"/>
    <mergeCell ref="NGL43:NGP43"/>
    <mergeCell ref="NGT43:NGX43"/>
    <mergeCell ref="NBN43:NBR43"/>
    <mergeCell ref="NBV43:NBZ43"/>
    <mergeCell ref="NCD43:NCH43"/>
    <mergeCell ref="NCL43:NCP43"/>
    <mergeCell ref="NCT43:NCX43"/>
    <mergeCell ref="NDB43:NDF43"/>
    <mergeCell ref="NDJ43:NDN43"/>
    <mergeCell ref="NDR43:NDV43"/>
    <mergeCell ref="NDZ43:NED43"/>
    <mergeCell ref="MYT43:MYX43"/>
    <mergeCell ref="MZB43:MZF43"/>
    <mergeCell ref="MZJ43:MZN43"/>
    <mergeCell ref="MZR43:MZV43"/>
    <mergeCell ref="MZZ43:NAD43"/>
    <mergeCell ref="NAH43:NAL43"/>
    <mergeCell ref="NAP43:NAT43"/>
    <mergeCell ref="NAX43:NBB43"/>
    <mergeCell ref="NBF43:NBJ43"/>
    <mergeCell ref="MVZ43:MWD43"/>
    <mergeCell ref="MWH43:MWL43"/>
    <mergeCell ref="MWP43:MWT43"/>
    <mergeCell ref="MWX43:MXB43"/>
    <mergeCell ref="MXF43:MXJ43"/>
    <mergeCell ref="MXN43:MXR43"/>
    <mergeCell ref="MXV43:MXZ43"/>
    <mergeCell ref="MYD43:MYH43"/>
    <mergeCell ref="MYL43:MYP43"/>
    <mergeCell ref="NPJ43:NPN43"/>
    <mergeCell ref="NPR43:NPV43"/>
    <mergeCell ref="NPZ43:NQD43"/>
    <mergeCell ref="NQH43:NQL43"/>
    <mergeCell ref="NQP43:NQT43"/>
    <mergeCell ref="NQX43:NRB43"/>
    <mergeCell ref="NRF43:NRJ43"/>
    <mergeCell ref="NRN43:NRR43"/>
    <mergeCell ref="NRV43:NRZ43"/>
    <mergeCell ref="NMP43:NMT43"/>
    <mergeCell ref="NMX43:NNB43"/>
    <mergeCell ref="NNF43:NNJ43"/>
    <mergeCell ref="NNN43:NNR43"/>
    <mergeCell ref="NNV43:NNZ43"/>
    <mergeCell ref="NOD43:NOH43"/>
    <mergeCell ref="NOL43:NOP43"/>
    <mergeCell ref="NOT43:NOX43"/>
    <mergeCell ref="NPB43:NPF43"/>
    <mergeCell ref="NJV43:NJZ43"/>
    <mergeCell ref="NKD43:NKH43"/>
    <mergeCell ref="NKL43:NKP43"/>
    <mergeCell ref="NKT43:NKX43"/>
    <mergeCell ref="NLB43:NLF43"/>
    <mergeCell ref="NLJ43:NLN43"/>
    <mergeCell ref="NLR43:NLV43"/>
    <mergeCell ref="NLZ43:NMD43"/>
    <mergeCell ref="NMH43:NML43"/>
    <mergeCell ref="NHB43:NHF43"/>
    <mergeCell ref="NHJ43:NHN43"/>
    <mergeCell ref="NHR43:NHV43"/>
    <mergeCell ref="NHZ43:NID43"/>
    <mergeCell ref="NIH43:NIL43"/>
    <mergeCell ref="NIP43:NIT43"/>
    <mergeCell ref="NIX43:NJB43"/>
    <mergeCell ref="NJF43:NJJ43"/>
    <mergeCell ref="NJN43:NJR43"/>
    <mergeCell ref="OAL43:OAP43"/>
    <mergeCell ref="OAT43:OAX43"/>
    <mergeCell ref="OBB43:OBF43"/>
    <mergeCell ref="OBJ43:OBN43"/>
    <mergeCell ref="OBR43:OBV43"/>
    <mergeCell ref="OBZ43:OCD43"/>
    <mergeCell ref="OCH43:OCL43"/>
    <mergeCell ref="OCP43:OCT43"/>
    <mergeCell ref="OCX43:ODB43"/>
    <mergeCell ref="NXR43:NXV43"/>
    <mergeCell ref="NXZ43:NYD43"/>
    <mergeCell ref="NYH43:NYL43"/>
    <mergeCell ref="NYP43:NYT43"/>
    <mergeCell ref="NYX43:NZB43"/>
    <mergeCell ref="NZF43:NZJ43"/>
    <mergeCell ref="NZN43:NZR43"/>
    <mergeCell ref="NZV43:NZZ43"/>
    <mergeCell ref="OAD43:OAH43"/>
    <mergeCell ref="NUX43:NVB43"/>
    <mergeCell ref="NVF43:NVJ43"/>
    <mergeCell ref="NVN43:NVR43"/>
    <mergeCell ref="NVV43:NVZ43"/>
    <mergeCell ref="NWD43:NWH43"/>
    <mergeCell ref="NWL43:NWP43"/>
    <mergeCell ref="NWT43:NWX43"/>
    <mergeCell ref="NXB43:NXF43"/>
    <mergeCell ref="NXJ43:NXN43"/>
    <mergeCell ref="NSD43:NSH43"/>
    <mergeCell ref="NSL43:NSP43"/>
    <mergeCell ref="NST43:NSX43"/>
    <mergeCell ref="NTB43:NTF43"/>
    <mergeCell ref="NTJ43:NTN43"/>
    <mergeCell ref="NTR43:NTV43"/>
    <mergeCell ref="NTZ43:NUD43"/>
    <mergeCell ref="NUH43:NUL43"/>
    <mergeCell ref="NUP43:NUT43"/>
    <mergeCell ref="OLN43:OLR43"/>
    <mergeCell ref="OLV43:OLZ43"/>
    <mergeCell ref="OMD43:OMH43"/>
    <mergeCell ref="OML43:OMP43"/>
    <mergeCell ref="OMT43:OMX43"/>
    <mergeCell ref="ONB43:ONF43"/>
    <mergeCell ref="ONJ43:ONN43"/>
    <mergeCell ref="ONR43:ONV43"/>
    <mergeCell ref="ONZ43:OOD43"/>
    <mergeCell ref="OIT43:OIX43"/>
    <mergeCell ref="OJB43:OJF43"/>
    <mergeCell ref="OJJ43:OJN43"/>
    <mergeCell ref="OJR43:OJV43"/>
    <mergeCell ref="OJZ43:OKD43"/>
    <mergeCell ref="OKH43:OKL43"/>
    <mergeCell ref="OKP43:OKT43"/>
    <mergeCell ref="OKX43:OLB43"/>
    <mergeCell ref="OLF43:OLJ43"/>
    <mergeCell ref="OFZ43:OGD43"/>
    <mergeCell ref="OGH43:OGL43"/>
    <mergeCell ref="OGP43:OGT43"/>
    <mergeCell ref="OGX43:OHB43"/>
    <mergeCell ref="OHF43:OHJ43"/>
    <mergeCell ref="OHN43:OHR43"/>
    <mergeCell ref="OHV43:OHZ43"/>
    <mergeCell ref="OID43:OIH43"/>
    <mergeCell ref="OIL43:OIP43"/>
    <mergeCell ref="ODF43:ODJ43"/>
    <mergeCell ref="ODN43:ODR43"/>
    <mergeCell ref="ODV43:ODZ43"/>
    <mergeCell ref="OED43:OEH43"/>
    <mergeCell ref="OEL43:OEP43"/>
    <mergeCell ref="OET43:OEX43"/>
    <mergeCell ref="OFB43:OFF43"/>
    <mergeCell ref="OFJ43:OFN43"/>
    <mergeCell ref="OFR43:OFV43"/>
    <mergeCell ref="OWP43:OWT43"/>
    <mergeCell ref="OWX43:OXB43"/>
    <mergeCell ref="OXF43:OXJ43"/>
    <mergeCell ref="OXN43:OXR43"/>
    <mergeCell ref="OXV43:OXZ43"/>
    <mergeCell ref="OYD43:OYH43"/>
    <mergeCell ref="OYL43:OYP43"/>
    <mergeCell ref="OYT43:OYX43"/>
    <mergeCell ref="OZB43:OZF43"/>
    <mergeCell ref="OTV43:OTZ43"/>
    <mergeCell ref="OUD43:OUH43"/>
    <mergeCell ref="OUL43:OUP43"/>
    <mergeCell ref="OUT43:OUX43"/>
    <mergeCell ref="OVB43:OVF43"/>
    <mergeCell ref="OVJ43:OVN43"/>
    <mergeCell ref="OVR43:OVV43"/>
    <mergeCell ref="OVZ43:OWD43"/>
    <mergeCell ref="OWH43:OWL43"/>
    <mergeCell ref="ORB43:ORF43"/>
    <mergeCell ref="ORJ43:ORN43"/>
    <mergeCell ref="ORR43:ORV43"/>
    <mergeCell ref="ORZ43:OSD43"/>
    <mergeCell ref="OSH43:OSL43"/>
    <mergeCell ref="OSP43:OST43"/>
    <mergeCell ref="OSX43:OTB43"/>
    <mergeCell ref="OTF43:OTJ43"/>
    <mergeCell ref="OTN43:OTR43"/>
    <mergeCell ref="OOH43:OOL43"/>
    <mergeCell ref="OOP43:OOT43"/>
    <mergeCell ref="OOX43:OPB43"/>
    <mergeCell ref="OPF43:OPJ43"/>
    <mergeCell ref="OPN43:OPR43"/>
    <mergeCell ref="OPV43:OPZ43"/>
    <mergeCell ref="OQD43:OQH43"/>
    <mergeCell ref="OQL43:OQP43"/>
    <mergeCell ref="OQT43:OQX43"/>
    <mergeCell ref="PHR43:PHV43"/>
    <mergeCell ref="PHZ43:PID43"/>
    <mergeCell ref="PIH43:PIL43"/>
    <mergeCell ref="PIP43:PIT43"/>
    <mergeCell ref="PIX43:PJB43"/>
    <mergeCell ref="PJF43:PJJ43"/>
    <mergeCell ref="PJN43:PJR43"/>
    <mergeCell ref="PJV43:PJZ43"/>
    <mergeCell ref="PKD43:PKH43"/>
    <mergeCell ref="PEX43:PFB43"/>
    <mergeCell ref="PFF43:PFJ43"/>
    <mergeCell ref="PFN43:PFR43"/>
    <mergeCell ref="PFV43:PFZ43"/>
    <mergeCell ref="PGD43:PGH43"/>
    <mergeCell ref="PGL43:PGP43"/>
    <mergeCell ref="PGT43:PGX43"/>
    <mergeCell ref="PHB43:PHF43"/>
    <mergeCell ref="PHJ43:PHN43"/>
    <mergeCell ref="PCD43:PCH43"/>
    <mergeCell ref="PCL43:PCP43"/>
    <mergeCell ref="PCT43:PCX43"/>
    <mergeCell ref="PDB43:PDF43"/>
    <mergeCell ref="PDJ43:PDN43"/>
    <mergeCell ref="PDR43:PDV43"/>
    <mergeCell ref="PDZ43:PED43"/>
    <mergeCell ref="PEH43:PEL43"/>
    <mergeCell ref="PEP43:PET43"/>
    <mergeCell ref="OZJ43:OZN43"/>
    <mergeCell ref="OZR43:OZV43"/>
    <mergeCell ref="OZZ43:PAD43"/>
    <mergeCell ref="PAH43:PAL43"/>
    <mergeCell ref="PAP43:PAT43"/>
    <mergeCell ref="PAX43:PBB43"/>
    <mergeCell ref="PBF43:PBJ43"/>
    <mergeCell ref="PBN43:PBR43"/>
    <mergeCell ref="PBV43:PBZ43"/>
    <mergeCell ref="PST43:PSX43"/>
    <mergeCell ref="PTB43:PTF43"/>
    <mergeCell ref="PTJ43:PTN43"/>
    <mergeCell ref="PTR43:PTV43"/>
    <mergeCell ref="PTZ43:PUD43"/>
    <mergeCell ref="PUH43:PUL43"/>
    <mergeCell ref="PUP43:PUT43"/>
    <mergeCell ref="PUX43:PVB43"/>
    <mergeCell ref="PVF43:PVJ43"/>
    <mergeCell ref="PPZ43:PQD43"/>
    <mergeCell ref="PQH43:PQL43"/>
    <mergeCell ref="PQP43:PQT43"/>
    <mergeCell ref="PQX43:PRB43"/>
    <mergeCell ref="PRF43:PRJ43"/>
    <mergeCell ref="PRN43:PRR43"/>
    <mergeCell ref="PRV43:PRZ43"/>
    <mergeCell ref="PSD43:PSH43"/>
    <mergeCell ref="PSL43:PSP43"/>
    <mergeCell ref="PNF43:PNJ43"/>
    <mergeCell ref="PNN43:PNR43"/>
    <mergeCell ref="PNV43:PNZ43"/>
    <mergeCell ref="POD43:POH43"/>
    <mergeCell ref="POL43:POP43"/>
    <mergeCell ref="POT43:POX43"/>
    <mergeCell ref="PPB43:PPF43"/>
    <mergeCell ref="PPJ43:PPN43"/>
    <mergeCell ref="PPR43:PPV43"/>
    <mergeCell ref="PKL43:PKP43"/>
    <mergeCell ref="PKT43:PKX43"/>
    <mergeCell ref="PLB43:PLF43"/>
    <mergeCell ref="PLJ43:PLN43"/>
    <mergeCell ref="PLR43:PLV43"/>
    <mergeCell ref="PLZ43:PMD43"/>
    <mergeCell ref="PMH43:PML43"/>
    <mergeCell ref="PMP43:PMT43"/>
    <mergeCell ref="PMX43:PNB43"/>
    <mergeCell ref="QDV43:QDZ43"/>
    <mergeCell ref="QED43:QEH43"/>
    <mergeCell ref="QEL43:QEP43"/>
    <mergeCell ref="QET43:QEX43"/>
    <mergeCell ref="QFB43:QFF43"/>
    <mergeCell ref="QFJ43:QFN43"/>
    <mergeCell ref="QFR43:QFV43"/>
    <mergeCell ref="QFZ43:QGD43"/>
    <mergeCell ref="QGH43:QGL43"/>
    <mergeCell ref="QBB43:QBF43"/>
    <mergeCell ref="QBJ43:QBN43"/>
    <mergeCell ref="QBR43:QBV43"/>
    <mergeCell ref="QBZ43:QCD43"/>
    <mergeCell ref="QCH43:QCL43"/>
    <mergeCell ref="QCP43:QCT43"/>
    <mergeCell ref="QCX43:QDB43"/>
    <mergeCell ref="QDF43:QDJ43"/>
    <mergeCell ref="QDN43:QDR43"/>
    <mergeCell ref="PYH43:PYL43"/>
    <mergeCell ref="PYP43:PYT43"/>
    <mergeCell ref="PYX43:PZB43"/>
    <mergeCell ref="PZF43:PZJ43"/>
    <mergeCell ref="PZN43:PZR43"/>
    <mergeCell ref="PZV43:PZZ43"/>
    <mergeCell ref="QAD43:QAH43"/>
    <mergeCell ref="QAL43:QAP43"/>
    <mergeCell ref="QAT43:QAX43"/>
    <mergeCell ref="PVN43:PVR43"/>
    <mergeCell ref="PVV43:PVZ43"/>
    <mergeCell ref="PWD43:PWH43"/>
    <mergeCell ref="PWL43:PWP43"/>
    <mergeCell ref="PWT43:PWX43"/>
    <mergeCell ref="PXB43:PXF43"/>
    <mergeCell ref="PXJ43:PXN43"/>
    <mergeCell ref="PXR43:PXV43"/>
    <mergeCell ref="PXZ43:PYD43"/>
    <mergeCell ref="QOX43:QPB43"/>
    <mergeCell ref="QPF43:QPJ43"/>
    <mergeCell ref="QPN43:QPR43"/>
    <mergeCell ref="QPV43:QPZ43"/>
    <mergeCell ref="QQD43:QQH43"/>
    <mergeCell ref="QQL43:QQP43"/>
    <mergeCell ref="QQT43:QQX43"/>
    <mergeCell ref="QRB43:QRF43"/>
    <mergeCell ref="QRJ43:QRN43"/>
    <mergeCell ref="QMD43:QMH43"/>
    <mergeCell ref="QML43:QMP43"/>
    <mergeCell ref="QMT43:QMX43"/>
    <mergeCell ref="QNB43:QNF43"/>
    <mergeCell ref="QNJ43:QNN43"/>
    <mergeCell ref="QNR43:QNV43"/>
    <mergeCell ref="QNZ43:QOD43"/>
    <mergeCell ref="QOH43:QOL43"/>
    <mergeCell ref="QOP43:QOT43"/>
    <mergeCell ref="QJJ43:QJN43"/>
    <mergeCell ref="QJR43:QJV43"/>
    <mergeCell ref="QJZ43:QKD43"/>
    <mergeCell ref="QKH43:QKL43"/>
    <mergeCell ref="QKP43:QKT43"/>
    <mergeCell ref="QKX43:QLB43"/>
    <mergeCell ref="QLF43:QLJ43"/>
    <mergeCell ref="QLN43:QLR43"/>
    <mergeCell ref="QLV43:QLZ43"/>
    <mergeCell ref="QGP43:QGT43"/>
    <mergeCell ref="QGX43:QHB43"/>
    <mergeCell ref="QHF43:QHJ43"/>
    <mergeCell ref="QHN43:QHR43"/>
    <mergeCell ref="QHV43:QHZ43"/>
    <mergeCell ref="QID43:QIH43"/>
    <mergeCell ref="QIL43:QIP43"/>
    <mergeCell ref="QIT43:QIX43"/>
    <mergeCell ref="QJB43:QJF43"/>
    <mergeCell ref="QZZ43:RAD43"/>
    <mergeCell ref="RAH43:RAL43"/>
    <mergeCell ref="RAP43:RAT43"/>
    <mergeCell ref="RAX43:RBB43"/>
    <mergeCell ref="RBF43:RBJ43"/>
    <mergeCell ref="RBN43:RBR43"/>
    <mergeCell ref="RBV43:RBZ43"/>
    <mergeCell ref="RCD43:RCH43"/>
    <mergeCell ref="RCL43:RCP43"/>
    <mergeCell ref="QXF43:QXJ43"/>
    <mergeCell ref="QXN43:QXR43"/>
    <mergeCell ref="QXV43:QXZ43"/>
    <mergeCell ref="QYD43:QYH43"/>
    <mergeCell ref="QYL43:QYP43"/>
    <mergeCell ref="QYT43:QYX43"/>
    <mergeCell ref="QZB43:QZF43"/>
    <mergeCell ref="QZJ43:QZN43"/>
    <mergeCell ref="QZR43:QZV43"/>
    <mergeCell ref="QUL43:QUP43"/>
    <mergeCell ref="QUT43:QUX43"/>
    <mergeCell ref="QVB43:QVF43"/>
    <mergeCell ref="QVJ43:QVN43"/>
    <mergeCell ref="QVR43:QVV43"/>
    <mergeCell ref="QVZ43:QWD43"/>
    <mergeCell ref="QWH43:QWL43"/>
    <mergeCell ref="QWP43:QWT43"/>
    <mergeCell ref="QWX43:QXB43"/>
    <mergeCell ref="QRR43:QRV43"/>
    <mergeCell ref="QRZ43:QSD43"/>
    <mergeCell ref="QSH43:QSL43"/>
    <mergeCell ref="QSP43:QST43"/>
    <mergeCell ref="QSX43:QTB43"/>
    <mergeCell ref="QTF43:QTJ43"/>
    <mergeCell ref="QTN43:QTR43"/>
    <mergeCell ref="QTV43:QTZ43"/>
    <mergeCell ref="QUD43:QUH43"/>
    <mergeCell ref="RLB43:RLF43"/>
    <mergeCell ref="RLJ43:RLN43"/>
    <mergeCell ref="RLR43:RLV43"/>
    <mergeCell ref="RLZ43:RMD43"/>
    <mergeCell ref="RMH43:RML43"/>
    <mergeCell ref="RMP43:RMT43"/>
    <mergeCell ref="RMX43:RNB43"/>
    <mergeCell ref="RNF43:RNJ43"/>
    <mergeCell ref="RNN43:RNR43"/>
    <mergeCell ref="RIH43:RIL43"/>
    <mergeCell ref="RIP43:RIT43"/>
    <mergeCell ref="RIX43:RJB43"/>
    <mergeCell ref="RJF43:RJJ43"/>
    <mergeCell ref="RJN43:RJR43"/>
    <mergeCell ref="RJV43:RJZ43"/>
    <mergeCell ref="RKD43:RKH43"/>
    <mergeCell ref="RKL43:RKP43"/>
    <mergeCell ref="RKT43:RKX43"/>
    <mergeCell ref="RFN43:RFR43"/>
    <mergeCell ref="RFV43:RFZ43"/>
    <mergeCell ref="RGD43:RGH43"/>
    <mergeCell ref="RGL43:RGP43"/>
    <mergeCell ref="RGT43:RGX43"/>
    <mergeCell ref="RHB43:RHF43"/>
    <mergeCell ref="RHJ43:RHN43"/>
    <mergeCell ref="RHR43:RHV43"/>
    <mergeCell ref="RHZ43:RID43"/>
    <mergeCell ref="RCT43:RCX43"/>
    <mergeCell ref="RDB43:RDF43"/>
    <mergeCell ref="RDJ43:RDN43"/>
    <mergeCell ref="RDR43:RDV43"/>
    <mergeCell ref="RDZ43:RED43"/>
    <mergeCell ref="REH43:REL43"/>
    <mergeCell ref="REP43:RET43"/>
    <mergeCell ref="REX43:RFB43"/>
    <mergeCell ref="RFF43:RFJ43"/>
    <mergeCell ref="RWD43:RWH43"/>
    <mergeCell ref="RWL43:RWP43"/>
    <mergeCell ref="RWT43:RWX43"/>
    <mergeCell ref="RXB43:RXF43"/>
    <mergeCell ref="RXJ43:RXN43"/>
    <mergeCell ref="RXR43:RXV43"/>
    <mergeCell ref="RXZ43:RYD43"/>
    <mergeCell ref="RYH43:RYL43"/>
    <mergeCell ref="RYP43:RYT43"/>
    <mergeCell ref="RTJ43:RTN43"/>
    <mergeCell ref="RTR43:RTV43"/>
    <mergeCell ref="RTZ43:RUD43"/>
    <mergeCell ref="RUH43:RUL43"/>
    <mergeCell ref="RUP43:RUT43"/>
    <mergeCell ref="RUX43:RVB43"/>
    <mergeCell ref="RVF43:RVJ43"/>
    <mergeCell ref="RVN43:RVR43"/>
    <mergeCell ref="RVV43:RVZ43"/>
    <mergeCell ref="RQP43:RQT43"/>
    <mergeCell ref="RQX43:RRB43"/>
    <mergeCell ref="RRF43:RRJ43"/>
    <mergeCell ref="RRN43:RRR43"/>
    <mergeCell ref="RRV43:RRZ43"/>
    <mergeCell ref="RSD43:RSH43"/>
    <mergeCell ref="RSL43:RSP43"/>
    <mergeCell ref="RST43:RSX43"/>
    <mergeCell ref="RTB43:RTF43"/>
    <mergeCell ref="RNV43:RNZ43"/>
    <mergeCell ref="ROD43:ROH43"/>
    <mergeCell ref="ROL43:ROP43"/>
    <mergeCell ref="ROT43:ROX43"/>
    <mergeCell ref="RPB43:RPF43"/>
    <mergeCell ref="RPJ43:RPN43"/>
    <mergeCell ref="RPR43:RPV43"/>
    <mergeCell ref="RPZ43:RQD43"/>
    <mergeCell ref="RQH43:RQL43"/>
    <mergeCell ref="SHF43:SHJ43"/>
    <mergeCell ref="SHN43:SHR43"/>
    <mergeCell ref="SHV43:SHZ43"/>
    <mergeCell ref="SID43:SIH43"/>
    <mergeCell ref="SIL43:SIP43"/>
    <mergeCell ref="SIT43:SIX43"/>
    <mergeCell ref="SJB43:SJF43"/>
    <mergeCell ref="SJJ43:SJN43"/>
    <mergeCell ref="SJR43:SJV43"/>
    <mergeCell ref="SEL43:SEP43"/>
    <mergeCell ref="SET43:SEX43"/>
    <mergeCell ref="SFB43:SFF43"/>
    <mergeCell ref="SFJ43:SFN43"/>
    <mergeCell ref="SFR43:SFV43"/>
    <mergeCell ref="SFZ43:SGD43"/>
    <mergeCell ref="SGH43:SGL43"/>
    <mergeCell ref="SGP43:SGT43"/>
    <mergeCell ref="SGX43:SHB43"/>
    <mergeCell ref="SBR43:SBV43"/>
    <mergeCell ref="SBZ43:SCD43"/>
    <mergeCell ref="SCH43:SCL43"/>
    <mergeCell ref="SCP43:SCT43"/>
    <mergeCell ref="SCX43:SDB43"/>
    <mergeCell ref="SDF43:SDJ43"/>
    <mergeCell ref="SDN43:SDR43"/>
    <mergeCell ref="SDV43:SDZ43"/>
    <mergeCell ref="SED43:SEH43"/>
    <mergeCell ref="RYX43:RZB43"/>
    <mergeCell ref="RZF43:RZJ43"/>
    <mergeCell ref="RZN43:RZR43"/>
    <mergeCell ref="RZV43:RZZ43"/>
    <mergeCell ref="SAD43:SAH43"/>
    <mergeCell ref="SAL43:SAP43"/>
    <mergeCell ref="SAT43:SAX43"/>
    <mergeCell ref="SBB43:SBF43"/>
    <mergeCell ref="SBJ43:SBN43"/>
    <mergeCell ref="SSH43:SSL43"/>
    <mergeCell ref="SSP43:SST43"/>
    <mergeCell ref="SSX43:STB43"/>
    <mergeCell ref="STF43:STJ43"/>
    <mergeCell ref="STN43:STR43"/>
    <mergeCell ref="STV43:STZ43"/>
    <mergeCell ref="SUD43:SUH43"/>
    <mergeCell ref="SUL43:SUP43"/>
    <mergeCell ref="SUT43:SUX43"/>
    <mergeCell ref="SPN43:SPR43"/>
    <mergeCell ref="SPV43:SPZ43"/>
    <mergeCell ref="SQD43:SQH43"/>
    <mergeCell ref="SQL43:SQP43"/>
    <mergeCell ref="SQT43:SQX43"/>
    <mergeCell ref="SRB43:SRF43"/>
    <mergeCell ref="SRJ43:SRN43"/>
    <mergeCell ref="SRR43:SRV43"/>
    <mergeCell ref="SRZ43:SSD43"/>
    <mergeCell ref="SMT43:SMX43"/>
    <mergeCell ref="SNB43:SNF43"/>
    <mergeCell ref="SNJ43:SNN43"/>
    <mergeCell ref="SNR43:SNV43"/>
    <mergeCell ref="SNZ43:SOD43"/>
    <mergeCell ref="SOH43:SOL43"/>
    <mergeCell ref="SOP43:SOT43"/>
    <mergeCell ref="SOX43:SPB43"/>
    <mergeCell ref="SPF43:SPJ43"/>
    <mergeCell ref="SJZ43:SKD43"/>
    <mergeCell ref="SKH43:SKL43"/>
    <mergeCell ref="SKP43:SKT43"/>
    <mergeCell ref="SKX43:SLB43"/>
    <mergeCell ref="SLF43:SLJ43"/>
    <mergeCell ref="SLN43:SLR43"/>
    <mergeCell ref="SLV43:SLZ43"/>
    <mergeCell ref="SMD43:SMH43"/>
    <mergeCell ref="SML43:SMP43"/>
    <mergeCell ref="TDJ43:TDN43"/>
    <mergeCell ref="TDR43:TDV43"/>
    <mergeCell ref="TDZ43:TED43"/>
    <mergeCell ref="TEH43:TEL43"/>
    <mergeCell ref="TEP43:TET43"/>
    <mergeCell ref="TEX43:TFB43"/>
    <mergeCell ref="TFF43:TFJ43"/>
    <mergeCell ref="TFN43:TFR43"/>
    <mergeCell ref="TFV43:TFZ43"/>
    <mergeCell ref="TAP43:TAT43"/>
    <mergeCell ref="TAX43:TBB43"/>
    <mergeCell ref="TBF43:TBJ43"/>
    <mergeCell ref="TBN43:TBR43"/>
    <mergeCell ref="TBV43:TBZ43"/>
    <mergeCell ref="TCD43:TCH43"/>
    <mergeCell ref="TCL43:TCP43"/>
    <mergeCell ref="TCT43:TCX43"/>
    <mergeCell ref="TDB43:TDF43"/>
    <mergeCell ref="SXV43:SXZ43"/>
    <mergeCell ref="SYD43:SYH43"/>
    <mergeCell ref="SYL43:SYP43"/>
    <mergeCell ref="SYT43:SYX43"/>
    <mergeCell ref="SZB43:SZF43"/>
    <mergeCell ref="SZJ43:SZN43"/>
    <mergeCell ref="SZR43:SZV43"/>
    <mergeCell ref="SZZ43:TAD43"/>
    <mergeCell ref="TAH43:TAL43"/>
    <mergeCell ref="SVB43:SVF43"/>
    <mergeCell ref="SVJ43:SVN43"/>
    <mergeCell ref="SVR43:SVV43"/>
    <mergeCell ref="SVZ43:SWD43"/>
    <mergeCell ref="SWH43:SWL43"/>
    <mergeCell ref="SWP43:SWT43"/>
    <mergeCell ref="SWX43:SXB43"/>
    <mergeCell ref="SXF43:SXJ43"/>
    <mergeCell ref="SXN43:SXR43"/>
    <mergeCell ref="TOL43:TOP43"/>
    <mergeCell ref="TOT43:TOX43"/>
    <mergeCell ref="TPB43:TPF43"/>
    <mergeCell ref="TPJ43:TPN43"/>
    <mergeCell ref="TPR43:TPV43"/>
    <mergeCell ref="TPZ43:TQD43"/>
    <mergeCell ref="TQH43:TQL43"/>
    <mergeCell ref="TQP43:TQT43"/>
    <mergeCell ref="TQX43:TRB43"/>
    <mergeCell ref="TLR43:TLV43"/>
    <mergeCell ref="TLZ43:TMD43"/>
    <mergeCell ref="TMH43:TML43"/>
    <mergeCell ref="TMP43:TMT43"/>
    <mergeCell ref="TMX43:TNB43"/>
    <mergeCell ref="TNF43:TNJ43"/>
    <mergeCell ref="TNN43:TNR43"/>
    <mergeCell ref="TNV43:TNZ43"/>
    <mergeCell ref="TOD43:TOH43"/>
    <mergeCell ref="TIX43:TJB43"/>
    <mergeCell ref="TJF43:TJJ43"/>
    <mergeCell ref="TJN43:TJR43"/>
    <mergeCell ref="TJV43:TJZ43"/>
    <mergeCell ref="TKD43:TKH43"/>
    <mergeCell ref="TKL43:TKP43"/>
    <mergeCell ref="TKT43:TKX43"/>
    <mergeCell ref="TLB43:TLF43"/>
    <mergeCell ref="TLJ43:TLN43"/>
    <mergeCell ref="TGD43:TGH43"/>
    <mergeCell ref="TGL43:TGP43"/>
    <mergeCell ref="TGT43:TGX43"/>
    <mergeCell ref="THB43:THF43"/>
    <mergeCell ref="THJ43:THN43"/>
    <mergeCell ref="THR43:THV43"/>
    <mergeCell ref="THZ43:TID43"/>
    <mergeCell ref="TIH43:TIL43"/>
    <mergeCell ref="TIP43:TIT43"/>
    <mergeCell ref="TZN43:TZR43"/>
    <mergeCell ref="TZV43:TZZ43"/>
    <mergeCell ref="UAD43:UAH43"/>
    <mergeCell ref="UAL43:UAP43"/>
    <mergeCell ref="UAT43:UAX43"/>
    <mergeCell ref="UBB43:UBF43"/>
    <mergeCell ref="UBJ43:UBN43"/>
    <mergeCell ref="UBR43:UBV43"/>
    <mergeCell ref="UBZ43:UCD43"/>
    <mergeCell ref="TWT43:TWX43"/>
    <mergeCell ref="TXB43:TXF43"/>
    <mergeCell ref="TXJ43:TXN43"/>
    <mergeCell ref="TXR43:TXV43"/>
    <mergeCell ref="TXZ43:TYD43"/>
    <mergeCell ref="TYH43:TYL43"/>
    <mergeCell ref="TYP43:TYT43"/>
    <mergeCell ref="TYX43:TZB43"/>
    <mergeCell ref="TZF43:TZJ43"/>
    <mergeCell ref="TTZ43:TUD43"/>
    <mergeCell ref="TUH43:TUL43"/>
    <mergeCell ref="TUP43:TUT43"/>
    <mergeCell ref="TUX43:TVB43"/>
    <mergeCell ref="TVF43:TVJ43"/>
    <mergeCell ref="TVN43:TVR43"/>
    <mergeCell ref="TVV43:TVZ43"/>
    <mergeCell ref="TWD43:TWH43"/>
    <mergeCell ref="TWL43:TWP43"/>
    <mergeCell ref="TRF43:TRJ43"/>
    <mergeCell ref="TRN43:TRR43"/>
    <mergeCell ref="TRV43:TRZ43"/>
    <mergeCell ref="TSD43:TSH43"/>
    <mergeCell ref="TSL43:TSP43"/>
    <mergeCell ref="TST43:TSX43"/>
    <mergeCell ref="TTB43:TTF43"/>
    <mergeCell ref="TTJ43:TTN43"/>
    <mergeCell ref="TTR43:TTV43"/>
    <mergeCell ref="UKP43:UKT43"/>
    <mergeCell ref="UKX43:ULB43"/>
    <mergeCell ref="ULF43:ULJ43"/>
    <mergeCell ref="ULN43:ULR43"/>
    <mergeCell ref="ULV43:ULZ43"/>
    <mergeCell ref="UMD43:UMH43"/>
    <mergeCell ref="UML43:UMP43"/>
    <mergeCell ref="UMT43:UMX43"/>
    <mergeCell ref="UNB43:UNF43"/>
    <mergeCell ref="UHV43:UHZ43"/>
    <mergeCell ref="UID43:UIH43"/>
    <mergeCell ref="UIL43:UIP43"/>
    <mergeCell ref="UIT43:UIX43"/>
    <mergeCell ref="UJB43:UJF43"/>
    <mergeCell ref="UJJ43:UJN43"/>
    <mergeCell ref="UJR43:UJV43"/>
    <mergeCell ref="UJZ43:UKD43"/>
    <mergeCell ref="UKH43:UKL43"/>
    <mergeCell ref="UFB43:UFF43"/>
    <mergeCell ref="UFJ43:UFN43"/>
    <mergeCell ref="UFR43:UFV43"/>
    <mergeCell ref="UFZ43:UGD43"/>
    <mergeCell ref="UGH43:UGL43"/>
    <mergeCell ref="UGP43:UGT43"/>
    <mergeCell ref="UGX43:UHB43"/>
    <mergeCell ref="UHF43:UHJ43"/>
    <mergeCell ref="UHN43:UHR43"/>
    <mergeCell ref="UCH43:UCL43"/>
    <mergeCell ref="UCP43:UCT43"/>
    <mergeCell ref="UCX43:UDB43"/>
    <mergeCell ref="UDF43:UDJ43"/>
    <mergeCell ref="UDN43:UDR43"/>
    <mergeCell ref="UDV43:UDZ43"/>
    <mergeCell ref="UED43:UEH43"/>
    <mergeCell ref="UEL43:UEP43"/>
    <mergeCell ref="UET43:UEX43"/>
    <mergeCell ref="UVR43:UVV43"/>
    <mergeCell ref="UVZ43:UWD43"/>
    <mergeCell ref="UWH43:UWL43"/>
    <mergeCell ref="UWP43:UWT43"/>
    <mergeCell ref="UWX43:UXB43"/>
    <mergeCell ref="UXF43:UXJ43"/>
    <mergeCell ref="UXN43:UXR43"/>
    <mergeCell ref="UXV43:UXZ43"/>
    <mergeCell ref="UYD43:UYH43"/>
    <mergeCell ref="USX43:UTB43"/>
    <mergeCell ref="UTF43:UTJ43"/>
    <mergeCell ref="UTN43:UTR43"/>
    <mergeCell ref="UTV43:UTZ43"/>
    <mergeCell ref="UUD43:UUH43"/>
    <mergeCell ref="UUL43:UUP43"/>
    <mergeCell ref="UUT43:UUX43"/>
    <mergeCell ref="UVB43:UVF43"/>
    <mergeCell ref="UVJ43:UVN43"/>
    <mergeCell ref="UQD43:UQH43"/>
    <mergeCell ref="UQL43:UQP43"/>
    <mergeCell ref="UQT43:UQX43"/>
    <mergeCell ref="URB43:URF43"/>
    <mergeCell ref="URJ43:URN43"/>
    <mergeCell ref="URR43:URV43"/>
    <mergeCell ref="URZ43:USD43"/>
    <mergeCell ref="USH43:USL43"/>
    <mergeCell ref="USP43:UST43"/>
    <mergeCell ref="UNJ43:UNN43"/>
    <mergeCell ref="UNR43:UNV43"/>
    <mergeCell ref="UNZ43:UOD43"/>
    <mergeCell ref="UOH43:UOL43"/>
    <mergeCell ref="UOP43:UOT43"/>
    <mergeCell ref="UOX43:UPB43"/>
    <mergeCell ref="UPF43:UPJ43"/>
    <mergeCell ref="UPN43:UPR43"/>
    <mergeCell ref="UPV43:UPZ43"/>
    <mergeCell ref="VGT43:VGX43"/>
    <mergeCell ref="VHB43:VHF43"/>
    <mergeCell ref="VHJ43:VHN43"/>
    <mergeCell ref="VHR43:VHV43"/>
    <mergeCell ref="VHZ43:VID43"/>
    <mergeCell ref="VIH43:VIL43"/>
    <mergeCell ref="VIP43:VIT43"/>
    <mergeCell ref="VIX43:VJB43"/>
    <mergeCell ref="VJF43:VJJ43"/>
    <mergeCell ref="VDZ43:VED43"/>
    <mergeCell ref="VEH43:VEL43"/>
    <mergeCell ref="VEP43:VET43"/>
    <mergeCell ref="VEX43:VFB43"/>
    <mergeCell ref="VFF43:VFJ43"/>
    <mergeCell ref="VFN43:VFR43"/>
    <mergeCell ref="VFV43:VFZ43"/>
    <mergeCell ref="VGD43:VGH43"/>
    <mergeCell ref="VGL43:VGP43"/>
    <mergeCell ref="VBF43:VBJ43"/>
    <mergeCell ref="VBN43:VBR43"/>
    <mergeCell ref="VBV43:VBZ43"/>
    <mergeCell ref="VCD43:VCH43"/>
    <mergeCell ref="VCL43:VCP43"/>
    <mergeCell ref="VCT43:VCX43"/>
    <mergeCell ref="VDB43:VDF43"/>
    <mergeCell ref="VDJ43:VDN43"/>
    <mergeCell ref="VDR43:VDV43"/>
    <mergeCell ref="UYL43:UYP43"/>
    <mergeCell ref="UYT43:UYX43"/>
    <mergeCell ref="UZB43:UZF43"/>
    <mergeCell ref="UZJ43:UZN43"/>
    <mergeCell ref="UZR43:UZV43"/>
    <mergeCell ref="UZZ43:VAD43"/>
    <mergeCell ref="VAH43:VAL43"/>
    <mergeCell ref="VAP43:VAT43"/>
    <mergeCell ref="VAX43:VBB43"/>
    <mergeCell ref="VRV43:VRZ43"/>
    <mergeCell ref="VSD43:VSH43"/>
    <mergeCell ref="VSL43:VSP43"/>
    <mergeCell ref="VST43:VSX43"/>
    <mergeCell ref="VTB43:VTF43"/>
    <mergeCell ref="VTJ43:VTN43"/>
    <mergeCell ref="VTR43:VTV43"/>
    <mergeCell ref="VTZ43:VUD43"/>
    <mergeCell ref="VUH43:VUL43"/>
    <mergeCell ref="VPB43:VPF43"/>
    <mergeCell ref="VPJ43:VPN43"/>
    <mergeCell ref="VPR43:VPV43"/>
    <mergeCell ref="VPZ43:VQD43"/>
    <mergeCell ref="VQH43:VQL43"/>
    <mergeCell ref="VQP43:VQT43"/>
    <mergeCell ref="VQX43:VRB43"/>
    <mergeCell ref="VRF43:VRJ43"/>
    <mergeCell ref="VRN43:VRR43"/>
    <mergeCell ref="VMH43:VML43"/>
    <mergeCell ref="VMP43:VMT43"/>
    <mergeCell ref="VMX43:VNB43"/>
    <mergeCell ref="VNF43:VNJ43"/>
    <mergeCell ref="VNN43:VNR43"/>
    <mergeCell ref="VNV43:VNZ43"/>
    <mergeCell ref="VOD43:VOH43"/>
    <mergeCell ref="VOL43:VOP43"/>
    <mergeCell ref="VOT43:VOX43"/>
    <mergeCell ref="VJN43:VJR43"/>
    <mergeCell ref="VJV43:VJZ43"/>
    <mergeCell ref="VKD43:VKH43"/>
    <mergeCell ref="VKL43:VKP43"/>
    <mergeCell ref="VKT43:VKX43"/>
    <mergeCell ref="VLB43:VLF43"/>
    <mergeCell ref="VLJ43:VLN43"/>
    <mergeCell ref="VLR43:VLV43"/>
    <mergeCell ref="VLZ43:VMD43"/>
    <mergeCell ref="WCX43:WDB43"/>
    <mergeCell ref="WDF43:WDJ43"/>
    <mergeCell ref="WDN43:WDR43"/>
    <mergeCell ref="WDV43:WDZ43"/>
    <mergeCell ref="WED43:WEH43"/>
    <mergeCell ref="WEL43:WEP43"/>
    <mergeCell ref="WET43:WEX43"/>
    <mergeCell ref="WFB43:WFF43"/>
    <mergeCell ref="WFJ43:WFN43"/>
    <mergeCell ref="WAD43:WAH43"/>
    <mergeCell ref="WAL43:WAP43"/>
    <mergeCell ref="WAT43:WAX43"/>
    <mergeCell ref="WBB43:WBF43"/>
    <mergeCell ref="WBJ43:WBN43"/>
    <mergeCell ref="WBR43:WBV43"/>
    <mergeCell ref="WBZ43:WCD43"/>
    <mergeCell ref="WCH43:WCL43"/>
    <mergeCell ref="WCP43:WCT43"/>
    <mergeCell ref="VXJ43:VXN43"/>
    <mergeCell ref="VXR43:VXV43"/>
    <mergeCell ref="VXZ43:VYD43"/>
    <mergeCell ref="VYH43:VYL43"/>
    <mergeCell ref="VYP43:VYT43"/>
    <mergeCell ref="VYX43:VZB43"/>
    <mergeCell ref="VZF43:VZJ43"/>
    <mergeCell ref="VZN43:VZR43"/>
    <mergeCell ref="VZV43:VZZ43"/>
    <mergeCell ref="VUP43:VUT43"/>
    <mergeCell ref="VUX43:VVB43"/>
    <mergeCell ref="VVF43:VVJ43"/>
    <mergeCell ref="VVN43:VVR43"/>
    <mergeCell ref="VVV43:VVZ43"/>
    <mergeCell ref="VWD43:VWH43"/>
    <mergeCell ref="VWL43:VWP43"/>
    <mergeCell ref="VWT43:VWX43"/>
    <mergeCell ref="VXB43:VXF43"/>
    <mergeCell ref="WRZ43:WSD43"/>
    <mergeCell ref="WSH43:WSL43"/>
    <mergeCell ref="WSP43:WST43"/>
    <mergeCell ref="WSX43:WTB43"/>
    <mergeCell ref="WTF43:WTJ43"/>
    <mergeCell ref="WNZ43:WOD43"/>
    <mergeCell ref="WOH43:WOL43"/>
    <mergeCell ref="WOP43:WOT43"/>
    <mergeCell ref="WOX43:WPB43"/>
    <mergeCell ref="WPF43:WPJ43"/>
    <mergeCell ref="WPN43:WPR43"/>
    <mergeCell ref="WPV43:WPZ43"/>
    <mergeCell ref="WQD43:WQH43"/>
    <mergeCell ref="WQL43:WQP43"/>
    <mergeCell ref="WLF43:WLJ43"/>
    <mergeCell ref="WLN43:WLR43"/>
    <mergeCell ref="WLV43:WLZ43"/>
    <mergeCell ref="WMD43:WMH43"/>
    <mergeCell ref="WML43:WMP43"/>
    <mergeCell ref="WMT43:WMX43"/>
    <mergeCell ref="WNB43:WNF43"/>
    <mergeCell ref="WNJ43:WNN43"/>
    <mergeCell ref="WNR43:WNV43"/>
    <mergeCell ref="WIL43:WIP43"/>
    <mergeCell ref="WIT43:WIX43"/>
    <mergeCell ref="WJB43:WJF43"/>
    <mergeCell ref="WJJ43:WJN43"/>
    <mergeCell ref="WJR43:WJV43"/>
    <mergeCell ref="WJZ43:WKD43"/>
    <mergeCell ref="WKH43:WKL43"/>
    <mergeCell ref="WKP43:WKT43"/>
    <mergeCell ref="WKX43:WLB43"/>
    <mergeCell ref="WFR43:WFV43"/>
    <mergeCell ref="WFZ43:WGD43"/>
    <mergeCell ref="WGH43:WGL43"/>
    <mergeCell ref="WGP43:WGT43"/>
    <mergeCell ref="WGX43:WHB43"/>
    <mergeCell ref="WHF43:WHJ43"/>
    <mergeCell ref="WHN43:WHR43"/>
    <mergeCell ref="WHV43:WHZ43"/>
    <mergeCell ref="WID43:WIH43"/>
    <mergeCell ref="XEP43:XET43"/>
    <mergeCell ref="XEX43:XFB43"/>
    <mergeCell ref="J48:N48"/>
    <mergeCell ref="R48:V48"/>
    <mergeCell ref="Z48:AD48"/>
    <mergeCell ref="AH48:AL48"/>
    <mergeCell ref="AP48:AT48"/>
    <mergeCell ref="AX48:BB48"/>
    <mergeCell ref="BF48:BJ48"/>
    <mergeCell ref="BN48:BR48"/>
    <mergeCell ref="BV48:BZ48"/>
    <mergeCell ref="CD48:CH48"/>
    <mergeCell ref="CL48:CP48"/>
    <mergeCell ref="CT48:CX48"/>
    <mergeCell ref="DB48:DF48"/>
    <mergeCell ref="DJ48:DN48"/>
    <mergeCell ref="DR48:DV48"/>
    <mergeCell ref="DZ48:ED48"/>
    <mergeCell ref="EH48:EL48"/>
    <mergeCell ref="EP48:ET48"/>
    <mergeCell ref="EX48:FB48"/>
    <mergeCell ref="FF48:FJ48"/>
    <mergeCell ref="FN48:FR48"/>
    <mergeCell ref="FV48:FZ48"/>
    <mergeCell ref="XBV43:XBZ43"/>
    <mergeCell ref="XCD43:XCH43"/>
    <mergeCell ref="XCL43:XCP43"/>
    <mergeCell ref="XCT43:XCX43"/>
    <mergeCell ref="XDB43:XDF43"/>
    <mergeCell ref="XDJ43:XDN43"/>
    <mergeCell ref="XDR43:XDV43"/>
    <mergeCell ref="XDZ43:XED43"/>
    <mergeCell ref="XEH43:XEL43"/>
    <mergeCell ref="WZB43:WZF43"/>
    <mergeCell ref="WZJ43:WZN43"/>
    <mergeCell ref="WZR43:WZV43"/>
    <mergeCell ref="WZZ43:XAD43"/>
    <mergeCell ref="XAH43:XAL43"/>
    <mergeCell ref="XAP43:XAT43"/>
    <mergeCell ref="XAX43:XBB43"/>
    <mergeCell ref="XBF43:XBJ43"/>
    <mergeCell ref="XBN43:XBR43"/>
    <mergeCell ref="WWH43:WWL43"/>
    <mergeCell ref="WWP43:WWT43"/>
    <mergeCell ref="WWX43:WXB43"/>
    <mergeCell ref="WXF43:WXJ43"/>
    <mergeCell ref="WXN43:WXR43"/>
    <mergeCell ref="WXV43:WXZ43"/>
    <mergeCell ref="WYD43:WYH43"/>
    <mergeCell ref="WYL43:WYP43"/>
    <mergeCell ref="WYT43:WYX43"/>
    <mergeCell ref="WTN43:WTR43"/>
    <mergeCell ref="WTV43:WTZ43"/>
    <mergeCell ref="WUD43:WUH43"/>
    <mergeCell ref="WUL43:WUP43"/>
    <mergeCell ref="WUT43:WUX43"/>
    <mergeCell ref="WVB43:WVF43"/>
    <mergeCell ref="WVJ43:WVN43"/>
    <mergeCell ref="WVR43:WVV43"/>
    <mergeCell ref="WVZ43:WWD43"/>
    <mergeCell ref="WQT43:WQX43"/>
    <mergeCell ref="WRB43:WRF43"/>
    <mergeCell ref="WRJ43:WRN43"/>
    <mergeCell ref="WRR43:WRV43"/>
    <mergeCell ref="OL48:OP48"/>
    <mergeCell ref="OT48:OX48"/>
    <mergeCell ref="PB48:PF48"/>
    <mergeCell ref="PJ48:PN48"/>
    <mergeCell ref="PR48:PV48"/>
    <mergeCell ref="PZ48:QD48"/>
    <mergeCell ref="QH48:QL48"/>
    <mergeCell ref="QP48:QT48"/>
    <mergeCell ref="QX48:RB48"/>
    <mergeCell ref="LR48:LV48"/>
    <mergeCell ref="LZ48:MD48"/>
    <mergeCell ref="MH48:ML48"/>
    <mergeCell ref="MP48:MT48"/>
    <mergeCell ref="MX48:NB48"/>
    <mergeCell ref="NF48:NJ48"/>
    <mergeCell ref="NN48:NR48"/>
    <mergeCell ref="NV48:NZ48"/>
    <mergeCell ref="OD48:OH48"/>
    <mergeCell ref="IX48:JB48"/>
    <mergeCell ref="JF48:JJ48"/>
    <mergeCell ref="JN48:JR48"/>
    <mergeCell ref="JV48:JZ48"/>
    <mergeCell ref="KD48:KH48"/>
    <mergeCell ref="KL48:KP48"/>
    <mergeCell ref="KT48:KX48"/>
    <mergeCell ref="LB48:LF48"/>
    <mergeCell ref="LJ48:LN48"/>
    <mergeCell ref="GD48:GH48"/>
    <mergeCell ref="GL48:GP48"/>
    <mergeCell ref="GT48:GX48"/>
    <mergeCell ref="HB48:HF48"/>
    <mergeCell ref="HJ48:HN48"/>
    <mergeCell ref="HR48:HV48"/>
    <mergeCell ref="HZ48:ID48"/>
    <mergeCell ref="IH48:IL48"/>
    <mergeCell ref="IP48:IT48"/>
    <mergeCell ref="ZN48:ZR48"/>
    <mergeCell ref="ZV48:ZZ48"/>
    <mergeCell ref="AAD48:AAH48"/>
    <mergeCell ref="AAL48:AAP48"/>
    <mergeCell ref="AAT48:AAX48"/>
    <mergeCell ref="ABB48:ABF48"/>
    <mergeCell ref="ABJ48:ABN48"/>
    <mergeCell ref="ABR48:ABV48"/>
    <mergeCell ref="ABZ48:ACD48"/>
    <mergeCell ref="WT48:WX48"/>
    <mergeCell ref="XB48:XF48"/>
    <mergeCell ref="XJ48:XN48"/>
    <mergeCell ref="XR48:XV48"/>
    <mergeCell ref="XZ48:YD48"/>
    <mergeCell ref="YH48:YL48"/>
    <mergeCell ref="YP48:YT48"/>
    <mergeCell ref="YX48:ZB48"/>
    <mergeCell ref="ZF48:ZJ48"/>
    <mergeCell ref="TZ48:UD48"/>
    <mergeCell ref="UH48:UL48"/>
    <mergeCell ref="UP48:UT48"/>
    <mergeCell ref="UX48:VB48"/>
    <mergeCell ref="VF48:VJ48"/>
    <mergeCell ref="VN48:VR48"/>
    <mergeCell ref="VV48:VZ48"/>
    <mergeCell ref="WD48:WH48"/>
    <mergeCell ref="WL48:WP48"/>
    <mergeCell ref="RF48:RJ48"/>
    <mergeCell ref="RN48:RR48"/>
    <mergeCell ref="RV48:RZ48"/>
    <mergeCell ref="SD48:SH48"/>
    <mergeCell ref="SL48:SP48"/>
    <mergeCell ref="ST48:SX48"/>
    <mergeCell ref="TB48:TF48"/>
    <mergeCell ref="TJ48:TN48"/>
    <mergeCell ref="TR48:TV48"/>
    <mergeCell ref="AKP48:AKT48"/>
    <mergeCell ref="AKX48:ALB48"/>
    <mergeCell ref="ALF48:ALJ48"/>
    <mergeCell ref="ALN48:ALR48"/>
    <mergeCell ref="ALV48:ALZ48"/>
    <mergeCell ref="AMD48:AMH48"/>
    <mergeCell ref="AML48:AMP48"/>
    <mergeCell ref="AMT48:AMX48"/>
    <mergeCell ref="ANB48:ANF48"/>
    <mergeCell ref="AHV48:AHZ48"/>
    <mergeCell ref="AID48:AIH48"/>
    <mergeCell ref="AIL48:AIP48"/>
    <mergeCell ref="AIT48:AIX48"/>
    <mergeCell ref="AJB48:AJF48"/>
    <mergeCell ref="AJJ48:AJN48"/>
    <mergeCell ref="AJR48:AJV48"/>
    <mergeCell ref="AJZ48:AKD48"/>
    <mergeCell ref="AKH48:AKL48"/>
    <mergeCell ref="AFB48:AFF48"/>
    <mergeCell ref="AFJ48:AFN48"/>
    <mergeCell ref="AFR48:AFV48"/>
    <mergeCell ref="AFZ48:AGD48"/>
    <mergeCell ref="AGH48:AGL48"/>
    <mergeCell ref="AGP48:AGT48"/>
    <mergeCell ref="AGX48:AHB48"/>
    <mergeCell ref="AHF48:AHJ48"/>
    <mergeCell ref="AHN48:AHR48"/>
    <mergeCell ref="ACH48:ACL48"/>
    <mergeCell ref="ACP48:ACT48"/>
    <mergeCell ref="ACX48:ADB48"/>
    <mergeCell ref="ADF48:ADJ48"/>
    <mergeCell ref="ADN48:ADR48"/>
    <mergeCell ref="ADV48:ADZ48"/>
    <mergeCell ref="AED48:AEH48"/>
    <mergeCell ref="AEL48:AEP48"/>
    <mergeCell ref="AET48:AEX48"/>
    <mergeCell ref="AVR48:AVV48"/>
    <mergeCell ref="AVZ48:AWD48"/>
    <mergeCell ref="AWH48:AWL48"/>
    <mergeCell ref="AWP48:AWT48"/>
    <mergeCell ref="AWX48:AXB48"/>
    <mergeCell ref="AXF48:AXJ48"/>
    <mergeCell ref="AXN48:AXR48"/>
    <mergeCell ref="AXV48:AXZ48"/>
    <mergeCell ref="AYD48:AYH48"/>
    <mergeCell ref="ASX48:ATB48"/>
    <mergeCell ref="ATF48:ATJ48"/>
    <mergeCell ref="ATN48:ATR48"/>
    <mergeCell ref="ATV48:ATZ48"/>
    <mergeCell ref="AUD48:AUH48"/>
    <mergeCell ref="AUL48:AUP48"/>
    <mergeCell ref="AUT48:AUX48"/>
    <mergeCell ref="AVB48:AVF48"/>
    <mergeCell ref="AVJ48:AVN48"/>
    <mergeCell ref="AQD48:AQH48"/>
    <mergeCell ref="AQL48:AQP48"/>
    <mergeCell ref="AQT48:AQX48"/>
    <mergeCell ref="ARB48:ARF48"/>
    <mergeCell ref="ARJ48:ARN48"/>
    <mergeCell ref="ARR48:ARV48"/>
    <mergeCell ref="ARZ48:ASD48"/>
    <mergeCell ref="ASH48:ASL48"/>
    <mergeCell ref="ASP48:AST48"/>
    <mergeCell ref="ANJ48:ANN48"/>
    <mergeCell ref="ANR48:ANV48"/>
    <mergeCell ref="ANZ48:AOD48"/>
    <mergeCell ref="AOH48:AOL48"/>
    <mergeCell ref="AOP48:AOT48"/>
    <mergeCell ref="AOX48:APB48"/>
    <mergeCell ref="APF48:APJ48"/>
    <mergeCell ref="APN48:APR48"/>
    <mergeCell ref="APV48:APZ48"/>
    <mergeCell ref="BGT48:BGX48"/>
    <mergeCell ref="BHB48:BHF48"/>
    <mergeCell ref="BHJ48:BHN48"/>
    <mergeCell ref="BHR48:BHV48"/>
    <mergeCell ref="BHZ48:BID48"/>
    <mergeCell ref="BIH48:BIL48"/>
    <mergeCell ref="BIP48:BIT48"/>
    <mergeCell ref="BIX48:BJB48"/>
    <mergeCell ref="BJF48:BJJ48"/>
    <mergeCell ref="BDZ48:BED48"/>
    <mergeCell ref="BEH48:BEL48"/>
    <mergeCell ref="BEP48:BET48"/>
    <mergeCell ref="BEX48:BFB48"/>
    <mergeCell ref="BFF48:BFJ48"/>
    <mergeCell ref="BFN48:BFR48"/>
    <mergeCell ref="BFV48:BFZ48"/>
    <mergeCell ref="BGD48:BGH48"/>
    <mergeCell ref="BGL48:BGP48"/>
    <mergeCell ref="BBF48:BBJ48"/>
    <mergeCell ref="BBN48:BBR48"/>
    <mergeCell ref="BBV48:BBZ48"/>
    <mergeCell ref="BCD48:BCH48"/>
    <mergeCell ref="BCL48:BCP48"/>
    <mergeCell ref="BCT48:BCX48"/>
    <mergeCell ref="BDB48:BDF48"/>
    <mergeCell ref="BDJ48:BDN48"/>
    <mergeCell ref="BDR48:BDV48"/>
    <mergeCell ref="AYL48:AYP48"/>
    <mergeCell ref="AYT48:AYX48"/>
    <mergeCell ref="AZB48:AZF48"/>
    <mergeCell ref="AZJ48:AZN48"/>
    <mergeCell ref="AZR48:AZV48"/>
    <mergeCell ref="AZZ48:BAD48"/>
    <mergeCell ref="BAH48:BAL48"/>
    <mergeCell ref="BAP48:BAT48"/>
    <mergeCell ref="BAX48:BBB48"/>
    <mergeCell ref="BRV48:BRZ48"/>
    <mergeCell ref="BSD48:BSH48"/>
    <mergeCell ref="BSL48:BSP48"/>
    <mergeCell ref="BST48:BSX48"/>
    <mergeCell ref="BTB48:BTF48"/>
    <mergeCell ref="BTJ48:BTN48"/>
    <mergeCell ref="BTR48:BTV48"/>
    <mergeCell ref="BTZ48:BUD48"/>
    <mergeCell ref="BUH48:BUL48"/>
    <mergeCell ref="BPB48:BPF48"/>
    <mergeCell ref="BPJ48:BPN48"/>
    <mergeCell ref="BPR48:BPV48"/>
    <mergeCell ref="BPZ48:BQD48"/>
    <mergeCell ref="BQH48:BQL48"/>
    <mergeCell ref="BQP48:BQT48"/>
    <mergeCell ref="BQX48:BRB48"/>
    <mergeCell ref="BRF48:BRJ48"/>
    <mergeCell ref="BRN48:BRR48"/>
    <mergeCell ref="BMH48:BML48"/>
    <mergeCell ref="BMP48:BMT48"/>
    <mergeCell ref="BMX48:BNB48"/>
    <mergeCell ref="BNF48:BNJ48"/>
    <mergeCell ref="BNN48:BNR48"/>
    <mergeCell ref="BNV48:BNZ48"/>
    <mergeCell ref="BOD48:BOH48"/>
    <mergeCell ref="BOL48:BOP48"/>
    <mergeCell ref="BOT48:BOX48"/>
    <mergeCell ref="BJN48:BJR48"/>
    <mergeCell ref="BJV48:BJZ48"/>
    <mergeCell ref="BKD48:BKH48"/>
    <mergeCell ref="BKL48:BKP48"/>
    <mergeCell ref="BKT48:BKX48"/>
    <mergeCell ref="BLB48:BLF48"/>
    <mergeCell ref="BLJ48:BLN48"/>
    <mergeCell ref="BLR48:BLV48"/>
    <mergeCell ref="BLZ48:BMD48"/>
    <mergeCell ref="CCX48:CDB48"/>
    <mergeCell ref="CDF48:CDJ48"/>
    <mergeCell ref="CDN48:CDR48"/>
    <mergeCell ref="CDV48:CDZ48"/>
    <mergeCell ref="CED48:CEH48"/>
    <mergeCell ref="CEL48:CEP48"/>
    <mergeCell ref="CET48:CEX48"/>
    <mergeCell ref="CFB48:CFF48"/>
    <mergeCell ref="CFJ48:CFN48"/>
    <mergeCell ref="CAD48:CAH48"/>
    <mergeCell ref="CAL48:CAP48"/>
    <mergeCell ref="CAT48:CAX48"/>
    <mergeCell ref="CBB48:CBF48"/>
    <mergeCell ref="CBJ48:CBN48"/>
    <mergeCell ref="CBR48:CBV48"/>
    <mergeCell ref="CBZ48:CCD48"/>
    <mergeCell ref="CCH48:CCL48"/>
    <mergeCell ref="CCP48:CCT48"/>
    <mergeCell ref="BXJ48:BXN48"/>
    <mergeCell ref="BXR48:BXV48"/>
    <mergeCell ref="BXZ48:BYD48"/>
    <mergeCell ref="BYH48:BYL48"/>
    <mergeCell ref="BYP48:BYT48"/>
    <mergeCell ref="BYX48:BZB48"/>
    <mergeCell ref="BZF48:BZJ48"/>
    <mergeCell ref="BZN48:BZR48"/>
    <mergeCell ref="BZV48:BZZ48"/>
    <mergeCell ref="BUP48:BUT48"/>
    <mergeCell ref="BUX48:BVB48"/>
    <mergeCell ref="BVF48:BVJ48"/>
    <mergeCell ref="BVN48:BVR48"/>
    <mergeCell ref="BVV48:BVZ48"/>
    <mergeCell ref="BWD48:BWH48"/>
    <mergeCell ref="BWL48:BWP48"/>
    <mergeCell ref="BWT48:BWX48"/>
    <mergeCell ref="BXB48:BXF48"/>
    <mergeCell ref="CNZ48:COD48"/>
    <mergeCell ref="COH48:COL48"/>
    <mergeCell ref="COP48:COT48"/>
    <mergeCell ref="COX48:CPB48"/>
    <mergeCell ref="CPF48:CPJ48"/>
    <mergeCell ref="CPN48:CPR48"/>
    <mergeCell ref="CPV48:CPZ48"/>
    <mergeCell ref="CQD48:CQH48"/>
    <mergeCell ref="CQL48:CQP48"/>
    <mergeCell ref="CLF48:CLJ48"/>
    <mergeCell ref="CLN48:CLR48"/>
    <mergeCell ref="CLV48:CLZ48"/>
    <mergeCell ref="CMD48:CMH48"/>
    <mergeCell ref="CML48:CMP48"/>
    <mergeCell ref="CMT48:CMX48"/>
    <mergeCell ref="CNB48:CNF48"/>
    <mergeCell ref="CNJ48:CNN48"/>
    <mergeCell ref="CNR48:CNV48"/>
    <mergeCell ref="CIL48:CIP48"/>
    <mergeCell ref="CIT48:CIX48"/>
    <mergeCell ref="CJB48:CJF48"/>
    <mergeCell ref="CJJ48:CJN48"/>
    <mergeCell ref="CJR48:CJV48"/>
    <mergeCell ref="CJZ48:CKD48"/>
    <mergeCell ref="CKH48:CKL48"/>
    <mergeCell ref="CKP48:CKT48"/>
    <mergeCell ref="CKX48:CLB48"/>
    <mergeCell ref="CFR48:CFV48"/>
    <mergeCell ref="CFZ48:CGD48"/>
    <mergeCell ref="CGH48:CGL48"/>
    <mergeCell ref="CGP48:CGT48"/>
    <mergeCell ref="CGX48:CHB48"/>
    <mergeCell ref="CHF48:CHJ48"/>
    <mergeCell ref="CHN48:CHR48"/>
    <mergeCell ref="CHV48:CHZ48"/>
    <mergeCell ref="CID48:CIH48"/>
    <mergeCell ref="CZB48:CZF48"/>
    <mergeCell ref="CZJ48:CZN48"/>
    <mergeCell ref="CZR48:CZV48"/>
    <mergeCell ref="CZZ48:DAD48"/>
    <mergeCell ref="DAH48:DAL48"/>
    <mergeCell ref="DAP48:DAT48"/>
    <mergeCell ref="DAX48:DBB48"/>
    <mergeCell ref="DBF48:DBJ48"/>
    <mergeCell ref="DBN48:DBR48"/>
    <mergeCell ref="CWH48:CWL48"/>
    <mergeCell ref="CWP48:CWT48"/>
    <mergeCell ref="CWX48:CXB48"/>
    <mergeCell ref="CXF48:CXJ48"/>
    <mergeCell ref="CXN48:CXR48"/>
    <mergeCell ref="CXV48:CXZ48"/>
    <mergeCell ref="CYD48:CYH48"/>
    <mergeCell ref="CYL48:CYP48"/>
    <mergeCell ref="CYT48:CYX48"/>
    <mergeCell ref="CTN48:CTR48"/>
    <mergeCell ref="CTV48:CTZ48"/>
    <mergeCell ref="CUD48:CUH48"/>
    <mergeCell ref="CUL48:CUP48"/>
    <mergeCell ref="CUT48:CUX48"/>
    <mergeCell ref="CVB48:CVF48"/>
    <mergeCell ref="CVJ48:CVN48"/>
    <mergeCell ref="CVR48:CVV48"/>
    <mergeCell ref="CVZ48:CWD48"/>
    <mergeCell ref="CQT48:CQX48"/>
    <mergeCell ref="CRB48:CRF48"/>
    <mergeCell ref="CRJ48:CRN48"/>
    <mergeCell ref="CRR48:CRV48"/>
    <mergeCell ref="CRZ48:CSD48"/>
    <mergeCell ref="CSH48:CSL48"/>
    <mergeCell ref="CSP48:CST48"/>
    <mergeCell ref="CSX48:CTB48"/>
    <mergeCell ref="CTF48:CTJ48"/>
    <mergeCell ref="DKD48:DKH48"/>
    <mergeCell ref="DKL48:DKP48"/>
    <mergeCell ref="DKT48:DKX48"/>
    <mergeCell ref="DLB48:DLF48"/>
    <mergeCell ref="DLJ48:DLN48"/>
    <mergeCell ref="DLR48:DLV48"/>
    <mergeCell ref="DLZ48:DMD48"/>
    <mergeCell ref="DMH48:DML48"/>
    <mergeCell ref="DMP48:DMT48"/>
    <mergeCell ref="DHJ48:DHN48"/>
    <mergeCell ref="DHR48:DHV48"/>
    <mergeCell ref="DHZ48:DID48"/>
    <mergeCell ref="DIH48:DIL48"/>
    <mergeCell ref="DIP48:DIT48"/>
    <mergeCell ref="DIX48:DJB48"/>
    <mergeCell ref="DJF48:DJJ48"/>
    <mergeCell ref="DJN48:DJR48"/>
    <mergeCell ref="DJV48:DJZ48"/>
    <mergeCell ref="DEP48:DET48"/>
    <mergeCell ref="DEX48:DFB48"/>
    <mergeCell ref="DFF48:DFJ48"/>
    <mergeCell ref="DFN48:DFR48"/>
    <mergeCell ref="DFV48:DFZ48"/>
    <mergeCell ref="DGD48:DGH48"/>
    <mergeCell ref="DGL48:DGP48"/>
    <mergeCell ref="DGT48:DGX48"/>
    <mergeCell ref="DHB48:DHF48"/>
    <mergeCell ref="DBV48:DBZ48"/>
    <mergeCell ref="DCD48:DCH48"/>
    <mergeCell ref="DCL48:DCP48"/>
    <mergeCell ref="DCT48:DCX48"/>
    <mergeCell ref="DDB48:DDF48"/>
    <mergeCell ref="DDJ48:DDN48"/>
    <mergeCell ref="DDR48:DDV48"/>
    <mergeCell ref="DDZ48:DED48"/>
    <mergeCell ref="DEH48:DEL48"/>
    <mergeCell ref="DVF48:DVJ48"/>
    <mergeCell ref="DVN48:DVR48"/>
    <mergeCell ref="DVV48:DVZ48"/>
    <mergeCell ref="DWD48:DWH48"/>
    <mergeCell ref="DWL48:DWP48"/>
    <mergeCell ref="DWT48:DWX48"/>
    <mergeCell ref="DXB48:DXF48"/>
    <mergeCell ref="DXJ48:DXN48"/>
    <mergeCell ref="DXR48:DXV48"/>
    <mergeCell ref="DSL48:DSP48"/>
    <mergeCell ref="DST48:DSX48"/>
    <mergeCell ref="DTB48:DTF48"/>
    <mergeCell ref="DTJ48:DTN48"/>
    <mergeCell ref="DTR48:DTV48"/>
    <mergeCell ref="DTZ48:DUD48"/>
    <mergeCell ref="DUH48:DUL48"/>
    <mergeCell ref="DUP48:DUT48"/>
    <mergeCell ref="DUX48:DVB48"/>
    <mergeCell ref="DPR48:DPV48"/>
    <mergeCell ref="DPZ48:DQD48"/>
    <mergeCell ref="DQH48:DQL48"/>
    <mergeCell ref="DQP48:DQT48"/>
    <mergeCell ref="DQX48:DRB48"/>
    <mergeCell ref="DRF48:DRJ48"/>
    <mergeCell ref="DRN48:DRR48"/>
    <mergeCell ref="DRV48:DRZ48"/>
    <mergeCell ref="DSD48:DSH48"/>
    <mergeCell ref="DMX48:DNB48"/>
    <mergeCell ref="DNF48:DNJ48"/>
    <mergeCell ref="DNN48:DNR48"/>
    <mergeCell ref="DNV48:DNZ48"/>
    <mergeCell ref="DOD48:DOH48"/>
    <mergeCell ref="DOL48:DOP48"/>
    <mergeCell ref="DOT48:DOX48"/>
    <mergeCell ref="DPB48:DPF48"/>
    <mergeCell ref="DPJ48:DPN48"/>
    <mergeCell ref="EGH48:EGL48"/>
    <mergeCell ref="EGP48:EGT48"/>
    <mergeCell ref="EGX48:EHB48"/>
    <mergeCell ref="EHF48:EHJ48"/>
    <mergeCell ref="EHN48:EHR48"/>
    <mergeCell ref="EHV48:EHZ48"/>
    <mergeCell ref="EID48:EIH48"/>
    <mergeCell ref="EIL48:EIP48"/>
    <mergeCell ref="EIT48:EIX48"/>
    <mergeCell ref="EDN48:EDR48"/>
    <mergeCell ref="EDV48:EDZ48"/>
    <mergeCell ref="EED48:EEH48"/>
    <mergeCell ref="EEL48:EEP48"/>
    <mergeCell ref="EET48:EEX48"/>
    <mergeCell ref="EFB48:EFF48"/>
    <mergeCell ref="EFJ48:EFN48"/>
    <mergeCell ref="EFR48:EFV48"/>
    <mergeCell ref="EFZ48:EGD48"/>
    <mergeCell ref="EAT48:EAX48"/>
    <mergeCell ref="EBB48:EBF48"/>
    <mergeCell ref="EBJ48:EBN48"/>
    <mergeCell ref="EBR48:EBV48"/>
    <mergeCell ref="EBZ48:ECD48"/>
    <mergeCell ref="ECH48:ECL48"/>
    <mergeCell ref="ECP48:ECT48"/>
    <mergeCell ref="ECX48:EDB48"/>
    <mergeCell ref="EDF48:EDJ48"/>
    <mergeCell ref="DXZ48:DYD48"/>
    <mergeCell ref="DYH48:DYL48"/>
    <mergeCell ref="DYP48:DYT48"/>
    <mergeCell ref="DYX48:DZB48"/>
    <mergeCell ref="DZF48:DZJ48"/>
    <mergeCell ref="DZN48:DZR48"/>
    <mergeCell ref="DZV48:DZZ48"/>
    <mergeCell ref="EAD48:EAH48"/>
    <mergeCell ref="EAL48:EAP48"/>
    <mergeCell ref="ERJ48:ERN48"/>
    <mergeCell ref="ERR48:ERV48"/>
    <mergeCell ref="ERZ48:ESD48"/>
    <mergeCell ref="ESH48:ESL48"/>
    <mergeCell ref="ESP48:EST48"/>
    <mergeCell ref="ESX48:ETB48"/>
    <mergeCell ref="ETF48:ETJ48"/>
    <mergeCell ref="ETN48:ETR48"/>
    <mergeCell ref="ETV48:ETZ48"/>
    <mergeCell ref="EOP48:EOT48"/>
    <mergeCell ref="EOX48:EPB48"/>
    <mergeCell ref="EPF48:EPJ48"/>
    <mergeCell ref="EPN48:EPR48"/>
    <mergeCell ref="EPV48:EPZ48"/>
    <mergeCell ref="EQD48:EQH48"/>
    <mergeCell ref="EQL48:EQP48"/>
    <mergeCell ref="EQT48:EQX48"/>
    <mergeCell ref="ERB48:ERF48"/>
    <mergeCell ref="ELV48:ELZ48"/>
    <mergeCell ref="EMD48:EMH48"/>
    <mergeCell ref="EML48:EMP48"/>
    <mergeCell ref="EMT48:EMX48"/>
    <mergeCell ref="ENB48:ENF48"/>
    <mergeCell ref="ENJ48:ENN48"/>
    <mergeCell ref="ENR48:ENV48"/>
    <mergeCell ref="ENZ48:EOD48"/>
    <mergeCell ref="EOH48:EOL48"/>
    <mergeCell ref="EJB48:EJF48"/>
    <mergeCell ref="EJJ48:EJN48"/>
    <mergeCell ref="EJR48:EJV48"/>
    <mergeCell ref="EJZ48:EKD48"/>
    <mergeCell ref="EKH48:EKL48"/>
    <mergeCell ref="EKP48:EKT48"/>
    <mergeCell ref="EKX48:ELB48"/>
    <mergeCell ref="ELF48:ELJ48"/>
    <mergeCell ref="ELN48:ELR48"/>
    <mergeCell ref="FCL48:FCP48"/>
    <mergeCell ref="FCT48:FCX48"/>
    <mergeCell ref="FDB48:FDF48"/>
    <mergeCell ref="FDJ48:FDN48"/>
    <mergeCell ref="FDR48:FDV48"/>
    <mergeCell ref="FDZ48:FED48"/>
    <mergeCell ref="FEH48:FEL48"/>
    <mergeCell ref="FEP48:FET48"/>
    <mergeCell ref="FEX48:FFB48"/>
    <mergeCell ref="EZR48:EZV48"/>
    <mergeCell ref="EZZ48:FAD48"/>
    <mergeCell ref="FAH48:FAL48"/>
    <mergeCell ref="FAP48:FAT48"/>
    <mergeCell ref="FAX48:FBB48"/>
    <mergeCell ref="FBF48:FBJ48"/>
    <mergeCell ref="FBN48:FBR48"/>
    <mergeCell ref="FBV48:FBZ48"/>
    <mergeCell ref="FCD48:FCH48"/>
    <mergeCell ref="EWX48:EXB48"/>
    <mergeCell ref="EXF48:EXJ48"/>
    <mergeCell ref="EXN48:EXR48"/>
    <mergeCell ref="EXV48:EXZ48"/>
    <mergeCell ref="EYD48:EYH48"/>
    <mergeCell ref="EYL48:EYP48"/>
    <mergeCell ref="EYT48:EYX48"/>
    <mergeCell ref="EZB48:EZF48"/>
    <mergeCell ref="EZJ48:EZN48"/>
    <mergeCell ref="EUD48:EUH48"/>
    <mergeCell ref="EUL48:EUP48"/>
    <mergeCell ref="EUT48:EUX48"/>
    <mergeCell ref="EVB48:EVF48"/>
    <mergeCell ref="EVJ48:EVN48"/>
    <mergeCell ref="EVR48:EVV48"/>
    <mergeCell ref="EVZ48:EWD48"/>
    <mergeCell ref="EWH48:EWL48"/>
    <mergeCell ref="EWP48:EWT48"/>
    <mergeCell ref="FNN48:FNR48"/>
    <mergeCell ref="FNV48:FNZ48"/>
    <mergeCell ref="FOD48:FOH48"/>
    <mergeCell ref="FOL48:FOP48"/>
    <mergeCell ref="FOT48:FOX48"/>
    <mergeCell ref="FPB48:FPF48"/>
    <mergeCell ref="FPJ48:FPN48"/>
    <mergeCell ref="FPR48:FPV48"/>
    <mergeCell ref="FPZ48:FQD48"/>
    <mergeCell ref="FKT48:FKX48"/>
    <mergeCell ref="FLB48:FLF48"/>
    <mergeCell ref="FLJ48:FLN48"/>
    <mergeCell ref="FLR48:FLV48"/>
    <mergeCell ref="FLZ48:FMD48"/>
    <mergeCell ref="FMH48:FML48"/>
    <mergeCell ref="FMP48:FMT48"/>
    <mergeCell ref="FMX48:FNB48"/>
    <mergeCell ref="FNF48:FNJ48"/>
    <mergeCell ref="FHZ48:FID48"/>
    <mergeCell ref="FIH48:FIL48"/>
    <mergeCell ref="FIP48:FIT48"/>
    <mergeCell ref="FIX48:FJB48"/>
    <mergeCell ref="FJF48:FJJ48"/>
    <mergeCell ref="FJN48:FJR48"/>
    <mergeCell ref="FJV48:FJZ48"/>
    <mergeCell ref="FKD48:FKH48"/>
    <mergeCell ref="FKL48:FKP48"/>
    <mergeCell ref="FFF48:FFJ48"/>
    <mergeCell ref="FFN48:FFR48"/>
    <mergeCell ref="FFV48:FFZ48"/>
    <mergeCell ref="FGD48:FGH48"/>
    <mergeCell ref="FGL48:FGP48"/>
    <mergeCell ref="FGT48:FGX48"/>
    <mergeCell ref="FHB48:FHF48"/>
    <mergeCell ref="FHJ48:FHN48"/>
    <mergeCell ref="FHR48:FHV48"/>
    <mergeCell ref="FYP48:FYT48"/>
    <mergeCell ref="FYX48:FZB48"/>
    <mergeCell ref="FZF48:FZJ48"/>
    <mergeCell ref="FZN48:FZR48"/>
    <mergeCell ref="FZV48:FZZ48"/>
    <mergeCell ref="GAD48:GAH48"/>
    <mergeCell ref="GAL48:GAP48"/>
    <mergeCell ref="GAT48:GAX48"/>
    <mergeCell ref="GBB48:GBF48"/>
    <mergeCell ref="FVV48:FVZ48"/>
    <mergeCell ref="FWD48:FWH48"/>
    <mergeCell ref="FWL48:FWP48"/>
    <mergeCell ref="FWT48:FWX48"/>
    <mergeCell ref="FXB48:FXF48"/>
    <mergeCell ref="FXJ48:FXN48"/>
    <mergeCell ref="FXR48:FXV48"/>
    <mergeCell ref="FXZ48:FYD48"/>
    <mergeCell ref="FYH48:FYL48"/>
    <mergeCell ref="FTB48:FTF48"/>
    <mergeCell ref="FTJ48:FTN48"/>
    <mergeCell ref="FTR48:FTV48"/>
    <mergeCell ref="FTZ48:FUD48"/>
    <mergeCell ref="FUH48:FUL48"/>
    <mergeCell ref="FUP48:FUT48"/>
    <mergeCell ref="FUX48:FVB48"/>
    <mergeCell ref="FVF48:FVJ48"/>
    <mergeCell ref="FVN48:FVR48"/>
    <mergeCell ref="FQH48:FQL48"/>
    <mergeCell ref="FQP48:FQT48"/>
    <mergeCell ref="FQX48:FRB48"/>
    <mergeCell ref="FRF48:FRJ48"/>
    <mergeCell ref="FRN48:FRR48"/>
    <mergeCell ref="FRV48:FRZ48"/>
    <mergeCell ref="FSD48:FSH48"/>
    <mergeCell ref="FSL48:FSP48"/>
    <mergeCell ref="FST48:FSX48"/>
    <mergeCell ref="GJR48:GJV48"/>
    <mergeCell ref="GJZ48:GKD48"/>
    <mergeCell ref="GKH48:GKL48"/>
    <mergeCell ref="GKP48:GKT48"/>
    <mergeCell ref="GKX48:GLB48"/>
    <mergeCell ref="GLF48:GLJ48"/>
    <mergeCell ref="GLN48:GLR48"/>
    <mergeCell ref="GLV48:GLZ48"/>
    <mergeCell ref="GMD48:GMH48"/>
    <mergeCell ref="GGX48:GHB48"/>
    <mergeCell ref="GHF48:GHJ48"/>
    <mergeCell ref="GHN48:GHR48"/>
    <mergeCell ref="GHV48:GHZ48"/>
    <mergeCell ref="GID48:GIH48"/>
    <mergeCell ref="GIL48:GIP48"/>
    <mergeCell ref="GIT48:GIX48"/>
    <mergeCell ref="GJB48:GJF48"/>
    <mergeCell ref="GJJ48:GJN48"/>
    <mergeCell ref="GED48:GEH48"/>
    <mergeCell ref="GEL48:GEP48"/>
    <mergeCell ref="GET48:GEX48"/>
    <mergeCell ref="GFB48:GFF48"/>
    <mergeCell ref="GFJ48:GFN48"/>
    <mergeCell ref="GFR48:GFV48"/>
    <mergeCell ref="GFZ48:GGD48"/>
    <mergeCell ref="GGH48:GGL48"/>
    <mergeCell ref="GGP48:GGT48"/>
    <mergeCell ref="GBJ48:GBN48"/>
    <mergeCell ref="GBR48:GBV48"/>
    <mergeCell ref="GBZ48:GCD48"/>
    <mergeCell ref="GCH48:GCL48"/>
    <mergeCell ref="GCP48:GCT48"/>
    <mergeCell ref="GCX48:GDB48"/>
    <mergeCell ref="GDF48:GDJ48"/>
    <mergeCell ref="GDN48:GDR48"/>
    <mergeCell ref="GDV48:GDZ48"/>
    <mergeCell ref="GUT48:GUX48"/>
    <mergeCell ref="GVB48:GVF48"/>
    <mergeCell ref="GVJ48:GVN48"/>
    <mergeCell ref="GVR48:GVV48"/>
    <mergeCell ref="GVZ48:GWD48"/>
    <mergeCell ref="GWH48:GWL48"/>
    <mergeCell ref="GWP48:GWT48"/>
    <mergeCell ref="GWX48:GXB48"/>
    <mergeCell ref="GXF48:GXJ48"/>
    <mergeCell ref="GRZ48:GSD48"/>
    <mergeCell ref="GSH48:GSL48"/>
    <mergeCell ref="GSP48:GST48"/>
    <mergeCell ref="GSX48:GTB48"/>
    <mergeCell ref="GTF48:GTJ48"/>
    <mergeCell ref="GTN48:GTR48"/>
    <mergeCell ref="GTV48:GTZ48"/>
    <mergeCell ref="GUD48:GUH48"/>
    <mergeCell ref="GUL48:GUP48"/>
    <mergeCell ref="GPF48:GPJ48"/>
    <mergeCell ref="GPN48:GPR48"/>
    <mergeCell ref="GPV48:GPZ48"/>
    <mergeCell ref="GQD48:GQH48"/>
    <mergeCell ref="GQL48:GQP48"/>
    <mergeCell ref="GQT48:GQX48"/>
    <mergeCell ref="GRB48:GRF48"/>
    <mergeCell ref="GRJ48:GRN48"/>
    <mergeCell ref="GRR48:GRV48"/>
    <mergeCell ref="GML48:GMP48"/>
    <mergeCell ref="GMT48:GMX48"/>
    <mergeCell ref="GNB48:GNF48"/>
    <mergeCell ref="GNJ48:GNN48"/>
    <mergeCell ref="GNR48:GNV48"/>
    <mergeCell ref="GNZ48:GOD48"/>
    <mergeCell ref="GOH48:GOL48"/>
    <mergeCell ref="GOP48:GOT48"/>
    <mergeCell ref="GOX48:GPB48"/>
    <mergeCell ref="HFV48:HFZ48"/>
    <mergeCell ref="HGD48:HGH48"/>
    <mergeCell ref="HGL48:HGP48"/>
    <mergeCell ref="HGT48:HGX48"/>
    <mergeCell ref="HHB48:HHF48"/>
    <mergeCell ref="HHJ48:HHN48"/>
    <mergeCell ref="HHR48:HHV48"/>
    <mergeCell ref="HHZ48:HID48"/>
    <mergeCell ref="HIH48:HIL48"/>
    <mergeCell ref="HDB48:HDF48"/>
    <mergeCell ref="HDJ48:HDN48"/>
    <mergeCell ref="HDR48:HDV48"/>
    <mergeCell ref="HDZ48:HED48"/>
    <mergeCell ref="HEH48:HEL48"/>
    <mergeCell ref="HEP48:HET48"/>
    <mergeCell ref="HEX48:HFB48"/>
    <mergeCell ref="HFF48:HFJ48"/>
    <mergeCell ref="HFN48:HFR48"/>
    <mergeCell ref="HAH48:HAL48"/>
    <mergeCell ref="HAP48:HAT48"/>
    <mergeCell ref="HAX48:HBB48"/>
    <mergeCell ref="HBF48:HBJ48"/>
    <mergeCell ref="HBN48:HBR48"/>
    <mergeCell ref="HBV48:HBZ48"/>
    <mergeCell ref="HCD48:HCH48"/>
    <mergeCell ref="HCL48:HCP48"/>
    <mergeCell ref="HCT48:HCX48"/>
    <mergeCell ref="GXN48:GXR48"/>
    <mergeCell ref="GXV48:GXZ48"/>
    <mergeCell ref="GYD48:GYH48"/>
    <mergeCell ref="GYL48:GYP48"/>
    <mergeCell ref="GYT48:GYX48"/>
    <mergeCell ref="GZB48:GZF48"/>
    <mergeCell ref="GZJ48:GZN48"/>
    <mergeCell ref="GZR48:GZV48"/>
    <mergeCell ref="GZZ48:HAD48"/>
    <mergeCell ref="HQX48:HRB48"/>
    <mergeCell ref="HRF48:HRJ48"/>
    <mergeCell ref="HRN48:HRR48"/>
    <mergeCell ref="HRV48:HRZ48"/>
    <mergeCell ref="HSD48:HSH48"/>
    <mergeCell ref="HSL48:HSP48"/>
    <mergeCell ref="HST48:HSX48"/>
    <mergeCell ref="HTB48:HTF48"/>
    <mergeCell ref="HTJ48:HTN48"/>
    <mergeCell ref="HOD48:HOH48"/>
    <mergeCell ref="HOL48:HOP48"/>
    <mergeCell ref="HOT48:HOX48"/>
    <mergeCell ref="HPB48:HPF48"/>
    <mergeCell ref="HPJ48:HPN48"/>
    <mergeCell ref="HPR48:HPV48"/>
    <mergeCell ref="HPZ48:HQD48"/>
    <mergeCell ref="HQH48:HQL48"/>
    <mergeCell ref="HQP48:HQT48"/>
    <mergeCell ref="HLJ48:HLN48"/>
    <mergeCell ref="HLR48:HLV48"/>
    <mergeCell ref="HLZ48:HMD48"/>
    <mergeCell ref="HMH48:HML48"/>
    <mergeCell ref="HMP48:HMT48"/>
    <mergeCell ref="HMX48:HNB48"/>
    <mergeCell ref="HNF48:HNJ48"/>
    <mergeCell ref="HNN48:HNR48"/>
    <mergeCell ref="HNV48:HNZ48"/>
    <mergeCell ref="HIP48:HIT48"/>
    <mergeCell ref="HIX48:HJB48"/>
    <mergeCell ref="HJF48:HJJ48"/>
    <mergeCell ref="HJN48:HJR48"/>
    <mergeCell ref="HJV48:HJZ48"/>
    <mergeCell ref="HKD48:HKH48"/>
    <mergeCell ref="HKL48:HKP48"/>
    <mergeCell ref="HKT48:HKX48"/>
    <mergeCell ref="HLB48:HLF48"/>
    <mergeCell ref="IBZ48:ICD48"/>
    <mergeCell ref="ICH48:ICL48"/>
    <mergeCell ref="ICP48:ICT48"/>
    <mergeCell ref="ICX48:IDB48"/>
    <mergeCell ref="IDF48:IDJ48"/>
    <mergeCell ref="IDN48:IDR48"/>
    <mergeCell ref="IDV48:IDZ48"/>
    <mergeCell ref="IED48:IEH48"/>
    <mergeCell ref="IEL48:IEP48"/>
    <mergeCell ref="HZF48:HZJ48"/>
    <mergeCell ref="HZN48:HZR48"/>
    <mergeCell ref="HZV48:HZZ48"/>
    <mergeCell ref="IAD48:IAH48"/>
    <mergeCell ref="IAL48:IAP48"/>
    <mergeCell ref="IAT48:IAX48"/>
    <mergeCell ref="IBB48:IBF48"/>
    <mergeCell ref="IBJ48:IBN48"/>
    <mergeCell ref="IBR48:IBV48"/>
    <mergeCell ref="HWL48:HWP48"/>
    <mergeCell ref="HWT48:HWX48"/>
    <mergeCell ref="HXB48:HXF48"/>
    <mergeCell ref="HXJ48:HXN48"/>
    <mergeCell ref="HXR48:HXV48"/>
    <mergeCell ref="HXZ48:HYD48"/>
    <mergeCell ref="HYH48:HYL48"/>
    <mergeCell ref="HYP48:HYT48"/>
    <mergeCell ref="HYX48:HZB48"/>
    <mergeCell ref="HTR48:HTV48"/>
    <mergeCell ref="HTZ48:HUD48"/>
    <mergeCell ref="HUH48:HUL48"/>
    <mergeCell ref="HUP48:HUT48"/>
    <mergeCell ref="HUX48:HVB48"/>
    <mergeCell ref="HVF48:HVJ48"/>
    <mergeCell ref="HVN48:HVR48"/>
    <mergeCell ref="HVV48:HVZ48"/>
    <mergeCell ref="HWD48:HWH48"/>
    <mergeCell ref="INB48:INF48"/>
    <mergeCell ref="INJ48:INN48"/>
    <mergeCell ref="INR48:INV48"/>
    <mergeCell ref="INZ48:IOD48"/>
    <mergeCell ref="IOH48:IOL48"/>
    <mergeCell ref="IOP48:IOT48"/>
    <mergeCell ref="IOX48:IPB48"/>
    <mergeCell ref="IPF48:IPJ48"/>
    <mergeCell ref="IPN48:IPR48"/>
    <mergeCell ref="IKH48:IKL48"/>
    <mergeCell ref="IKP48:IKT48"/>
    <mergeCell ref="IKX48:ILB48"/>
    <mergeCell ref="ILF48:ILJ48"/>
    <mergeCell ref="ILN48:ILR48"/>
    <mergeCell ref="ILV48:ILZ48"/>
    <mergeCell ref="IMD48:IMH48"/>
    <mergeCell ref="IML48:IMP48"/>
    <mergeCell ref="IMT48:IMX48"/>
    <mergeCell ref="IHN48:IHR48"/>
    <mergeCell ref="IHV48:IHZ48"/>
    <mergeCell ref="IID48:IIH48"/>
    <mergeCell ref="IIL48:IIP48"/>
    <mergeCell ref="IIT48:IIX48"/>
    <mergeCell ref="IJB48:IJF48"/>
    <mergeCell ref="IJJ48:IJN48"/>
    <mergeCell ref="IJR48:IJV48"/>
    <mergeCell ref="IJZ48:IKD48"/>
    <mergeCell ref="IET48:IEX48"/>
    <mergeCell ref="IFB48:IFF48"/>
    <mergeCell ref="IFJ48:IFN48"/>
    <mergeCell ref="IFR48:IFV48"/>
    <mergeCell ref="IFZ48:IGD48"/>
    <mergeCell ref="IGH48:IGL48"/>
    <mergeCell ref="IGP48:IGT48"/>
    <mergeCell ref="IGX48:IHB48"/>
    <mergeCell ref="IHF48:IHJ48"/>
    <mergeCell ref="IYD48:IYH48"/>
    <mergeCell ref="IYL48:IYP48"/>
    <mergeCell ref="IYT48:IYX48"/>
    <mergeCell ref="IZB48:IZF48"/>
    <mergeCell ref="IZJ48:IZN48"/>
    <mergeCell ref="IZR48:IZV48"/>
    <mergeCell ref="IZZ48:JAD48"/>
    <mergeCell ref="JAH48:JAL48"/>
    <mergeCell ref="JAP48:JAT48"/>
    <mergeCell ref="IVJ48:IVN48"/>
    <mergeCell ref="IVR48:IVV48"/>
    <mergeCell ref="IVZ48:IWD48"/>
    <mergeCell ref="IWH48:IWL48"/>
    <mergeCell ref="IWP48:IWT48"/>
    <mergeCell ref="IWX48:IXB48"/>
    <mergeCell ref="IXF48:IXJ48"/>
    <mergeCell ref="IXN48:IXR48"/>
    <mergeCell ref="IXV48:IXZ48"/>
    <mergeCell ref="ISP48:IST48"/>
    <mergeCell ref="ISX48:ITB48"/>
    <mergeCell ref="ITF48:ITJ48"/>
    <mergeCell ref="ITN48:ITR48"/>
    <mergeCell ref="ITV48:ITZ48"/>
    <mergeCell ref="IUD48:IUH48"/>
    <mergeCell ref="IUL48:IUP48"/>
    <mergeCell ref="IUT48:IUX48"/>
    <mergeCell ref="IVB48:IVF48"/>
    <mergeCell ref="IPV48:IPZ48"/>
    <mergeCell ref="IQD48:IQH48"/>
    <mergeCell ref="IQL48:IQP48"/>
    <mergeCell ref="IQT48:IQX48"/>
    <mergeCell ref="IRB48:IRF48"/>
    <mergeCell ref="IRJ48:IRN48"/>
    <mergeCell ref="IRR48:IRV48"/>
    <mergeCell ref="IRZ48:ISD48"/>
    <mergeCell ref="ISH48:ISL48"/>
    <mergeCell ref="JJF48:JJJ48"/>
    <mergeCell ref="JJN48:JJR48"/>
    <mergeCell ref="JJV48:JJZ48"/>
    <mergeCell ref="JKD48:JKH48"/>
    <mergeCell ref="JKL48:JKP48"/>
    <mergeCell ref="JKT48:JKX48"/>
    <mergeCell ref="JLB48:JLF48"/>
    <mergeCell ref="JLJ48:JLN48"/>
    <mergeCell ref="JLR48:JLV48"/>
    <mergeCell ref="JGL48:JGP48"/>
    <mergeCell ref="JGT48:JGX48"/>
    <mergeCell ref="JHB48:JHF48"/>
    <mergeCell ref="JHJ48:JHN48"/>
    <mergeCell ref="JHR48:JHV48"/>
    <mergeCell ref="JHZ48:JID48"/>
    <mergeCell ref="JIH48:JIL48"/>
    <mergeCell ref="JIP48:JIT48"/>
    <mergeCell ref="JIX48:JJB48"/>
    <mergeCell ref="JDR48:JDV48"/>
    <mergeCell ref="JDZ48:JED48"/>
    <mergeCell ref="JEH48:JEL48"/>
    <mergeCell ref="JEP48:JET48"/>
    <mergeCell ref="JEX48:JFB48"/>
    <mergeCell ref="JFF48:JFJ48"/>
    <mergeCell ref="JFN48:JFR48"/>
    <mergeCell ref="JFV48:JFZ48"/>
    <mergeCell ref="JGD48:JGH48"/>
    <mergeCell ref="JAX48:JBB48"/>
    <mergeCell ref="JBF48:JBJ48"/>
    <mergeCell ref="JBN48:JBR48"/>
    <mergeCell ref="JBV48:JBZ48"/>
    <mergeCell ref="JCD48:JCH48"/>
    <mergeCell ref="JCL48:JCP48"/>
    <mergeCell ref="JCT48:JCX48"/>
    <mergeCell ref="JDB48:JDF48"/>
    <mergeCell ref="JDJ48:JDN48"/>
    <mergeCell ref="JUH48:JUL48"/>
    <mergeCell ref="JUP48:JUT48"/>
    <mergeCell ref="JUX48:JVB48"/>
    <mergeCell ref="JVF48:JVJ48"/>
    <mergeCell ref="JVN48:JVR48"/>
    <mergeCell ref="JVV48:JVZ48"/>
    <mergeCell ref="JWD48:JWH48"/>
    <mergeCell ref="JWL48:JWP48"/>
    <mergeCell ref="JWT48:JWX48"/>
    <mergeCell ref="JRN48:JRR48"/>
    <mergeCell ref="JRV48:JRZ48"/>
    <mergeCell ref="JSD48:JSH48"/>
    <mergeCell ref="JSL48:JSP48"/>
    <mergeCell ref="JST48:JSX48"/>
    <mergeCell ref="JTB48:JTF48"/>
    <mergeCell ref="JTJ48:JTN48"/>
    <mergeCell ref="JTR48:JTV48"/>
    <mergeCell ref="JTZ48:JUD48"/>
    <mergeCell ref="JOT48:JOX48"/>
    <mergeCell ref="JPB48:JPF48"/>
    <mergeCell ref="JPJ48:JPN48"/>
    <mergeCell ref="JPR48:JPV48"/>
    <mergeCell ref="JPZ48:JQD48"/>
    <mergeCell ref="JQH48:JQL48"/>
    <mergeCell ref="JQP48:JQT48"/>
    <mergeCell ref="JQX48:JRB48"/>
    <mergeCell ref="JRF48:JRJ48"/>
    <mergeCell ref="JLZ48:JMD48"/>
    <mergeCell ref="JMH48:JML48"/>
    <mergeCell ref="JMP48:JMT48"/>
    <mergeCell ref="JMX48:JNB48"/>
    <mergeCell ref="JNF48:JNJ48"/>
    <mergeCell ref="JNN48:JNR48"/>
    <mergeCell ref="JNV48:JNZ48"/>
    <mergeCell ref="JOD48:JOH48"/>
    <mergeCell ref="JOL48:JOP48"/>
    <mergeCell ref="KFJ48:KFN48"/>
    <mergeCell ref="KFR48:KFV48"/>
    <mergeCell ref="KFZ48:KGD48"/>
    <mergeCell ref="KGH48:KGL48"/>
    <mergeCell ref="KGP48:KGT48"/>
    <mergeCell ref="KGX48:KHB48"/>
    <mergeCell ref="KHF48:KHJ48"/>
    <mergeCell ref="KHN48:KHR48"/>
    <mergeCell ref="KHV48:KHZ48"/>
    <mergeCell ref="KCP48:KCT48"/>
    <mergeCell ref="KCX48:KDB48"/>
    <mergeCell ref="KDF48:KDJ48"/>
    <mergeCell ref="KDN48:KDR48"/>
    <mergeCell ref="KDV48:KDZ48"/>
    <mergeCell ref="KED48:KEH48"/>
    <mergeCell ref="KEL48:KEP48"/>
    <mergeCell ref="KET48:KEX48"/>
    <mergeCell ref="KFB48:KFF48"/>
    <mergeCell ref="JZV48:JZZ48"/>
    <mergeCell ref="KAD48:KAH48"/>
    <mergeCell ref="KAL48:KAP48"/>
    <mergeCell ref="KAT48:KAX48"/>
    <mergeCell ref="KBB48:KBF48"/>
    <mergeCell ref="KBJ48:KBN48"/>
    <mergeCell ref="KBR48:KBV48"/>
    <mergeCell ref="KBZ48:KCD48"/>
    <mergeCell ref="KCH48:KCL48"/>
    <mergeCell ref="JXB48:JXF48"/>
    <mergeCell ref="JXJ48:JXN48"/>
    <mergeCell ref="JXR48:JXV48"/>
    <mergeCell ref="JXZ48:JYD48"/>
    <mergeCell ref="JYH48:JYL48"/>
    <mergeCell ref="JYP48:JYT48"/>
    <mergeCell ref="JYX48:JZB48"/>
    <mergeCell ref="JZF48:JZJ48"/>
    <mergeCell ref="JZN48:JZR48"/>
    <mergeCell ref="KQL48:KQP48"/>
    <mergeCell ref="KQT48:KQX48"/>
    <mergeCell ref="KRB48:KRF48"/>
    <mergeCell ref="KRJ48:KRN48"/>
    <mergeCell ref="KRR48:KRV48"/>
    <mergeCell ref="KRZ48:KSD48"/>
    <mergeCell ref="KSH48:KSL48"/>
    <mergeCell ref="KSP48:KST48"/>
    <mergeCell ref="KSX48:KTB48"/>
    <mergeCell ref="KNR48:KNV48"/>
    <mergeCell ref="KNZ48:KOD48"/>
    <mergeCell ref="KOH48:KOL48"/>
    <mergeCell ref="KOP48:KOT48"/>
    <mergeCell ref="KOX48:KPB48"/>
    <mergeCell ref="KPF48:KPJ48"/>
    <mergeCell ref="KPN48:KPR48"/>
    <mergeCell ref="KPV48:KPZ48"/>
    <mergeCell ref="KQD48:KQH48"/>
    <mergeCell ref="KKX48:KLB48"/>
    <mergeCell ref="KLF48:KLJ48"/>
    <mergeCell ref="KLN48:KLR48"/>
    <mergeCell ref="KLV48:KLZ48"/>
    <mergeCell ref="KMD48:KMH48"/>
    <mergeCell ref="KML48:KMP48"/>
    <mergeCell ref="KMT48:KMX48"/>
    <mergeCell ref="KNB48:KNF48"/>
    <mergeCell ref="KNJ48:KNN48"/>
    <mergeCell ref="KID48:KIH48"/>
    <mergeCell ref="KIL48:KIP48"/>
    <mergeCell ref="KIT48:KIX48"/>
    <mergeCell ref="KJB48:KJF48"/>
    <mergeCell ref="KJJ48:KJN48"/>
    <mergeCell ref="KJR48:KJV48"/>
    <mergeCell ref="KJZ48:KKD48"/>
    <mergeCell ref="KKH48:KKL48"/>
    <mergeCell ref="KKP48:KKT48"/>
    <mergeCell ref="LBN48:LBR48"/>
    <mergeCell ref="LBV48:LBZ48"/>
    <mergeCell ref="LCD48:LCH48"/>
    <mergeCell ref="LCL48:LCP48"/>
    <mergeCell ref="LCT48:LCX48"/>
    <mergeCell ref="LDB48:LDF48"/>
    <mergeCell ref="LDJ48:LDN48"/>
    <mergeCell ref="LDR48:LDV48"/>
    <mergeCell ref="LDZ48:LED48"/>
    <mergeCell ref="KYT48:KYX48"/>
    <mergeCell ref="KZB48:KZF48"/>
    <mergeCell ref="KZJ48:KZN48"/>
    <mergeCell ref="KZR48:KZV48"/>
    <mergeCell ref="KZZ48:LAD48"/>
    <mergeCell ref="LAH48:LAL48"/>
    <mergeCell ref="LAP48:LAT48"/>
    <mergeCell ref="LAX48:LBB48"/>
    <mergeCell ref="LBF48:LBJ48"/>
    <mergeCell ref="KVZ48:KWD48"/>
    <mergeCell ref="KWH48:KWL48"/>
    <mergeCell ref="KWP48:KWT48"/>
    <mergeCell ref="KWX48:KXB48"/>
    <mergeCell ref="KXF48:KXJ48"/>
    <mergeCell ref="KXN48:KXR48"/>
    <mergeCell ref="KXV48:KXZ48"/>
    <mergeCell ref="KYD48:KYH48"/>
    <mergeCell ref="KYL48:KYP48"/>
    <mergeCell ref="KTF48:KTJ48"/>
    <mergeCell ref="KTN48:KTR48"/>
    <mergeCell ref="KTV48:KTZ48"/>
    <mergeCell ref="KUD48:KUH48"/>
    <mergeCell ref="KUL48:KUP48"/>
    <mergeCell ref="KUT48:KUX48"/>
    <mergeCell ref="KVB48:KVF48"/>
    <mergeCell ref="KVJ48:KVN48"/>
    <mergeCell ref="KVR48:KVV48"/>
    <mergeCell ref="LMP48:LMT48"/>
    <mergeCell ref="LMX48:LNB48"/>
    <mergeCell ref="LNF48:LNJ48"/>
    <mergeCell ref="LNN48:LNR48"/>
    <mergeCell ref="LNV48:LNZ48"/>
    <mergeCell ref="LOD48:LOH48"/>
    <mergeCell ref="LOL48:LOP48"/>
    <mergeCell ref="LOT48:LOX48"/>
    <mergeCell ref="LPB48:LPF48"/>
    <mergeCell ref="LJV48:LJZ48"/>
    <mergeCell ref="LKD48:LKH48"/>
    <mergeCell ref="LKL48:LKP48"/>
    <mergeCell ref="LKT48:LKX48"/>
    <mergeCell ref="LLB48:LLF48"/>
    <mergeCell ref="LLJ48:LLN48"/>
    <mergeCell ref="LLR48:LLV48"/>
    <mergeCell ref="LLZ48:LMD48"/>
    <mergeCell ref="LMH48:LML48"/>
    <mergeCell ref="LHB48:LHF48"/>
    <mergeCell ref="LHJ48:LHN48"/>
    <mergeCell ref="LHR48:LHV48"/>
    <mergeCell ref="LHZ48:LID48"/>
    <mergeCell ref="LIH48:LIL48"/>
    <mergeCell ref="LIP48:LIT48"/>
    <mergeCell ref="LIX48:LJB48"/>
    <mergeCell ref="LJF48:LJJ48"/>
    <mergeCell ref="LJN48:LJR48"/>
    <mergeCell ref="LEH48:LEL48"/>
    <mergeCell ref="LEP48:LET48"/>
    <mergeCell ref="LEX48:LFB48"/>
    <mergeCell ref="LFF48:LFJ48"/>
    <mergeCell ref="LFN48:LFR48"/>
    <mergeCell ref="LFV48:LFZ48"/>
    <mergeCell ref="LGD48:LGH48"/>
    <mergeCell ref="LGL48:LGP48"/>
    <mergeCell ref="LGT48:LGX48"/>
    <mergeCell ref="LXR48:LXV48"/>
    <mergeCell ref="LXZ48:LYD48"/>
    <mergeCell ref="LYH48:LYL48"/>
    <mergeCell ref="LYP48:LYT48"/>
    <mergeCell ref="LYX48:LZB48"/>
    <mergeCell ref="LZF48:LZJ48"/>
    <mergeCell ref="LZN48:LZR48"/>
    <mergeCell ref="LZV48:LZZ48"/>
    <mergeCell ref="MAD48:MAH48"/>
    <mergeCell ref="LUX48:LVB48"/>
    <mergeCell ref="LVF48:LVJ48"/>
    <mergeCell ref="LVN48:LVR48"/>
    <mergeCell ref="LVV48:LVZ48"/>
    <mergeCell ref="LWD48:LWH48"/>
    <mergeCell ref="LWL48:LWP48"/>
    <mergeCell ref="LWT48:LWX48"/>
    <mergeCell ref="LXB48:LXF48"/>
    <mergeCell ref="LXJ48:LXN48"/>
    <mergeCell ref="LSD48:LSH48"/>
    <mergeCell ref="LSL48:LSP48"/>
    <mergeCell ref="LST48:LSX48"/>
    <mergeCell ref="LTB48:LTF48"/>
    <mergeCell ref="LTJ48:LTN48"/>
    <mergeCell ref="LTR48:LTV48"/>
    <mergeCell ref="LTZ48:LUD48"/>
    <mergeCell ref="LUH48:LUL48"/>
    <mergeCell ref="LUP48:LUT48"/>
    <mergeCell ref="LPJ48:LPN48"/>
    <mergeCell ref="LPR48:LPV48"/>
    <mergeCell ref="LPZ48:LQD48"/>
    <mergeCell ref="LQH48:LQL48"/>
    <mergeCell ref="LQP48:LQT48"/>
    <mergeCell ref="LQX48:LRB48"/>
    <mergeCell ref="LRF48:LRJ48"/>
    <mergeCell ref="LRN48:LRR48"/>
    <mergeCell ref="LRV48:LRZ48"/>
    <mergeCell ref="MIT48:MIX48"/>
    <mergeCell ref="MJB48:MJF48"/>
    <mergeCell ref="MJJ48:MJN48"/>
    <mergeCell ref="MJR48:MJV48"/>
    <mergeCell ref="MJZ48:MKD48"/>
    <mergeCell ref="MKH48:MKL48"/>
    <mergeCell ref="MKP48:MKT48"/>
    <mergeCell ref="MKX48:MLB48"/>
    <mergeCell ref="MLF48:MLJ48"/>
    <mergeCell ref="MFZ48:MGD48"/>
    <mergeCell ref="MGH48:MGL48"/>
    <mergeCell ref="MGP48:MGT48"/>
    <mergeCell ref="MGX48:MHB48"/>
    <mergeCell ref="MHF48:MHJ48"/>
    <mergeCell ref="MHN48:MHR48"/>
    <mergeCell ref="MHV48:MHZ48"/>
    <mergeCell ref="MID48:MIH48"/>
    <mergeCell ref="MIL48:MIP48"/>
    <mergeCell ref="MDF48:MDJ48"/>
    <mergeCell ref="MDN48:MDR48"/>
    <mergeCell ref="MDV48:MDZ48"/>
    <mergeCell ref="MED48:MEH48"/>
    <mergeCell ref="MEL48:MEP48"/>
    <mergeCell ref="MET48:MEX48"/>
    <mergeCell ref="MFB48:MFF48"/>
    <mergeCell ref="MFJ48:MFN48"/>
    <mergeCell ref="MFR48:MFV48"/>
    <mergeCell ref="MAL48:MAP48"/>
    <mergeCell ref="MAT48:MAX48"/>
    <mergeCell ref="MBB48:MBF48"/>
    <mergeCell ref="MBJ48:MBN48"/>
    <mergeCell ref="MBR48:MBV48"/>
    <mergeCell ref="MBZ48:MCD48"/>
    <mergeCell ref="MCH48:MCL48"/>
    <mergeCell ref="MCP48:MCT48"/>
    <mergeCell ref="MCX48:MDB48"/>
    <mergeCell ref="MTV48:MTZ48"/>
    <mergeCell ref="MUD48:MUH48"/>
    <mergeCell ref="MUL48:MUP48"/>
    <mergeCell ref="MUT48:MUX48"/>
    <mergeCell ref="MVB48:MVF48"/>
    <mergeCell ref="MVJ48:MVN48"/>
    <mergeCell ref="MVR48:MVV48"/>
    <mergeCell ref="MVZ48:MWD48"/>
    <mergeCell ref="MWH48:MWL48"/>
    <mergeCell ref="MRB48:MRF48"/>
    <mergeCell ref="MRJ48:MRN48"/>
    <mergeCell ref="MRR48:MRV48"/>
    <mergeCell ref="MRZ48:MSD48"/>
    <mergeCell ref="MSH48:MSL48"/>
    <mergeCell ref="MSP48:MST48"/>
    <mergeCell ref="MSX48:MTB48"/>
    <mergeCell ref="MTF48:MTJ48"/>
    <mergeCell ref="MTN48:MTR48"/>
    <mergeCell ref="MOH48:MOL48"/>
    <mergeCell ref="MOP48:MOT48"/>
    <mergeCell ref="MOX48:MPB48"/>
    <mergeCell ref="MPF48:MPJ48"/>
    <mergeCell ref="MPN48:MPR48"/>
    <mergeCell ref="MPV48:MPZ48"/>
    <mergeCell ref="MQD48:MQH48"/>
    <mergeCell ref="MQL48:MQP48"/>
    <mergeCell ref="MQT48:MQX48"/>
    <mergeCell ref="MLN48:MLR48"/>
    <mergeCell ref="MLV48:MLZ48"/>
    <mergeCell ref="MMD48:MMH48"/>
    <mergeCell ref="MML48:MMP48"/>
    <mergeCell ref="MMT48:MMX48"/>
    <mergeCell ref="MNB48:MNF48"/>
    <mergeCell ref="MNJ48:MNN48"/>
    <mergeCell ref="MNR48:MNV48"/>
    <mergeCell ref="MNZ48:MOD48"/>
    <mergeCell ref="NEX48:NFB48"/>
    <mergeCell ref="NFF48:NFJ48"/>
    <mergeCell ref="NFN48:NFR48"/>
    <mergeCell ref="NFV48:NFZ48"/>
    <mergeCell ref="NGD48:NGH48"/>
    <mergeCell ref="NGL48:NGP48"/>
    <mergeCell ref="NGT48:NGX48"/>
    <mergeCell ref="NHB48:NHF48"/>
    <mergeCell ref="NHJ48:NHN48"/>
    <mergeCell ref="NCD48:NCH48"/>
    <mergeCell ref="NCL48:NCP48"/>
    <mergeCell ref="NCT48:NCX48"/>
    <mergeCell ref="NDB48:NDF48"/>
    <mergeCell ref="NDJ48:NDN48"/>
    <mergeCell ref="NDR48:NDV48"/>
    <mergeCell ref="NDZ48:NED48"/>
    <mergeCell ref="NEH48:NEL48"/>
    <mergeCell ref="NEP48:NET48"/>
    <mergeCell ref="MZJ48:MZN48"/>
    <mergeCell ref="MZR48:MZV48"/>
    <mergeCell ref="MZZ48:NAD48"/>
    <mergeCell ref="NAH48:NAL48"/>
    <mergeCell ref="NAP48:NAT48"/>
    <mergeCell ref="NAX48:NBB48"/>
    <mergeCell ref="NBF48:NBJ48"/>
    <mergeCell ref="NBN48:NBR48"/>
    <mergeCell ref="NBV48:NBZ48"/>
    <mergeCell ref="MWP48:MWT48"/>
    <mergeCell ref="MWX48:MXB48"/>
    <mergeCell ref="MXF48:MXJ48"/>
    <mergeCell ref="MXN48:MXR48"/>
    <mergeCell ref="MXV48:MXZ48"/>
    <mergeCell ref="MYD48:MYH48"/>
    <mergeCell ref="MYL48:MYP48"/>
    <mergeCell ref="MYT48:MYX48"/>
    <mergeCell ref="MZB48:MZF48"/>
    <mergeCell ref="NPZ48:NQD48"/>
    <mergeCell ref="NQH48:NQL48"/>
    <mergeCell ref="NQP48:NQT48"/>
    <mergeCell ref="NQX48:NRB48"/>
    <mergeCell ref="NRF48:NRJ48"/>
    <mergeCell ref="NRN48:NRR48"/>
    <mergeCell ref="NRV48:NRZ48"/>
    <mergeCell ref="NSD48:NSH48"/>
    <mergeCell ref="NSL48:NSP48"/>
    <mergeCell ref="NNF48:NNJ48"/>
    <mergeCell ref="NNN48:NNR48"/>
    <mergeCell ref="NNV48:NNZ48"/>
    <mergeCell ref="NOD48:NOH48"/>
    <mergeCell ref="NOL48:NOP48"/>
    <mergeCell ref="NOT48:NOX48"/>
    <mergeCell ref="NPB48:NPF48"/>
    <mergeCell ref="NPJ48:NPN48"/>
    <mergeCell ref="NPR48:NPV48"/>
    <mergeCell ref="NKL48:NKP48"/>
    <mergeCell ref="NKT48:NKX48"/>
    <mergeCell ref="NLB48:NLF48"/>
    <mergeCell ref="NLJ48:NLN48"/>
    <mergeCell ref="NLR48:NLV48"/>
    <mergeCell ref="NLZ48:NMD48"/>
    <mergeCell ref="NMH48:NML48"/>
    <mergeCell ref="NMP48:NMT48"/>
    <mergeCell ref="NMX48:NNB48"/>
    <mergeCell ref="NHR48:NHV48"/>
    <mergeCell ref="NHZ48:NID48"/>
    <mergeCell ref="NIH48:NIL48"/>
    <mergeCell ref="NIP48:NIT48"/>
    <mergeCell ref="NIX48:NJB48"/>
    <mergeCell ref="NJF48:NJJ48"/>
    <mergeCell ref="NJN48:NJR48"/>
    <mergeCell ref="NJV48:NJZ48"/>
    <mergeCell ref="NKD48:NKH48"/>
    <mergeCell ref="OBB48:OBF48"/>
    <mergeCell ref="OBJ48:OBN48"/>
    <mergeCell ref="OBR48:OBV48"/>
    <mergeCell ref="OBZ48:OCD48"/>
    <mergeCell ref="OCH48:OCL48"/>
    <mergeCell ref="OCP48:OCT48"/>
    <mergeCell ref="OCX48:ODB48"/>
    <mergeCell ref="ODF48:ODJ48"/>
    <mergeCell ref="ODN48:ODR48"/>
    <mergeCell ref="NYH48:NYL48"/>
    <mergeCell ref="NYP48:NYT48"/>
    <mergeCell ref="NYX48:NZB48"/>
    <mergeCell ref="NZF48:NZJ48"/>
    <mergeCell ref="NZN48:NZR48"/>
    <mergeCell ref="NZV48:NZZ48"/>
    <mergeCell ref="OAD48:OAH48"/>
    <mergeCell ref="OAL48:OAP48"/>
    <mergeCell ref="OAT48:OAX48"/>
    <mergeCell ref="NVN48:NVR48"/>
    <mergeCell ref="NVV48:NVZ48"/>
    <mergeCell ref="NWD48:NWH48"/>
    <mergeCell ref="NWL48:NWP48"/>
    <mergeCell ref="NWT48:NWX48"/>
    <mergeCell ref="NXB48:NXF48"/>
    <mergeCell ref="NXJ48:NXN48"/>
    <mergeCell ref="NXR48:NXV48"/>
    <mergeCell ref="NXZ48:NYD48"/>
    <mergeCell ref="NST48:NSX48"/>
    <mergeCell ref="NTB48:NTF48"/>
    <mergeCell ref="NTJ48:NTN48"/>
    <mergeCell ref="NTR48:NTV48"/>
    <mergeCell ref="NTZ48:NUD48"/>
    <mergeCell ref="NUH48:NUL48"/>
    <mergeCell ref="NUP48:NUT48"/>
    <mergeCell ref="NUX48:NVB48"/>
    <mergeCell ref="NVF48:NVJ48"/>
    <mergeCell ref="OMD48:OMH48"/>
    <mergeCell ref="OML48:OMP48"/>
    <mergeCell ref="OMT48:OMX48"/>
    <mergeCell ref="ONB48:ONF48"/>
    <mergeCell ref="ONJ48:ONN48"/>
    <mergeCell ref="ONR48:ONV48"/>
    <mergeCell ref="ONZ48:OOD48"/>
    <mergeCell ref="OOH48:OOL48"/>
    <mergeCell ref="OOP48:OOT48"/>
    <mergeCell ref="OJJ48:OJN48"/>
    <mergeCell ref="OJR48:OJV48"/>
    <mergeCell ref="OJZ48:OKD48"/>
    <mergeCell ref="OKH48:OKL48"/>
    <mergeCell ref="OKP48:OKT48"/>
    <mergeCell ref="OKX48:OLB48"/>
    <mergeCell ref="OLF48:OLJ48"/>
    <mergeCell ref="OLN48:OLR48"/>
    <mergeCell ref="OLV48:OLZ48"/>
    <mergeCell ref="OGP48:OGT48"/>
    <mergeCell ref="OGX48:OHB48"/>
    <mergeCell ref="OHF48:OHJ48"/>
    <mergeCell ref="OHN48:OHR48"/>
    <mergeCell ref="OHV48:OHZ48"/>
    <mergeCell ref="OID48:OIH48"/>
    <mergeCell ref="OIL48:OIP48"/>
    <mergeCell ref="OIT48:OIX48"/>
    <mergeCell ref="OJB48:OJF48"/>
    <mergeCell ref="ODV48:ODZ48"/>
    <mergeCell ref="OED48:OEH48"/>
    <mergeCell ref="OEL48:OEP48"/>
    <mergeCell ref="OET48:OEX48"/>
    <mergeCell ref="OFB48:OFF48"/>
    <mergeCell ref="OFJ48:OFN48"/>
    <mergeCell ref="OFR48:OFV48"/>
    <mergeCell ref="OFZ48:OGD48"/>
    <mergeCell ref="OGH48:OGL48"/>
    <mergeCell ref="OXF48:OXJ48"/>
    <mergeCell ref="OXN48:OXR48"/>
    <mergeCell ref="OXV48:OXZ48"/>
    <mergeCell ref="OYD48:OYH48"/>
    <mergeCell ref="OYL48:OYP48"/>
    <mergeCell ref="OYT48:OYX48"/>
    <mergeCell ref="OZB48:OZF48"/>
    <mergeCell ref="OZJ48:OZN48"/>
    <mergeCell ref="OZR48:OZV48"/>
    <mergeCell ref="OUL48:OUP48"/>
    <mergeCell ref="OUT48:OUX48"/>
    <mergeCell ref="OVB48:OVF48"/>
    <mergeCell ref="OVJ48:OVN48"/>
    <mergeCell ref="OVR48:OVV48"/>
    <mergeCell ref="OVZ48:OWD48"/>
    <mergeCell ref="OWH48:OWL48"/>
    <mergeCell ref="OWP48:OWT48"/>
    <mergeCell ref="OWX48:OXB48"/>
    <mergeCell ref="ORR48:ORV48"/>
    <mergeCell ref="ORZ48:OSD48"/>
    <mergeCell ref="OSH48:OSL48"/>
    <mergeCell ref="OSP48:OST48"/>
    <mergeCell ref="OSX48:OTB48"/>
    <mergeCell ref="OTF48:OTJ48"/>
    <mergeCell ref="OTN48:OTR48"/>
    <mergeCell ref="OTV48:OTZ48"/>
    <mergeCell ref="OUD48:OUH48"/>
    <mergeCell ref="OOX48:OPB48"/>
    <mergeCell ref="OPF48:OPJ48"/>
    <mergeCell ref="OPN48:OPR48"/>
    <mergeCell ref="OPV48:OPZ48"/>
    <mergeCell ref="OQD48:OQH48"/>
    <mergeCell ref="OQL48:OQP48"/>
    <mergeCell ref="OQT48:OQX48"/>
    <mergeCell ref="ORB48:ORF48"/>
    <mergeCell ref="ORJ48:ORN48"/>
    <mergeCell ref="PIH48:PIL48"/>
    <mergeCell ref="PIP48:PIT48"/>
    <mergeCell ref="PIX48:PJB48"/>
    <mergeCell ref="PJF48:PJJ48"/>
    <mergeCell ref="PJN48:PJR48"/>
    <mergeCell ref="PJV48:PJZ48"/>
    <mergeCell ref="PKD48:PKH48"/>
    <mergeCell ref="PKL48:PKP48"/>
    <mergeCell ref="PKT48:PKX48"/>
    <mergeCell ref="PFN48:PFR48"/>
    <mergeCell ref="PFV48:PFZ48"/>
    <mergeCell ref="PGD48:PGH48"/>
    <mergeCell ref="PGL48:PGP48"/>
    <mergeCell ref="PGT48:PGX48"/>
    <mergeCell ref="PHB48:PHF48"/>
    <mergeCell ref="PHJ48:PHN48"/>
    <mergeCell ref="PHR48:PHV48"/>
    <mergeCell ref="PHZ48:PID48"/>
    <mergeCell ref="PCT48:PCX48"/>
    <mergeCell ref="PDB48:PDF48"/>
    <mergeCell ref="PDJ48:PDN48"/>
    <mergeCell ref="PDR48:PDV48"/>
    <mergeCell ref="PDZ48:PED48"/>
    <mergeCell ref="PEH48:PEL48"/>
    <mergeCell ref="PEP48:PET48"/>
    <mergeCell ref="PEX48:PFB48"/>
    <mergeCell ref="PFF48:PFJ48"/>
    <mergeCell ref="OZZ48:PAD48"/>
    <mergeCell ref="PAH48:PAL48"/>
    <mergeCell ref="PAP48:PAT48"/>
    <mergeCell ref="PAX48:PBB48"/>
    <mergeCell ref="PBF48:PBJ48"/>
    <mergeCell ref="PBN48:PBR48"/>
    <mergeCell ref="PBV48:PBZ48"/>
    <mergeCell ref="PCD48:PCH48"/>
    <mergeCell ref="PCL48:PCP48"/>
    <mergeCell ref="PTJ48:PTN48"/>
    <mergeCell ref="PTR48:PTV48"/>
    <mergeCell ref="PTZ48:PUD48"/>
    <mergeCell ref="PUH48:PUL48"/>
    <mergeCell ref="PUP48:PUT48"/>
    <mergeCell ref="PUX48:PVB48"/>
    <mergeCell ref="PVF48:PVJ48"/>
    <mergeCell ref="PVN48:PVR48"/>
    <mergeCell ref="PVV48:PVZ48"/>
    <mergeCell ref="PQP48:PQT48"/>
    <mergeCell ref="PQX48:PRB48"/>
    <mergeCell ref="PRF48:PRJ48"/>
    <mergeCell ref="PRN48:PRR48"/>
    <mergeCell ref="PRV48:PRZ48"/>
    <mergeCell ref="PSD48:PSH48"/>
    <mergeCell ref="PSL48:PSP48"/>
    <mergeCell ref="PST48:PSX48"/>
    <mergeCell ref="PTB48:PTF48"/>
    <mergeCell ref="PNV48:PNZ48"/>
    <mergeCell ref="POD48:POH48"/>
    <mergeCell ref="POL48:POP48"/>
    <mergeCell ref="POT48:POX48"/>
    <mergeCell ref="PPB48:PPF48"/>
    <mergeCell ref="PPJ48:PPN48"/>
    <mergeCell ref="PPR48:PPV48"/>
    <mergeCell ref="PPZ48:PQD48"/>
    <mergeCell ref="PQH48:PQL48"/>
    <mergeCell ref="PLB48:PLF48"/>
    <mergeCell ref="PLJ48:PLN48"/>
    <mergeCell ref="PLR48:PLV48"/>
    <mergeCell ref="PLZ48:PMD48"/>
    <mergeCell ref="PMH48:PML48"/>
    <mergeCell ref="PMP48:PMT48"/>
    <mergeCell ref="PMX48:PNB48"/>
    <mergeCell ref="PNF48:PNJ48"/>
    <mergeCell ref="PNN48:PNR48"/>
    <mergeCell ref="QEL48:QEP48"/>
    <mergeCell ref="QET48:QEX48"/>
    <mergeCell ref="QFB48:QFF48"/>
    <mergeCell ref="QFJ48:QFN48"/>
    <mergeCell ref="QFR48:QFV48"/>
    <mergeCell ref="QFZ48:QGD48"/>
    <mergeCell ref="QGH48:QGL48"/>
    <mergeCell ref="QGP48:QGT48"/>
    <mergeCell ref="QGX48:QHB48"/>
    <mergeCell ref="QBR48:QBV48"/>
    <mergeCell ref="QBZ48:QCD48"/>
    <mergeCell ref="QCH48:QCL48"/>
    <mergeCell ref="QCP48:QCT48"/>
    <mergeCell ref="QCX48:QDB48"/>
    <mergeCell ref="QDF48:QDJ48"/>
    <mergeCell ref="QDN48:QDR48"/>
    <mergeCell ref="QDV48:QDZ48"/>
    <mergeCell ref="QED48:QEH48"/>
    <mergeCell ref="PYX48:PZB48"/>
    <mergeCell ref="PZF48:PZJ48"/>
    <mergeCell ref="PZN48:PZR48"/>
    <mergeCell ref="PZV48:PZZ48"/>
    <mergeCell ref="QAD48:QAH48"/>
    <mergeCell ref="QAL48:QAP48"/>
    <mergeCell ref="QAT48:QAX48"/>
    <mergeCell ref="QBB48:QBF48"/>
    <mergeCell ref="QBJ48:QBN48"/>
    <mergeCell ref="PWD48:PWH48"/>
    <mergeCell ref="PWL48:PWP48"/>
    <mergeCell ref="PWT48:PWX48"/>
    <mergeCell ref="PXB48:PXF48"/>
    <mergeCell ref="PXJ48:PXN48"/>
    <mergeCell ref="PXR48:PXV48"/>
    <mergeCell ref="PXZ48:PYD48"/>
    <mergeCell ref="PYH48:PYL48"/>
    <mergeCell ref="PYP48:PYT48"/>
    <mergeCell ref="QPN48:QPR48"/>
    <mergeCell ref="QPV48:QPZ48"/>
    <mergeCell ref="QQD48:QQH48"/>
    <mergeCell ref="QQL48:QQP48"/>
    <mergeCell ref="QQT48:QQX48"/>
    <mergeCell ref="QRB48:QRF48"/>
    <mergeCell ref="QRJ48:QRN48"/>
    <mergeCell ref="QRR48:QRV48"/>
    <mergeCell ref="QRZ48:QSD48"/>
    <mergeCell ref="QMT48:QMX48"/>
    <mergeCell ref="QNB48:QNF48"/>
    <mergeCell ref="QNJ48:QNN48"/>
    <mergeCell ref="QNR48:QNV48"/>
    <mergeCell ref="QNZ48:QOD48"/>
    <mergeCell ref="QOH48:QOL48"/>
    <mergeCell ref="QOP48:QOT48"/>
    <mergeCell ref="QOX48:QPB48"/>
    <mergeCell ref="QPF48:QPJ48"/>
    <mergeCell ref="QJZ48:QKD48"/>
    <mergeCell ref="QKH48:QKL48"/>
    <mergeCell ref="QKP48:QKT48"/>
    <mergeCell ref="QKX48:QLB48"/>
    <mergeCell ref="QLF48:QLJ48"/>
    <mergeCell ref="QLN48:QLR48"/>
    <mergeCell ref="QLV48:QLZ48"/>
    <mergeCell ref="QMD48:QMH48"/>
    <mergeCell ref="QML48:QMP48"/>
    <mergeCell ref="QHF48:QHJ48"/>
    <mergeCell ref="QHN48:QHR48"/>
    <mergeCell ref="QHV48:QHZ48"/>
    <mergeCell ref="QID48:QIH48"/>
    <mergeCell ref="QIL48:QIP48"/>
    <mergeCell ref="QIT48:QIX48"/>
    <mergeCell ref="QJB48:QJF48"/>
    <mergeCell ref="QJJ48:QJN48"/>
    <mergeCell ref="QJR48:QJV48"/>
    <mergeCell ref="RAP48:RAT48"/>
    <mergeCell ref="RAX48:RBB48"/>
    <mergeCell ref="RBF48:RBJ48"/>
    <mergeCell ref="RBN48:RBR48"/>
    <mergeCell ref="RBV48:RBZ48"/>
    <mergeCell ref="RCD48:RCH48"/>
    <mergeCell ref="RCL48:RCP48"/>
    <mergeCell ref="RCT48:RCX48"/>
    <mergeCell ref="RDB48:RDF48"/>
    <mergeCell ref="QXV48:QXZ48"/>
    <mergeCell ref="QYD48:QYH48"/>
    <mergeCell ref="QYL48:QYP48"/>
    <mergeCell ref="QYT48:QYX48"/>
    <mergeCell ref="QZB48:QZF48"/>
    <mergeCell ref="QZJ48:QZN48"/>
    <mergeCell ref="QZR48:QZV48"/>
    <mergeCell ref="QZZ48:RAD48"/>
    <mergeCell ref="RAH48:RAL48"/>
    <mergeCell ref="QVB48:QVF48"/>
    <mergeCell ref="QVJ48:QVN48"/>
    <mergeCell ref="QVR48:QVV48"/>
    <mergeCell ref="QVZ48:QWD48"/>
    <mergeCell ref="QWH48:QWL48"/>
    <mergeCell ref="QWP48:QWT48"/>
    <mergeCell ref="QWX48:QXB48"/>
    <mergeCell ref="QXF48:QXJ48"/>
    <mergeCell ref="QXN48:QXR48"/>
    <mergeCell ref="QSH48:QSL48"/>
    <mergeCell ref="QSP48:QST48"/>
    <mergeCell ref="QSX48:QTB48"/>
    <mergeCell ref="QTF48:QTJ48"/>
    <mergeCell ref="QTN48:QTR48"/>
    <mergeCell ref="QTV48:QTZ48"/>
    <mergeCell ref="QUD48:QUH48"/>
    <mergeCell ref="QUL48:QUP48"/>
    <mergeCell ref="QUT48:QUX48"/>
    <mergeCell ref="RLR48:RLV48"/>
    <mergeCell ref="RLZ48:RMD48"/>
    <mergeCell ref="RMH48:RML48"/>
    <mergeCell ref="RMP48:RMT48"/>
    <mergeCell ref="RMX48:RNB48"/>
    <mergeCell ref="RNF48:RNJ48"/>
    <mergeCell ref="RNN48:RNR48"/>
    <mergeCell ref="RNV48:RNZ48"/>
    <mergeCell ref="ROD48:ROH48"/>
    <mergeCell ref="RIX48:RJB48"/>
    <mergeCell ref="RJF48:RJJ48"/>
    <mergeCell ref="RJN48:RJR48"/>
    <mergeCell ref="RJV48:RJZ48"/>
    <mergeCell ref="RKD48:RKH48"/>
    <mergeCell ref="RKL48:RKP48"/>
    <mergeCell ref="RKT48:RKX48"/>
    <mergeCell ref="RLB48:RLF48"/>
    <mergeCell ref="RLJ48:RLN48"/>
    <mergeCell ref="RGD48:RGH48"/>
    <mergeCell ref="RGL48:RGP48"/>
    <mergeCell ref="RGT48:RGX48"/>
    <mergeCell ref="RHB48:RHF48"/>
    <mergeCell ref="RHJ48:RHN48"/>
    <mergeCell ref="RHR48:RHV48"/>
    <mergeCell ref="RHZ48:RID48"/>
    <mergeCell ref="RIH48:RIL48"/>
    <mergeCell ref="RIP48:RIT48"/>
    <mergeCell ref="RDJ48:RDN48"/>
    <mergeCell ref="RDR48:RDV48"/>
    <mergeCell ref="RDZ48:RED48"/>
    <mergeCell ref="REH48:REL48"/>
    <mergeCell ref="REP48:RET48"/>
    <mergeCell ref="REX48:RFB48"/>
    <mergeCell ref="RFF48:RFJ48"/>
    <mergeCell ref="RFN48:RFR48"/>
    <mergeCell ref="RFV48:RFZ48"/>
    <mergeCell ref="RWT48:RWX48"/>
    <mergeCell ref="RXB48:RXF48"/>
    <mergeCell ref="RXJ48:RXN48"/>
    <mergeCell ref="RXR48:RXV48"/>
    <mergeCell ref="RXZ48:RYD48"/>
    <mergeCell ref="RYH48:RYL48"/>
    <mergeCell ref="RYP48:RYT48"/>
    <mergeCell ref="RYX48:RZB48"/>
    <mergeCell ref="RZF48:RZJ48"/>
    <mergeCell ref="RTZ48:RUD48"/>
    <mergeCell ref="RUH48:RUL48"/>
    <mergeCell ref="RUP48:RUT48"/>
    <mergeCell ref="RUX48:RVB48"/>
    <mergeCell ref="RVF48:RVJ48"/>
    <mergeCell ref="RVN48:RVR48"/>
    <mergeCell ref="RVV48:RVZ48"/>
    <mergeCell ref="RWD48:RWH48"/>
    <mergeCell ref="RWL48:RWP48"/>
    <mergeCell ref="RRF48:RRJ48"/>
    <mergeCell ref="RRN48:RRR48"/>
    <mergeCell ref="RRV48:RRZ48"/>
    <mergeCell ref="RSD48:RSH48"/>
    <mergeCell ref="RSL48:RSP48"/>
    <mergeCell ref="RST48:RSX48"/>
    <mergeCell ref="RTB48:RTF48"/>
    <mergeCell ref="RTJ48:RTN48"/>
    <mergeCell ref="RTR48:RTV48"/>
    <mergeCell ref="ROL48:ROP48"/>
    <mergeCell ref="ROT48:ROX48"/>
    <mergeCell ref="RPB48:RPF48"/>
    <mergeCell ref="RPJ48:RPN48"/>
    <mergeCell ref="RPR48:RPV48"/>
    <mergeCell ref="RPZ48:RQD48"/>
    <mergeCell ref="RQH48:RQL48"/>
    <mergeCell ref="RQP48:RQT48"/>
    <mergeCell ref="RQX48:RRB48"/>
    <mergeCell ref="SHV48:SHZ48"/>
    <mergeCell ref="SID48:SIH48"/>
    <mergeCell ref="SIL48:SIP48"/>
    <mergeCell ref="SIT48:SIX48"/>
    <mergeCell ref="SJB48:SJF48"/>
    <mergeCell ref="SJJ48:SJN48"/>
    <mergeCell ref="SJR48:SJV48"/>
    <mergeCell ref="SJZ48:SKD48"/>
    <mergeCell ref="SKH48:SKL48"/>
    <mergeCell ref="SFB48:SFF48"/>
    <mergeCell ref="SFJ48:SFN48"/>
    <mergeCell ref="SFR48:SFV48"/>
    <mergeCell ref="SFZ48:SGD48"/>
    <mergeCell ref="SGH48:SGL48"/>
    <mergeCell ref="SGP48:SGT48"/>
    <mergeCell ref="SGX48:SHB48"/>
    <mergeCell ref="SHF48:SHJ48"/>
    <mergeCell ref="SHN48:SHR48"/>
    <mergeCell ref="SCH48:SCL48"/>
    <mergeCell ref="SCP48:SCT48"/>
    <mergeCell ref="SCX48:SDB48"/>
    <mergeCell ref="SDF48:SDJ48"/>
    <mergeCell ref="SDN48:SDR48"/>
    <mergeCell ref="SDV48:SDZ48"/>
    <mergeCell ref="SED48:SEH48"/>
    <mergeCell ref="SEL48:SEP48"/>
    <mergeCell ref="SET48:SEX48"/>
    <mergeCell ref="RZN48:RZR48"/>
    <mergeCell ref="RZV48:RZZ48"/>
    <mergeCell ref="SAD48:SAH48"/>
    <mergeCell ref="SAL48:SAP48"/>
    <mergeCell ref="SAT48:SAX48"/>
    <mergeCell ref="SBB48:SBF48"/>
    <mergeCell ref="SBJ48:SBN48"/>
    <mergeCell ref="SBR48:SBV48"/>
    <mergeCell ref="SBZ48:SCD48"/>
    <mergeCell ref="SSX48:STB48"/>
    <mergeCell ref="STF48:STJ48"/>
    <mergeCell ref="STN48:STR48"/>
    <mergeCell ref="STV48:STZ48"/>
    <mergeCell ref="SUD48:SUH48"/>
    <mergeCell ref="SUL48:SUP48"/>
    <mergeCell ref="SUT48:SUX48"/>
    <mergeCell ref="SVB48:SVF48"/>
    <mergeCell ref="SVJ48:SVN48"/>
    <mergeCell ref="SQD48:SQH48"/>
    <mergeCell ref="SQL48:SQP48"/>
    <mergeCell ref="SQT48:SQX48"/>
    <mergeCell ref="SRB48:SRF48"/>
    <mergeCell ref="SRJ48:SRN48"/>
    <mergeCell ref="SRR48:SRV48"/>
    <mergeCell ref="SRZ48:SSD48"/>
    <mergeCell ref="SSH48:SSL48"/>
    <mergeCell ref="SSP48:SST48"/>
    <mergeCell ref="SNJ48:SNN48"/>
    <mergeCell ref="SNR48:SNV48"/>
    <mergeCell ref="SNZ48:SOD48"/>
    <mergeCell ref="SOH48:SOL48"/>
    <mergeCell ref="SOP48:SOT48"/>
    <mergeCell ref="SOX48:SPB48"/>
    <mergeCell ref="SPF48:SPJ48"/>
    <mergeCell ref="SPN48:SPR48"/>
    <mergeCell ref="SPV48:SPZ48"/>
    <mergeCell ref="SKP48:SKT48"/>
    <mergeCell ref="SKX48:SLB48"/>
    <mergeCell ref="SLF48:SLJ48"/>
    <mergeCell ref="SLN48:SLR48"/>
    <mergeCell ref="SLV48:SLZ48"/>
    <mergeCell ref="SMD48:SMH48"/>
    <mergeCell ref="SML48:SMP48"/>
    <mergeCell ref="SMT48:SMX48"/>
    <mergeCell ref="SNB48:SNF48"/>
    <mergeCell ref="TDZ48:TED48"/>
    <mergeCell ref="TEH48:TEL48"/>
    <mergeCell ref="TEP48:TET48"/>
    <mergeCell ref="TEX48:TFB48"/>
    <mergeCell ref="TFF48:TFJ48"/>
    <mergeCell ref="TFN48:TFR48"/>
    <mergeCell ref="TFV48:TFZ48"/>
    <mergeCell ref="TGD48:TGH48"/>
    <mergeCell ref="TGL48:TGP48"/>
    <mergeCell ref="TBF48:TBJ48"/>
    <mergeCell ref="TBN48:TBR48"/>
    <mergeCell ref="TBV48:TBZ48"/>
    <mergeCell ref="TCD48:TCH48"/>
    <mergeCell ref="TCL48:TCP48"/>
    <mergeCell ref="TCT48:TCX48"/>
    <mergeCell ref="TDB48:TDF48"/>
    <mergeCell ref="TDJ48:TDN48"/>
    <mergeCell ref="TDR48:TDV48"/>
    <mergeCell ref="SYL48:SYP48"/>
    <mergeCell ref="SYT48:SYX48"/>
    <mergeCell ref="SZB48:SZF48"/>
    <mergeCell ref="SZJ48:SZN48"/>
    <mergeCell ref="SZR48:SZV48"/>
    <mergeCell ref="SZZ48:TAD48"/>
    <mergeCell ref="TAH48:TAL48"/>
    <mergeCell ref="TAP48:TAT48"/>
    <mergeCell ref="TAX48:TBB48"/>
    <mergeCell ref="SVR48:SVV48"/>
    <mergeCell ref="SVZ48:SWD48"/>
    <mergeCell ref="SWH48:SWL48"/>
    <mergeCell ref="SWP48:SWT48"/>
    <mergeCell ref="SWX48:SXB48"/>
    <mergeCell ref="SXF48:SXJ48"/>
    <mergeCell ref="SXN48:SXR48"/>
    <mergeCell ref="SXV48:SXZ48"/>
    <mergeCell ref="SYD48:SYH48"/>
    <mergeCell ref="TPB48:TPF48"/>
    <mergeCell ref="TPJ48:TPN48"/>
    <mergeCell ref="TPR48:TPV48"/>
    <mergeCell ref="TPZ48:TQD48"/>
    <mergeCell ref="TQH48:TQL48"/>
    <mergeCell ref="TQP48:TQT48"/>
    <mergeCell ref="TQX48:TRB48"/>
    <mergeCell ref="TRF48:TRJ48"/>
    <mergeCell ref="TRN48:TRR48"/>
    <mergeCell ref="TMH48:TML48"/>
    <mergeCell ref="TMP48:TMT48"/>
    <mergeCell ref="TMX48:TNB48"/>
    <mergeCell ref="TNF48:TNJ48"/>
    <mergeCell ref="TNN48:TNR48"/>
    <mergeCell ref="TNV48:TNZ48"/>
    <mergeCell ref="TOD48:TOH48"/>
    <mergeCell ref="TOL48:TOP48"/>
    <mergeCell ref="TOT48:TOX48"/>
    <mergeCell ref="TJN48:TJR48"/>
    <mergeCell ref="TJV48:TJZ48"/>
    <mergeCell ref="TKD48:TKH48"/>
    <mergeCell ref="TKL48:TKP48"/>
    <mergeCell ref="TKT48:TKX48"/>
    <mergeCell ref="TLB48:TLF48"/>
    <mergeCell ref="TLJ48:TLN48"/>
    <mergeCell ref="TLR48:TLV48"/>
    <mergeCell ref="TLZ48:TMD48"/>
    <mergeCell ref="TGT48:TGX48"/>
    <mergeCell ref="THB48:THF48"/>
    <mergeCell ref="THJ48:THN48"/>
    <mergeCell ref="THR48:THV48"/>
    <mergeCell ref="THZ48:TID48"/>
    <mergeCell ref="TIH48:TIL48"/>
    <mergeCell ref="TIP48:TIT48"/>
    <mergeCell ref="TIX48:TJB48"/>
    <mergeCell ref="TJF48:TJJ48"/>
    <mergeCell ref="UAD48:UAH48"/>
    <mergeCell ref="UAL48:UAP48"/>
    <mergeCell ref="UAT48:UAX48"/>
    <mergeCell ref="UBB48:UBF48"/>
    <mergeCell ref="UBJ48:UBN48"/>
    <mergeCell ref="UBR48:UBV48"/>
    <mergeCell ref="UBZ48:UCD48"/>
    <mergeCell ref="UCH48:UCL48"/>
    <mergeCell ref="UCP48:UCT48"/>
    <mergeCell ref="TXJ48:TXN48"/>
    <mergeCell ref="TXR48:TXV48"/>
    <mergeCell ref="TXZ48:TYD48"/>
    <mergeCell ref="TYH48:TYL48"/>
    <mergeCell ref="TYP48:TYT48"/>
    <mergeCell ref="TYX48:TZB48"/>
    <mergeCell ref="TZF48:TZJ48"/>
    <mergeCell ref="TZN48:TZR48"/>
    <mergeCell ref="TZV48:TZZ48"/>
    <mergeCell ref="TUP48:TUT48"/>
    <mergeCell ref="TUX48:TVB48"/>
    <mergeCell ref="TVF48:TVJ48"/>
    <mergeCell ref="TVN48:TVR48"/>
    <mergeCell ref="TVV48:TVZ48"/>
    <mergeCell ref="TWD48:TWH48"/>
    <mergeCell ref="TWL48:TWP48"/>
    <mergeCell ref="TWT48:TWX48"/>
    <mergeCell ref="TXB48:TXF48"/>
    <mergeCell ref="TRV48:TRZ48"/>
    <mergeCell ref="TSD48:TSH48"/>
    <mergeCell ref="TSL48:TSP48"/>
    <mergeCell ref="TST48:TSX48"/>
    <mergeCell ref="TTB48:TTF48"/>
    <mergeCell ref="TTJ48:TTN48"/>
    <mergeCell ref="TTR48:TTV48"/>
    <mergeCell ref="TTZ48:TUD48"/>
    <mergeCell ref="TUH48:TUL48"/>
    <mergeCell ref="ULF48:ULJ48"/>
    <mergeCell ref="ULN48:ULR48"/>
    <mergeCell ref="ULV48:ULZ48"/>
    <mergeCell ref="UMD48:UMH48"/>
    <mergeCell ref="UML48:UMP48"/>
    <mergeCell ref="UMT48:UMX48"/>
    <mergeCell ref="UNB48:UNF48"/>
    <mergeCell ref="UNJ48:UNN48"/>
    <mergeCell ref="UNR48:UNV48"/>
    <mergeCell ref="UIL48:UIP48"/>
    <mergeCell ref="UIT48:UIX48"/>
    <mergeCell ref="UJB48:UJF48"/>
    <mergeCell ref="UJJ48:UJN48"/>
    <mergeCell ref="UJR48:UJV48"/>
    <mergeCell ref="UJZ48:UKD48"/>
    <mergeCell ref="UKH48:UKL48"/>
    <mergeCell ref="UKP48:UKT48"/>
    <mergeCell ref="UKX48:ULB48"/>
    <mergeCell ref="UFR48:UFV48"/>
    <mergeCell ref="UFZ48:UGD48"/>
    <mergeCell ref="UGH48:UGL48"/>
    <mergeCell ref="UGP48:UGT48"/>
    <mergeCell ref="UGX48:UHB48"/>
    <mergeCell ref="UHF48:UHJ48"/>
    <mergeCell ref="UHN48:UHR48"/>
    <mergeCell ref="UHV48:UHZ48"/>
    <mergeCell ref="UID48:UIH48"/>
    <mergeCell ref="UCX48:UDB48"/>
    <mergeCell ref="UDF48:UDJ48"/>
    <mergeCell ref="UDN48:UDR48"/>
    <mergeCell ref="UDV48:UDZ48"/>
    <mergeCell ref="UED48:UEH48"/>
    <mergeCell ref="UEL48:UEP48"/>
    <mergeCell ref="UET48:UEX48"/>
    <mergeCell ref="UFB48:UFF48"/>
    <mergeCell ref="UFJ48:UFN48"/>
    <mergeCell ref="UWH48:UWL48"/>
    <mergeCell ref="UWP48:UWT48"/>
    <mergeCell ref="UWX48:UXB48"/>
    <mergeCell ref="UXF48:UXJ48"/>
    <mergeCell ref="UXN48:UXR48"/>
    <mergeCell ref="UXV48:UXZ48"/>
    <mergeCell ref="UYD48:UYH48"/>
    <mergeCell ref="UYL48:UYP48"/>
    <mergeCell ref="UYT48:UYX48"/>
    <mergeCell ref="UTN48:UTR48"/>
    <mergeCell ref="UTV48:UTZ48"/>
    <mergeCell ref="UUD48:UUH48"/>
    <mergeCell ref="UUL48:UUP48"/>
    <mergeCell ref="UUT48:UUX48"/>
    <mergeCell ref="UVB48:UVF48"/>
    <mergeCell ref="UVJ48:UVN48"/>
    <mergeCell ref="UVR48:UVV48"/>
    <mergeCell ref="UVZ48:UWD48"/>
    <mergeCell ref="UQT48:UQX48"/>
    <mergeCell ref="URB48:URF48"/>
    <mergeCell ref="URJ48:URN48"/>
    <mergeCell ref="URR48:URV48"/>
    <mergeCell ref="URZ48:USD48"/>
    <mergeCell ref="USH48:USL48"/>
    <mergeCell ref="USP48:UST48"/>
    <mergeCell ref="USX48:UTB48"/>
    <mergeCell ref="UTF48:UTJ48"/>
    <mergeCell ref="UNZ48:UOD48"/>
    <mergeCell ref="UOH48:UOL48"/>
    <mergeCell ref="UOP48:UOT48"/>
    <mergeCell ref="UOX48:UPB48"/>
    <mergeCell ref="UPF48:UPJ48"/>
    <mergeCell ref="UPN48:UPR48"/>
    <mergeCell ref="UPV48:UPZ48"/>
    <mergeCell ref="UQD48:UQH48"/>
    <mergeCell ref="UQL48:UQP48"/>
    <mergeCell ref="VHJ48:VHN48"/>
    <mergeCell ref="VHR48:VHV48"/>
    <mergeCell ref="VHZ48:VID48"/>
    <mergeCell ref="VIH48:VIL48"/>
    <mergeCell ref="VIP48:VIT48"/>
    <mergeCell ref="VIX48:VJB48"/>
    <mergeCell ref="VJF48:VJJ48"/>
    <mergeCell ref="VJN48:VJR48"/>
    <mergeCell ref="VJV48:VJZ48"/>
    <mergeCell ref="VEP48:VET48"/>
    <mergeCell ref="VEX48:VFB48"/>
    <mergeCell ref="VFF48:VFJ48"/>
    <mergeCell ref="VFN48:VFR48"/>
    <mergeCell ref="VFV48:VFZ48"/>
    <mergeCell ref="VGD48:VGH48"/>
    <mergeCell ref="VGL48:VGP48"/>
    <mergeCell ref="VGT48:VGX48"/>
    <mergeCell ref="VHB48:VHF48"/>
    <mergeCell ref="VBV48:VBZ48"/>
    <mergeCell ref="VCD48:VCH48"/>
    <mergeCell ref="VCL48:VCP48"/>
    <mergeCell ref="VCT48:VCX48"/>
    <mergeCell ref="VDB48:VDF48"/>
    <mergeCell ref="VDJ48:VDN48"/>
    <mergeCell ref="VDR48:VDV48"/>
    <mergeCell ref="VDZ48:VED48"/>
    <mergeCell ref="VEH48:VEL48"/>
    <mergeCell ref="UZB48:UZF48"/>
    <mergeCell ref="UZJ48:UZN48"/>
    <mergeCell ref="UZR48:UZV48"/>
    <mergeCell ref="UZZ48:VAD48"/>
    <mergeCell ref="VAH48:VAL48"/>
    <mergeCell ref="VAP48:VAT48"/>
    <mergeCell ref="VAX48:VBB48"/>
    <mergeCell ref="VBF48:VBJ48"/>
    <mergeCell ref="VBN48:VBR48"/>
    <mergeCell ref="VSL48:VSP48"/>
    <mergeCell ref="VST48:VSX48"/>
    <mergeCell ref="VTB48:VTF48"/>
    <mergeCell ref="VTJ48:VTN48"/>
    <mergeCell ref="VTR48:VTV48"/>
    <mergeCell ref="VTZ48:VUD48"/>
    <mergeCell ref="VUH48:VUL48"/>
    <mergeCell ref="VUP48:VUT48"/>
    <mergeCell ref="VUX48:VVB48"/>
    <mergeCell ref="VPR48:VPV48"/>
    <mergeCell ref="VPZ48:VQD48"/>
    <mergeCell ref="VQH48:VQL48"/>
    <mergeCell ref="VQP48:VQT48"/>
    <mergeCell ref="VQX48:VRB48"/>
    <mergeCell ref="VRF48:VRJ48"/>
    <mergeCell ref="VRN48:VRR48"/>
    <mergeCell ref="VRV48:VRZ48"/>
    <mergeCell ref="VSD48:VSH48"/>
    <mergeCell ref="VMX48:VNB48"/>
    <mergeCell ref="VNF48:VNJ48"/>
    <mergeCell ref="VNN48:VNR48"/>
    <mergeCell ref="VNV48:VNZ48"/>
    <mergeCell ref="VOD48:VOH48"/>
    <mergeCell ref="VOL48:VOP48"/>
    <mergeCell ref="VOT48:VOX48"/>
    <mergeCell ref="VPB48:VPF48"/>
    <mergeCell ref="VPJ48:VPN48"/>
    <mergeCell ref="VKD48:VKH48"/>
    <mergeCell ref="VKL48:VKP48"/>
    <mergeCell ref="VKT48:VKX48"/>
    <mergeCell ref="VLB48:VLF48"/>
    <mergeCell ref="VLJ48:VLN48"/>
    <mergeCell ref="VLR48:VLV48"/>
    <mergeCell ref="VLZ48:VMD48"/>
    <mergeCell ref="VMH48:VML48"/>
    <mergeCell ref="VMP48:VMT48"/>
    <mergeCell ref="WDN48:WDR48"/>
    <mergeCell ref="WDV48:WDZ48"/>
    <mergeCell ref="WED48:WEH48"/>
    <mergeCell ref="WEL48:WEP48"/>
    <mergeCell ref="WET48:WEX48"/>
    <mergeCell ref="WFB48:WFF48"/>
    <mergeCell ref="WFJ48:WFN48"/>
    <mergeCell ref="WFR48:WFV48"/>
    <mergeCell ref="WFZ48:WGD48"/>
    <mergeCell ref="WAT48:WAX48"/>
    <mergeCell ref="WBB48:WBF48"/>
    <mergeCell ref="WBJ48:WBN48"/>
    <mergeCell ref="WBR48:WBV48"/>
    <mergeCell ref="WBZ48:WCD48"/>
    <mergeCell ref="WCH48:WCL48"/>
    <mergeCell ref="WCP48:WCT48"/>
    <mergeCell ref="WCX48:WDB48"/>
    <mergeCell ref="WDF48:WDJ48"/>
    <mergeCell ref="VXZ48:VYD48"/>
    <mergeCell ref="VYH48:VYL48"/>
    <mergeCell ref="VYP48:VYT48"/>
    <mergeCell ref="VYX48:VZB48"/>
    <mergeCell ref="VZF48:VZJ48"/>
    <mergeCell ref="VZN48:VZR48"/>
    <mergeCell ref="VZV48:VZZ48"/>
    <mergeCell ref="WAD48:WAH48"/>
    <mergeCell ref="WAL48:WAP48"/>
    <mergeCell ref="VVF48:VVJ48"/>
    <mergeCell ref="VVN48:VVR48"/>
    <mergeCell ref="VVV48:VVZ48"/>
    <mergeCell ref="VWD48:VWH48"/>
    <mergeCell ref="VWL48:VWP48"/>
    <mergeCell ref="VWT48:VWX48"/>
    <mergeCell ref="VXB48:VXF48"/>
    <mergeCell ref="VXJ48:VXN48"/>
    <mergeCell ref="VXR48:VXV48"/>
    <mergeCell ref="WOX48:WPB48"/>
    <mergeCell ref="WPF48:WPJ48"/>
    <mergeCell ref="WPN48:WPR48"/>
    <mergeCell ref="WPV48:WPZ48"/>
    <mergeCell ref="WQD48:WQH48"/>
    <mergeCell ref="WQL48:WQP48"/>
    <mergeCell ref="WQT48:WQX48"/>
    <mergeCell ref="WRB48:WRF48"/>
    <mergeCell ref="WLV48:WLZ48"/>
    <mergeCell ref="WMD48:WMH48"/>
    <mergeCell ref="WML48:WMP48"/>
    <mergeCell ref="WMT48:WMX48"/>
    <mergeCell ref="WNB48:WNF48"/>
    <mergeCell ref="WNJ48:WNN48"/>
    <mergeCell ref="WNR48:WNV48"/>
    <mergeCell ref="WNZ48:WOD48"/>
    <mergeCell ref="WOH48:WOL48"/>
    <mergeCell ref="WJB48:WJF48"/>
    <mergeCell ref="WJJ48:WJN48"/>
    <mergeCell ref="WJR48:WJV48"/>
    <mergeCell ref="WJZ48:WKD48"/>
    <mergeCell ref="WKH48:WKL48"/>
    <mergeCell ref="WKP48:WKT48"/>
    <mergeCell ref="WKX48:WLB48"/>
    <mergeCell ref="WLF48:WLJ48"/>
    <mergeCell ref="WLN48:WLR48"/>
    <mergeCell ref="WGH48:WGL48"/>
    <mergeCell ref="WGP48:WGT48"/>
    <mergeCell ref="WGX48:WHB48"/>
    <mergeCell ref="WHF48:WHJ48"/>
    <mergeCell ref="WHN48:WHR48"/>
    <mergeCell ref="WHV48:WHZ48"/>
    <mergeCell ref="WID48:WIH48"/>
    <mergeCell ref="WIL48:WIP48"/>
    <mergeCell ref="WIT48:WIX48"/>
    <mergeCell ref="CD59:CH59"/>
    <mergeCell ref="CL59:CP59"/>
    <mergeCell ref="CT59:CX59"/>
    <mergeCell ref="DB59:DF59"/>
    <mergeCell ref="DJ59:DN59"/>
    <mergeCell ref="DR59:DV59"/>
    <mergeCell ref="DZ59:ED59"/>
    <mergeCell ref="EH59:EL59"/>
    <mergeCell ref="EP59:ET59"/>
    <mergeCell ref="J59:N59"/>
    <mergeCell ref="R59:V59"/>
    <mergeCell ref="Z59:AD59"/>
    <mergeCell ref="AH59:AL59"/>
    <mergeCell ref="AP59:AT59"/>
    <mergeCell ref="AX59:BB59"/>
    <mergeCell ref="BF59:BJ59"/>
    <mergeCell ref="BN59:BR59"/>
    <mergeCell ref="BV59:BZ59"/>
    <mergeCell ref="XCL48:XCP48"/>
    <mergeCell ref="XCT48:XCX48"/>
    <mergeCell ref="XDB48:XDF48"/>
    <mergeCell ref="XDJ48:XDN48"/>
    <mergeCell ref="XDR48:XDV48"/>
    <mergeCell ref="XDZ48:XED48"/>
    <mergeCell ref="XEH48:XEL48"/>
    <mergeCell ref="XEP48:XET48"/>
    <mergeCell ref="XEX48:XFB48"/>
    <mergeCell ref="WZR48:WZV48"/>
    <mergeCell ref="WZZ48:XAD48"/>
    <mergeCell ref="XAH48:XAL48"/>
    <mergeCell ref="XAP48:XAT48"/>
    <mergeCell ref="XAX48:XBB48"/>
    <mergeCell ref="XBF48:XBJ48"/>
    <mergeCell ref="XBN48:XBR48"/>
    <mergeCell ref="XBV48:XBZ48"/>
    <mergeCell ref="XCD48:XCH48"/>
    <mergeCell ref="WWX48:WXB48"/>
    <mergeCell ref="WXF48:WXJ48"/>
    <mergeCell ref="WXN48:WXR48"/>
    <mergeCell ref="WXV48:WXZ48"/>
    <mergeCell ref="WYD48:WYH48"/>
    <mergeCell ref="WYL48:WYP48"/>
    <mergeCell ref="WYT48:WYX48"/>
    <mergeCell ref="WZB48:WZF48"/>
    <mergeCell ref="WZJ48:WZN48"/>
    <mergeCell ref="WUD48:WUH48"/>
    <mergeCell ref="WUL48:WUP48"/>
    <mergeCell ref="WUT48:WUX48"/>
    <mergeCell ref="WVB48:WVF48"/>
    <mergeCell ref="WVJ48:WVN48"/>
    <mergeCell ref="WVR48:WVV48"/>
    <mergeCell ref="WVZ48:WWD48"/>
    <mergeCell ref="WWH48:WWL48"/>
    <mergeCell ref="WWP48:WWT48"/>
    <mergeCell ref="WRJ48:WRN48"/>
    <mergeCell ref="WRR48:WRV48"/>
    <mergeCell ref="WRZ48:WSD48"/>
    <mergeCell ref="WSH48:WSL48"/>
    <mergeCell ref="WSP48:WST48"/>
    <mergeCell ref="WSX48:WTB48"/>
    <mergeCell ref="WTF48:WTJ48"/>
    <mergeCell ref="WTN48:WTR48"/>
    <mergeCell ref="WTV48:WTZ48"/>
    <mergeCell ref="WOP48:WOT48"/>
    <mergeCell ref="NF59:NJ59"/>
    <mergeCell ref="NN59:NR59"/>
    <mergeCell ref="NV59:NZ59"/>
    <mergeCell ref="OD59:OH59"/>
    <mergeCell ref="OL59:OP59"/>
    <mergeCell ref="OT59:OX59"/>
    <mergeCell ref="PB59:PF59"/>
    <mergeCell ref="PJ59:PN59"/>
    <mergeCell ref="PR59:PV59"/>
    <mergeCell ref="KL59:KP59"/>
    <mergeCell ref="KT59:KX59"/>
    <mergeCell ref="LB59:LF59"/>
    <mergeCell ref="LJ59:LN59"/>
    <mergeCell ref="LR59:LV59"/>
    <mergeCell ref="LZ59:MD59"/>
    <mergeCell ref="MH59:ML59"/>
    <mergeCell ref="MP59:MT59"/>
    <mergeCell ref="MX59:NB59"/>
    <mergeCell ref="HR59:HV59"/>
    <mergeCell ref="HZ59:ID59"/>
    <mergeCell ref="IH59:IL59"/>
    <mergeCell ref="IP59:IT59"/>
    <mergeCell ref="IX59:JB59"/>
    <mergeCell ref="JF59:JJ59"/>
    <mergeCell ref="JN59:JR59"/>
    <mergeCell ref="JV59:JZ59"/>
    <mergeCell ref="KD59:KH59"/>
    <mergeCell ref="EX59:FB59"/>
    <mergeCell ref="FF59:FJ59"/>
    <mergeCell ref="FN59:FR59"/>
    <mergeCell ref="FV59:FZ59"/>
    <mergeCell ref="GD59:GH59"/>
    <mergeCell ref="GL59:GP59"/>
    <mergeCell ref="GT59:GX59"/>
    <mergeCell ref="HB59:HF59"/>
    <mergeCell ref="HJ59:HN59"/>
    <mergeCell ref="YH59:YL59"/>
    <mergeCell ref="YP59:YT59"/>
    <mergeCell ref="YX59:ZB59"/>
    <mergeCell ref="ZF59:ZJ59"/>
    <mergeCell ref="ZN59:ZR59"/>
    <mergeCell ref="ZV59:ZZ59"/>
    <mergeCell ref="AAD59:AAH59"/>
    <mergeCell ref="AAL59:AAP59"/>
    <mergeCell ref="AAT59:AAX59"/>
    <mergeCell ref="VN59:VR59"/>
    <mergeCell ref="VV59:VZ59"/>
    <mergeCell ref="WD59:WH59"/>
    <mergeCell ref="WL59:WP59"/>
    <mergeCell ref="WT59:WX59"/>
    <mergeCell ref="XB59:XF59"/>
    <mergeCell ref="XJ59:XN59"/>
    <mergeCell ref="XR59:XV59"/>
    <mergeCell ref="XZ59:YD59"/>
    <mergeCell ref="ST59:SX59"/>
    <mergeCell ref="TB59:TF59"/>
    <mergeCell ref="TJ59:TN59"/>
    <mergeCell ref="TR59:TV59"/>
    <mergeCell ref="TZ59:UD59"/>
    <mergeCell ref="UH59:UL59"/>
    <mergeCell ref="UP59:UT59"/>
    <mergeCell ref="UX59:VB59"/>
    <mergeCell ref="VF59:VJ59"/>
    <mergeCell ref="PZ59:QD59"/>
    <mergeCell ref="QH59:QL59"/>
    <mergeCell ref="QP59:QT59"/>
    <mergeCell ref="QX59:RB59"/>
    <mergeCell ref="RF59:RJ59"/>
    <mergeCell ref="RN59:RR59"/>
    <mergeCell ref="RV59:RZ59"/>
    <mergeCell ref="SD59:SH59"/>
    <mergeCell ref="SL59:SP59"/>
    <mergeCell ref="AJJ59:AJN59"/>
    <mergeCell ref="AJR59:AJV59"/>
    <mergeCell ref="AJZ59:AKD59"/>
    <mergeCell ref="AKH59:AKL59"/>
    <mergeCell ref="AKP59:AKT59"/>
    <mergeCell ref="AKX59:ALB59"/>
    <mergeCell ref="ALF59:ALJ59"/>
    <mergeCell ref="ALN59:ALR59"/>
    <mergeCell ref="ALV59:ALZ59"/>
    <mergeCell ref="AGP59:AGT59"/>
    <mergeCell ref="AGX59:AHB59"/>
    <mergeCell ref="AHF59:AHJ59"/>
    <mergeCell ref="AHN59:AHR59"/>
    <mergeCell ref="AHV59:AHZ59"/>
    <mergeCell ref="AID59:AIH59"/>
    <mergeCell ref="AIL59:AIP59"/>
    <mergeCell ref="AIT59:AIX59"/>
    <mergeCell ref="AJB59:AJF59"/>
    <mergeCell ref="ADV59:ADZ59"/>
    <mergeCell ref="AED59:AEH59"/>
    <mergeCell ref="AEL59:AEP59"/>
    <mergeCell ref="AET59:AEX59"/>
    <mergeCell ref="AFB59:AFF59"/>
    <mergeCell ref="AFJ59:AFN59"/>
    <mergeCell ref="AFR59:AFV59"/>
    <mergeCell ref="AFZ59:AGD59"/>
    <mergeCell ref="AGH59:AGL59"/>
    <mergeCell ref="ABB59:ABF59"/>
    <mergeCell ref="ABJ59:ABN59"/>
    <mergeCell ref="ABR59:ABV59"/>
    <mergeCell ref="ABZ59:ACD59"/>
    <mergeCell ref="ACH59:ACL59"/>
    <mergeCell ref="ACP59:ACT59"/>
    <mergeCell ref="ACX59:ADB59"/>
    <mergeCell ref="ADF59:ADJ59"/>
    <mergeCell ref="ADN59:ADR59"/>
    <mergeCell ref="AUL59:AUP59"/>
    <mergeCell ref="AUT59:AUX59"/>
    <mergeCell ref="AVB59:AVF59"/>
    <mergeCell ref="AVJ59:AVN59"/>
    <mergeCell ref="AVR59:AVV59"/>
    <mergeCell ref="AVZ59:AWD59"/>
    <mergeCell ref="AWH59:AWL59"/>
    <mergeCell ref="AWP59:AWT59"/>
    <mergeCell ref="AWX59:AXB59"/>
    <mergeCell ref="ARR59:ARV59"/>
    <mergeCell ref="ARZ59:ASD59"/>
    <mergeCell ref="ASH59:ASL59"/>
    <mergeCell ref="ASP59:AST59"/>
    <mergeCell ref="ASX59:ATB59"/>
    <mergeCell ref="ATF59:ATJ59"/>
    <mergeCell ref="ATN59:ATR59"/>
    <mergeCell ref="ATV59:ATZ59"/>
    <mergeCell ref="AUD59:AUH59"/>
    <mergeCell ref="AOX59:APB59"/>
    <mergeCell ref="APF59:APJ59"/>
    <mergeCell ref="APN59:APR59"/>
    <mergeCell ref="APV59:APZ59"/>
    <mergeCell ref="AQD59:AQH59"/>
    <mergeCell ref="AQL59:AQP59"/>
    <mergeCell ref="AQT59:AQX59"/>
    <mergeCell ref="ARB59:ARF59"/>
    <mergeCell ref="ARJ59:ARN59"/>
    <mergeCell ref="AMD59:AMH59"/>
    <mergeCell ref="AML59:AMP59"/>
    <mergeCell ref="AMT59:AMX59"/>
    <mergeCell ref="ANB59:ANF59"/>
    <mergeCell ref="ANJ59:ANN59"/>
    <mergeCell ref="ANR59:ANV59"/>
    <mergeCell ref="ANZ59:AOD59"/>
    <mergeCell ref="AOH59:AOL59"/>
    <mergeCell ref="AOP59:AOT59"/>
    <mergeCell ref="BFN59:BFR59"/>
    <mergeCell ref="BFV59:BFZ59"/>
    <mergeCell ref="BGD59:BGH59"/>
    <mergeCell ref="BGL59:BGP59"/>
    <mergeCell ref="BGT59:BGX59"/>
    <mergeCell ref="BHB59:BHF59"/>
    <mergeCell ref="BHJ59:BHN59"/>
    <mergeCell ref="BHR59:BHV59"/>
    <mergeCell ref="BHZ59:BID59"/>
    <mergeCell ref="BCT59:BCX59"/>
    <mergeCell ref="BDB59:BDF59"/>
    <mergeCell ref="BDJ59:BDN59"/>
    <mergeCell ref="BDR59:BDV59"/>
    <mergeCell ref="BDZ59:BED59"/>
    <mergeCell ref="BEH59:BEL59"/>
    <mergeCell ref="BEP59:BET59"/>
    <mergeCell ref="BEX59:BFB59"/>
    <mergeCell ref="BFF59:BFJ59"/>
    <mergeCell ref="AZZ59:BAD59"/>
    <mergeCell ref="BAH59:BAL59"/>
    <mergeCell ref="BAP59:BAT59"/>
    <mergeCell ref="BAX59:BBB59"/>
    <mergeCell ref="BBF59:BBJ59"/>
    <mergeCell ref="BBN59:BBR59"/>
    <mergeCell ref="BBV59:BBZ59"/>
    <mergeCell ref="BCD59:BCH59"/>
    <mergeCell ref="BCL59:BCP59"/>
    <mergeCell ref="AXF59:AXJ59"/>
    <mergeCell ref="AXN59:AXR59"/>
    <mergeCell ref="AXV59:AXZ59"/>
    <mergeCell ref="AYD59:AYH59"/>
    <mergeCell ref="AYL59:AYP59"/>
    <mergeCell ref="AYT59:AYX59"/>
    <mergeCell ref="AZB59:AZF59"/>
    <mergeCell ref="AZJ59:AZN59"/>
    <mergeCell ref="AZR59:AZV59"/>
    <mergeCell ref="BQP59:BQT59"/>
    <mergeCell ref="BQX59:BRB59"/>
    <mergeCell ref="BRF59:BRJ59"/>
    <mergeCell ref="BRN59:BRR59"/>
    <mergeCell ref="BRV59:BRZ59"/>
    <mergeCell ref="BSD59:BSH59"/>
    <mergeCell ref="BSL59:BSP59"/>
    <mergeCell ref="BST59:BSX59"/>
    <mergeCell ref="BTB59:BTF59"/>
    <mergeCell ref="BNV59:BNZ59"/>
    <mergeCell ref="BOD59:BOH59"/>
    <mergeCell ref="BOL59:BOP59"/>
    <mergeCell ref="BOT59:BOX59"/>
    <mergeCell ref="BPB59:BPF59"/>
    <mergeCell ref="BPJ59:BPN59"/>
    <mergeCell ref="BPR59:BPV59"/>
    <mergeCell ref="BPZ59:BQD59"/>
    <mergeCell ref="BQH59:BQL59"/>
    <mergeCell ref="BLB59:BLF59"/>
    <mergeCell ref="BLJ59:BLN59"/>
    <mergeCell ref="BLR59:BLV59"/>
    <mergeCell ref="BLZ59:BMD59"/>
    <mergeCell ref="BMH59:BML59"/>
    <mergeCell ref="BMP59:BMT59"/>
    <mergeCell ref="BMX59:BNB59"/>
    <mergeCell ref="BNF59:BNJ59"/>
    <mergeCell ref="BNN59:BNR59"/>
    <mergeCell ref="BIH59:BIL59"/>
    <mergeCell ref="BIP59:BIT59"/>
    <mergeCell ref="BIX59:BJB59"/>
    <mergeCell ref="BJF59:BJJ59"/>
    <mergeCell ref="BJN59:BJR59"/>
    <mergeCell ref="BJV59:BJZ59"/>
    <mergeCell ref="BKD59:BKH59"/>
    <mergeCell ref="BKL59:BKP59"/>
    <mergeCell ref="BKT59:BKX59"/>
    <mergeCell ref="CBR59:CBV59"/>
    <mergeCell ref="CBZ59:CCD59"/>
    <mergeCell ref="CCH59:CCL59"/>
    <mergeCell ref="CCP59:CCT59"/>
    <mergeCell ref="CCX59:CDB59"/>
    <mergeCell ref="CDF59:CDJ59"/>
    <mergeCell ref="CDN59:CDR59"/>
    <mergeCell ref="CDV59:CDZ59"/>
    <mergeCell ref="CED59:CEH59"/>
    <mergeCell ref="BYX59:BZB59"/>
    <mergeCell ref="BZF59:BZJ59"/>
    <mergeCell ref="BZN59:BZR59"/>
    <mergeCell ref="BZV59:BZZ59"/>
    <mergeCell ref="CAD59:CAH59"/>
    <mergeCell ref="CAL59:CAP59"/>
    <mergeCell ref="CAT59:CAX59"/>
    <mergeCell ref="CBB59:CBF59"/>
    <mergeCell ref="CBJ59:CBN59"/>
    <mergeCell ref="BWD59:BWH59"/>
    <mergeCell ref="BWL59:BWP59"/>
    <mergeCell ref="BWT59:BWX59"/>
    <mergeCell ref="BXB59:BXF59"/>
    <mergeCell ref="BXJ59:BXN59"/>
    <mergeCell ref="BXR59:BXV59"/>
    <mergeCell ref="BXZ59:BYD59"/>
    <mergeCell ref="BYH59:BYL59"/>
    <mergeCell ref="BYP59:BYT59"/>
    <mergeCell ref="BTJ59:BTN59"/>
    <mergeCell ref="BTR59:BTV59"/>
    <mergeCell ref="BTZ59:BUD59"/>
    <mergeCell ref="BUH59:BUL59"/>
    <mergeCell ref="BUP59:BUT59"/>
    <mergeCell ref="BUX59:BVB59"/>
    <mergeCell ref="BVF59:BVJ59"/>
    <mergeCell ref="BVN59:BVR59"/>
    <mergeCell ref="BVV59:BVZ59"/>
    <mergeCell ref="CMT59:CMX59"/>
    <mergeCell ref="CNB59:CNF59"/>
    <mergeCell ref="CNJ59:CNN59"/>
    <mergeCell ref="CNR59:CNV59"/>
    <mergeCell ref="CNZ59:COD59"/>
    <mergeCell ref="COH59:COL59"/>
    <mergeCell ref="COP59:COT59"/>
    <mergeCell ref="COX59:CPB59"/>
    <mergeCell ref="CPF59:CPJ59"/>
    <mergeCell ref="CJZ59:CKD59"/>
    <mergeCell ref="CKH59:CKL59"/>
    <mergeCell ref="CKP59:CKT59"/>
    <mergeCell ref="CKX59:CLB59"/>
    <mergeCell ref="CLF59:CLJ59"/>
    <mergeCell ref="CLN59:CLR59"/>
    <mergeCell ref="CLV59:CLZ59"/>
    <mergeCell ref="CMD59:CMH59"/>
    <mergeCell ref="CML59:CMP59"/>
    <mergeCell ref="CHF59:CHJ59"/>
    <mergeCell ref="CHN59:CHR59"/>
    <mergeCell ref="CHV59:CHZ59"/>
    <mergeCell ref="CID59:CIH59"/>
    <mergeCell ref="CIL59:CIP59"/>
    <mergeCell ref="CIT59:CIX59"/>
    <mergeCell ref="CJB59:CJF59"/>
    <mergeCell ref="CJJ59:CJN59"/>
    <mergeCell ref="CJR59:CJV59"/>
    <mergeCell ref="CEL59:CEP59"/>
    <mergeCell ref="CET59:CEX59"/>
    <mergeCell ref="CFB59:CFF59"/>
    <mergeCell ref="CFJ59:CFN59"/>
    <mergeCell ref="CFR59:CFV59"/>
    <mergeCell ref="CFZ59:CGD59"/>
    <mergeCell ref="CGH59:CGL59"/>
    <mergeCell ref="CGP59:CGT59"/>
    <mergeCell ref="CGX59:CHB59"/>
    <mergeCell ref="CXV59:CXZ59"/>
    <mergeCell ref="CYD59:CYH59"/>
    <mergeCell ref="CYL59:CYP59"/>
    <mergeCell ref="CYT59:CYX59"/>
    <mergeCell ref="CZB59:CZF59"/>
    <mergeCell ref="CZJ59:CZN59"/>
    <mergeCell ref="CZR59:CZV59"/>
    <mergeCell ref="CZZ59:DAD59"/>
    <mergeCell ref="DAH59:DAL59"/>
    <mergeCell ref="CVB59:CVF59"/>
    <mergeCell ref="CVJ59:CVN59"/>
    <mergeCell ref="CVR59:CVV59"/>
    <mergeCell ref="CVZ59:CWD59"/>
    <mergeCell ref="CWH59:CWL59"/>
    <mergeCell ref="CWP59:CWT59"/>
    <mergeCell ref="CWX59:CXB59"/>
    <mergeCell ref="CXF59:CXJ59"/>
    <mergeCell ref="CXN59:CXR59"/>
    <mergeCell ref="CSH59:CSL59"/>
    <mergeCell ref="CSP59:CST59"/>
    <mergeCell ref="CSX59:CTB59"/>
    <mergeCell ref="CTF59:CTJ59"/>
    <mergeCell ref="CTN59:CTR59"/>
    <mergeCell ref="CTV59:CTZ59"/>
    <mergeCell ref="CUD59:CUH59"/>
    <mergeCell ref="CUL59:CUP59"/>
    <mergeCell ref="CUT59:CUX59"/>
    <mergeCell ref="CPN59:CPR59"/>
    <mergeCell ref="CPV59:CPZ59"/>
    <mergeCell ref="CQD59:CQH59"/>
    <mergeCell ref="CQL59:CQP59"/>
    <mergeCell ref="CQT59:CQX59"/>
    <mergeCell ref="CRB59:CRF59"/>
    <mergeCell ref="CRJ59:CRN59"/>
    <mergeCell ref="CRR59:CRV59"/>
    <mergeCell ref="CRZ59:CSD59"/>
    <mergeCell ref="DIX59:DJB59"/>
    <mergeCell ref="DJF59:DJJ59"/>
    <mergeCell ref="DJN59:DJR59"/>
    <mergeCell ref="DJV59:DJZ59"/>
    <mergeCell ref="DKD59:DKH59"/>
    <mergeCell ref="DKL59:DKP59"/>
    <mergeCell ref="DKT59:DKX59"/>
    <mergeCell ref="DLB59:DLF59"/>
    <mergeCell ref="DLJ59:DLN59"/>
    <mergeCell ref="DGD59:DGH59"/>
    <mergeCell ref="DGL59:DGP59"/>
    <mergeCell ref="DGT59:DGX59"/>
    <mergeCell ref="DHB59:DHF59"/>
    <mergeCell ref="DHJ59:DHN59"/>
    <mergeCell ref="DHR59:DHV59"/>
    <mergeCell ref="DHZ59:DID59"/>
    <mergeCell ref="DIH59:DIL59"/>
    <mergeCell ref="DIP59:DIT59"/>
    <mergeCell ref="DDJ59:DDN59"/>
    <mergeCell ref="DDR59:DDV59"/>
    <mergeCell ref="DDZ59:DED59"/>
    <mergeCell ref="DEH59:DEL59"/>
    <mergeCell ref="DEP59:DET59"/>
    <mergeCell ref="DEX59:DFB59"/>
    <mergeCell ref="DFF59:DFJ59"/>
    <mergeCell ref="DFN59:DFR59"/>
    <mergeCell ref="DFV59:DFZ59"/>
    <mergeCell ref="DAP59:DAT59"/>
    <mergeCell ref="DAX59:DBB59"/>
    <mergeCell ref="DBF59:DBJ59"/>
    <mergeCell ref="DBN59:DBR59"/>
    <mergeCell ref="DBV59:DBZ59"/>
    <mergeCell ref="DCD59:DCH59"/>
    <mergeCell ref="DCL59:DCP59"/>
    <mergeCell ref="DCT59:DCX59"/>
    <mergeCell ref="DDB59:DDF59"/>
    <mergeCell ref="DTZ59:DUD59"/>
    <mergeCell ref="DUH59:DUL59"/>
    <mergeCell ref="DUP59:DUT59"/>
    <mergeCell ref="DUX59:DVB59"/>
    <mergeCell ref="DVF59:DVJ59"/>
    <mergeCell ref="DVN59:DVR59"/>
    <mergeCell ref="DVV59:DVZ59"/>
    <mergeCell ref="DWD59:DWH59"/>
    <mergeCell ref="DWL59:DWP59"/>
    <mergeCell ref="DRF59:DRJ59"/>
    <mergeCell ref="DRN59:DRR59"/>
    <mergeCell ref="DRV59:DRZ59"/>
    <mergeCell ref="DSD59:DSH59"/>
    <mergeCell ref="DSL59:DSP59"/>
    <mergeCell ref="DST59:DSX59"/>
    <mergeCell ref="DTB59:DTF59"/>
    <mergeCell ref="DTJ59:DTN59"/>
    <mergeCell ref="DTR59:DTV59"/>
    <mergeCell ref="DOL59:DOP59"/>
    <mergeCell ref="DOT59:DOX59"/>
    <mergeCell ref="DPB59:DPF59"/>
    <mergeCell ref="DPJ59:DPN59"/>
    <mergeCell ref="DPR59:DPV59"/>
    <mergeCell ref="DPZ59:DQD59"/>
    <mergeCell ref="DQH59:DQL59"/>
    <mergeCell ref="DQP59:DQT59"/>
    <mergeCell ref="DQX59:DRB59"/>
    <mergeCell ref="DLR59:DLV59"/>
    <mergeCell ref="DLZ59:DMD59"/>
    <mergeCell ref="DMH59:DML59"/>
    <mergeCell ref="DMP59:DMT59"/>
    <mergeCell ref="DMX59:DNB59"/>
    <mergeCell ref="DNF59:DNJ59"/>
    <mergeCell ref="DNN59:DNR59"/>
    <mergeCell ref="DNV59:DNZ59"/>
    <mergeCell ref="DOD59:DOH59"/>
    <mergeCell ref="EFB59:EFF59"/>
    <mergeCell ref="EFJ59:EFN59"/>
    <mergeCell ref="EFR59:EFV59"/>
    <mergeCell ref="EFZ59:EGD59"/>
    <mergeCell ref="EGH59:EGL59"/>
    <mergeCell ref="EGP59:EGT59"/>
    <mergeCell ref="EGX59:EHB59"/>
    <mergeCell ref="EHF59:EHJ59"/>
    <mergeCell ref="EHN59:EHR59"/>
    <mergeCell ref="ECH59:ECL59"/>
    <mergeCell ref="ECP59:ECT59"/>
    <mergeCell ref="ECX59:EDB59"/>
    <mergeCell ref="EDF59:EDJ59"/>
    <mergeCell ref="EDN59:EDR59"/>
    <mergeCell ref="EDV59:EDZ59"/>
    <mergeCell ref="EED59:EEH59"/>
    <mergeCell ref="EEL59:EEP59"/>
    <mergeCell ref="EET59:EEX59"/>
    <mergeCell ref="DZN59:DZR59"/>
    <mergeCell ref="DZV59:DZZ59"/>
    <mergeCell ref="EAD59:EAH59"/>
    <mergeCell ref="EAL59:EAP59"/>
    <mergeCell ref="EAT59:EAX59"/>
    <mergeCell ref="EBB59:EBF59"/>
    <mergeCell ref="EBJ59:EBN59"/>
    <mergeCell ref="EBR59:EBV59"/>
    <mergeCell ref="EBZ59:ECD59"/>
    <mergeCell ref="DWT59:DWX59"/>
    <mergeCell ref="DXB59:DXF59"/>
    <mergeCell ref="DXJ59:DXN59"/>
    <mergeCell ref="DXR59:DXV59"/>
    <mergeCell ref="DXZ59:DYD59"/>
    <mergeCell ref="DYH59:DYL59"/>
    <mergeCell ref="DYP59:DYT59"/>
    <mergeCell ref="DYX59:DZB59"/>
    <mergeCell ref="DZF59:DZJ59"/>
    <mergeCell ref="EQD59:EQH59"/>
    <mergeCell ref="EQL59:EQP59"/>
    <mergeCell ref="EQT59:EQX59"/>
    <mergeCell ref="ERB59:ERF59"/>
    <mergeCell ref="ERJ59:ERN59"/>
    <mergeCell ref="ERR59:ERV59"/>
    <mergeCell ref="ERZ59:ESD59"/>
    <mergeCell ref="ESH59:ESL59"/>
    <mergeCell ref="ESP59:EST59"/>
    <mergeCell ref="ENJ59:ENN59"/>
    <mergeCell ref="ENR59:ENV59"/>
    <mergeCell ref="ENZ59:EOD59"/>
    <mergeCell ref="EOH59:EOL59"/>
    <mergeCell ref="EOP59:EOT59"/>
    <mergeCell ref="EOX59:EPB59"/>
    <mergeCell ref="EPF59:EPJ59"/>
    <mergeCell ref="EPN59:EPR59"/>
    <mergeCell ref="EPV59:EPZ59"/>
    <mergeCell ref="EKP59:EKT59"/>
    <mergeCell ref="EKX59:ELB59"/>
    <mergeCell ref="ELF59:ELJ59"/>
    <mergeCell ref="ELN59:ELR59"/>
    <mergeCell ref="ELV59:ELZ59"/>
    <mergeCell ref="EMD59:EMH59"/>
    <mergeCell ref="EML59:EMP59"/>
    <mergeCell ref="EMT59:EMX59"/>
    <mergeCell ref="ENB59:ENF59"/>
    <mergeCell ref="EHV59:EHZ59"/>
    <mergeCell ref="EID59:EIH59"/>
    <mergeCell ref="EIL59:EIP59"/>
    <mergeCell ref="EIT59:EIX59"/>
    <mergeCell ref="EJB59:EJF59"/>
    <mergeCell ref="EJJ59:EJN59"/>
    <mergeCell ref="EJR59:EJV59"/>
    <mergeCell ref="EJZ59:EKD59"/>
    <mergeCell ref="EKH59:EKL59"/>
    <mergeCell ref="FBF59:FBJ59"/>
    <mergeCell ref="FBN59:FBR59"/>
    <mergeCell ref="FBV59:FBZ59"/>
    <mergeCell ref="FCD59:FCH59"/>
    <mergeCell ref="FCL59:FCP59"/>
    <mergeCell ref="FCT59:FCX59"/>
    <mergeCell ref="FDB59:FDF59"/>
    <mergeCell ref="FDJ59:FDN59"/>
    <mergeCell ref="FDR59:FDV59"/>
    <mergeCell ref="EYL59:EYP59"/>
    <mergeCell ref="EYT59:EYX59"/>
    <mergeCell ref="EZB59:EZF59"/>
    <mergeCell ref="EZJ59:EZN59"/>
    <mergeCell ref="EZR59:EZV59"/>
    <mergeCell ref="EZZ59:FAD59"/>
    <mergeCell ref="FAH59:FAL59"/>
    <mergeCell ref="FAP59:FAT59"/>
    <mergeCell ref="FAX59:FBB59"/>
    <mergeCell ref="EVR59:EVV59"/>
    <mergeCell ref="EVZ59:EWD59"/>
    <mergeCell ref="EWH59:EWL59"/>
    <mergeCell ref="EWP59:EWT59"/>
    <mergeCell ref="EWX59:EXB59"/>
    <mergeCell ref="EXF59:EXJ59"/>
    <mergeCell ref="EXN59:EXR59"/>
    <mergeCell ref="EXV59:EXZ59"/>
    <mergeCell ref="EYD59:EYH59"/>
    <mergeCell ref="ESX59:ETB59"/>
    <mergeCell ref="ETF59:ETJ59"/>
    <mergeCell ref="ETN59:ETR59"/>
    <mergeCell ref="ETV59:ETZ59"/>
    <mergeCell ref="EUD59:EUH59"/>
    <mergeCell ref="EUL59:EUP59"/>
    <mergeCell ref="EUT59:EUX59"/>
    <mergeCell ref="EVB59:EVF59"/>
    <mergeCell ref="EVJ59:EVN59"/>
    <mergeCell ref="FMH59:FML59"/>
    <mergeCell ref="FMP59:FMT59"/>
    <mergeCell ref="FMX59:FNB59"/>
    <mergeCell ref="FNF59:FNJ59"/>
    <mergeCell ref="FNN59:FNR59"/>
    <mergeCell ref="FNV59:FNZ59"/>
    <mergeCell ref="FOD59:FOH59"/>
    <mergeCell ref="FOL59:FOP59"/>
    <mergeCell ref="FOT59:FOX59"/>
    <mergeCell ref="FJN59:FJR59"/>
    <mergeCell ref="FJV59:FJZ59"/>
    <mergeCell ref="FKD59:FKH59"/>
    <mergeCell ref="FKL59:FKP59"/>
    <mergeCell ref="FKT59:FKX59"/>
    <mergeCell ref="FLB59:FLF59"/>
    <mergeCell ref="FLJ59:FLN59"/>
    <mergeCell ref="FLR59:FLV59"/>
    <mergeCell ref="FLZ59:FMD59"/>
    <mergeCell ref="FGT59:FGX59"/>
    <mergeCell ref="FHB59:FHF59"/>
    <mergeCell ref="FHJ59:FHN59"/>
    <mergeCell ref="FHR59:FHV59"/>
    <mergeCell ref="FHZ59:FID59"/>
    <mergeCell ref="FIH59:FIL59"/>
    <mergeCell ref="FIP59:FIT59"/>
    <mergeCell ref="FIX59:FJB59"/>
    <mergeCell ref="FJF59:FJJ59"/>
    <mergeCell ref="FDZ59:FED59"/>
    <mergeCell ref="FEH59:FEL59"/>
    <mergeCell ref="FEP59:FET59"/>
    <mergeCell ref="FEX59:FFB59"/>
    <mergeCell ref="FFF59:FFJ59"/>
    <mergeCell ref="FFN59:FFR59"/>
    <mergeCell ref="FFV59:FFZ59"/>
    <mergeCell ref="FGD59:FGH59"/>
    <mergeCell ref="FGL59:FGP59"/>
    <mergeCell ref="FXJ59:FXN59"/>
    <mergeCell ref="FXR59:FXV59"/>
    <mergeCell ref="FXZ59:FYD59"/>
    <mergeCell ref="FYH59:FYL59"/>
    <mergeCell ref="FYP59:FYT59"/>
    <mergeCell ref="FYX59:FZB59"/>
    <mergeCell ref="FZF59:FZJ59"/>
    <mergeCell ref="FZN59:FZR59"/>
    <mergeCell ref="FZV59:FZZ59"/>
    <mergeCell ref="FUP59:FUT59"/>
    <mergeCell ref="FUX59:FVB59"/>
    <mergeCell ref="FVF59:FVJ59"/>
    <mergeCell ref="FVN59:FVR59"/>
    <mergeCell ref="FVV59:FVZ59"/>
    <mergeCell ref="FWD59:FWH59"/>
    <mergeCell ref="FWL59:FWP59"/>
    <mergeCell ref="FWT59:FWX59"/>
    <mergeCell ref="FXB59:FXF59"/>
    <mergeCell ref="FRV59:FRZ59"/>
    <mergeCell ref="FSD59:FSH59"/>
    <mergeCell ref="FSL59:FSP59"/>
    <mergeCell ref="FST59:FSX59"/>
    <mergeCell ref="FTB59:FTF59"/>
    <mergeCell ref="FTJ59:FTN59"/>
    <mergeCell ref="FTR59:FTV59"/>
    <mergeCell ref="FTZ59:FUD59"/>
    <mergeCell ref="FUH59:FUL59"/>
    <mergeCell ref="FPB59:FPF59"/>
    <mergeCell ref="FPJ59:FPN59"/>
    <mergeCell ref="FPR59:FPV59"/>
    <mergeCell ref="FPZ59:FQD59"/>
    <mergeCell ref="FQH59:FQL59"/>
    <mergeCell ref="FQP59:FQT59"/>
    <mergeCell ref="FQX59:FRB59"/>
    <mergeCell ref="FRF59:FRJ59"/>
    <mergeCell ref="FRN59:FRR59"/>
    <mergeCell ref="GIL59:GIP59"/>
    <mergeCell ref="GIT59:GIX59"/>
    <mergeCell ref="GJB59:GJF59"/>
    <mergeCell ref="GJJ59:GJN59"/>
    <mergeCell ref="GJR59:GJV59"/>
    <mergeCell ref="GJZ59:GKD59"/>
    <mergeCell ref="GKH59:GKL59"/>
    <mergeCell ref="GKP59:GKT59"/>
    <mergeCell ref="GKX59:GLB59"/>
    <mergeCell ref="GFR59:GFV59"/>
    <mergeCell ref="GFZ59:GGD59"/>
    <mergeCell ref="GGH59:GGL59"/>
    <mergeCell ref="GGP59:GGT59"/>
    <mergeCell ref="GGX59:GHB59"/>
    <mergeCell ref="GHF59:GHJ59"/>
    <mergeCell ref="GHN59:GHR59"/>
    <mergeCell ref="GHV59:GHZ59"/>
    <mergeCell ref="GID59:GIH59"/>
    <mergeCell ref="GCX59:GDB59"/>
    <mergeCell ref="GDF59:GDJ59"/>
    <mergeCell ref="GDN59:GDR59"/>
    <mergeCell ref="GDV59:GDZ59"/>
    <mergeCell ref="GED59:GEH59"/>
    <mergeCell ref="GEL59:GEP59"/>
    <mergeCell ref="GET59:GEX59"/>
    <mergeCell ref="GFB59:GFF59"/>
    <mergeCell ref="GFJ59:GFN59"/>
    <mergeCell ref="GAD59:GAH59"/>
    <mergeCell ref="GAL59:GAP59"/>
    <mergeCell ref="GAT59:GAX59"/>
    <mergeCell ref="GBB59:GBF59"/>
    <mergeCell ref="GBJ59:GBN59"/>
    <mergeCell ref="GBR59:GBV59"/>
    <mergeCell ref="GBZ59:GCD59"/>
    <mergeCell ref="GCH59:GCL59"/>
    <mergeCell ref="GCP59:GCT59"/>
    <mergeCell ref="GTN59:GTR59"/>
    <mergeCell ref="GTV59:GTZ59"/>
    <mergeCell ref="GUD59:GUH59"/>
    <mergeCell ref="GUL59:GUP59"/>
    <mergeCell ref="GUT59:GUX59"/>
    <mergeCell ref="GVB59:GVF59"/>
    <mergeCell ref="GVJ59:GVN59"/>
    <mergeCell ref="GVR59:GVV59"/>
    <mergeCell ref="GVZ59:GWD59"/>
    <mergeCell ref="GQT59:GQX59"/>
    <mergeCell ref="GRB59:GRF59"/>
    <mergeCell ref="GRJ59:GRN59"/>
    <mergeCell ref="GRR59:GRV59"/>
    <mergeCell ref="GRZ59:GSD59"/>
    <mergeCell ref="GSH59:GSL59"/>
    <mergeCell ref="GSP59:GST59"/>
    <mergeCell ref="GSX59:GTB59"/>
    <mergeCell ref="GTF59:GTJ59"/>
    <mergeCell ref="GNZ59:GOD59"/>
    <mergeCell ref="GOH59:GOL59"/>
    <mergeCell ref="GOP59:GOT59"/>
    <mergeCell ref="GOX59:GPB59"/>
    <mergeCell ref="GPF59:GPJ59"/>
    <mergeCell ref="GPN59:GPR59"/>
    <mergeCell ref="GPV59:GPZ59"/>
    <mergeCell ref="GQD59:GQH59"/>
    <mergeCell ref="GQL59:GQP59"/>
    <mergeCell ref="GLF59:GLJ59"/>
    <mergeCell ref="GLN59:GLR59"/>
    <mergeCell ref="GLV59:GLZ59"/>
    <mergeCell ref="GMD59:GMH59"/>
    <mergeCell ref="GML59:GMP59"/>
    <mergeCell ref="GMT59:GMX59"/>
    <mergeCell ref="GNB59:GNF59"/>
    <mergeCell ref="GNJ59:GNN59"/>
    <mergeCell ref="GNR59:GNV59"/>
    <mergeCell ref="HEP59:HET59"/>
    <mergeCell ref="HEX59:HFB59"/>
    <mergeCell ref="HFF59:HFJ59"/>
    <mergeCell ref="HFN59:HFR59"/>
    <mergeCell ref="HFV59:HFZ59"/>
    <mergeCell ref="HGD59:HGH59"/>
    <mergeCell ref="HGL59:HGP59"/>
    <mergeCell ref="HGT59:HGX59"/>
    <mergeCell ref="HHB59:HHF59"/>
    <mergeCell ref="HBV59:HBZ59"/>
    <mergeCell ref="HCD59:HCH59"/>
    <mergeCell ref="HCL59:HCP59"/>
    <mergeCell ref="HCT59:HCX59"/>
    <mergeCell ref="HDB59:HDF59"/>
    <mergeCell ref="HDJ59:HDN59"/>
    <mergeCell ref="HDR59:HDV59"/>
    <mergeCell ref="HDZ59:HED59"/>
    <mergeCell ref="HEH59:HEL59"/>
    <mergeCell ref="GZB59:GZF59"/>
    <mergeCell ref="GZJ59:GZN59"/>
    <mergeCell ref="GZR59:GZV59"/>
    <mergeCell ref="GZZ59:HAD59"/>
    <mergeCell ref="HAH59:HAL59"/>
    <mergeCell ref="HAP59:HAT59"/>
    <mergeCell ref="HAX59:HBB59"/>
    <mergeCell ref="HBF59:HBJ59"/>
    <mergeCell ref="HBN59:HBR59"/>
    <mergeCell ref="GWH59:GWL59"/>
    <mergeCell ref="GWP59:GWT59"/>
    <mergeCell ref="GWX59:GXB59"/>
    <mergeCell ref="GXF59:GXJ59"/>
    <mergeCell ref="GXN59:GXR59"/>
    <mergeCell ref="GXV59:GXZ59"/>
    <mergeCell ref="GYD59:GYH59"/>
    <mergeCell ref="GYL59:GYP59"/>
    <mergeCell ref="GYT59:GYX59"/>
    <mergeCell ref="HPR59:HPV59"/>
    <mergeCell ref="HPZ59:HQD59"/>
    <mergeCell ref="HQH59:HQL59"/>
    <mergeCell ref="HQP59:HQT59"/>
    <mergeCell ref="HQX59:HRB59"/>
    <mergeCell ref="HRF59:HRJ59"/>
    <mergeCell ref="HRN59:HRR59"/>
    <mergeCell ref="HRV59:HRZ59"/>
    <mergeCell ref="HSD59:HSH59"/>
    <mergeCell ref="HMX59:HNB59"/>
    <mergeCell ref="HNF59:HNJ59"/>
    <mergeCell ref="HNN59:HNR59"/>
    <mergeCell ref="HNV59:HNZ59"/>
    <mergeCell ref="HOD59:HOH59"/>
    <mergeCell ref="HOL59:HOP59"/>
    <mergeCell ref="HOT59:HOX59"/>
    <mergeCell ref="HPB59:HPF59"/>
    <mergeCell ref="HPJ59:HPN59"/>
    <mergeCell ref="HKD59:HKH59"/>
    <mergeCell ref="HKL59:HKP59"/>
    <mergeCell ref="HKT59:HKX59"/>
    <mergeCell ref="HLB59:HLF59"/>
    <mergeCell ref="HLJ59:HLN59"/>
    <mergeCell ref="HLR59:HLV59"/>
    <mergeCell ref="HLZ59:HMD59"/>
    <mergeCell ref="HMH59:HML59"/>
    <mergeCell ref="HMP59:HMT59"/>
    <mergeCell ref="HHJ59:HHN59"/>
    <mergeCell ref="HHR59:HHV59"/>
    <mergeCell ref="HHZ59:HID59"/>
    <mergeCell ref="HIH59:HIL59"/>
    <mergeCell ref="HIP59:HIT59"/>
    <mergeCell ref="HIX59:HJB59"/>
    <mergeCell ref="HJF59:HJJ59"/>
    <mergeCell ref="HJN59:HJR59"/>
    <mergeCell ref="HJV59:HJZ59"/>
    <mergeCell ref="IAT59:IAX59"/>
    <mergeCell ref="IBB59:IBF59"/>
    <mergeCell ref="IBJ59:IBN59"/>
    <mergeCell ref="IBR59:IBV59"/>
    <mergeCell ref="IBZ59:ICD59"/>
    <mergeCell ref="ICH59:ICL59"/>
    <mergeCell ref="ICP59:ICT59"/>
    <mergeCell ref="ICX59:IDB59"/>
    <mergeCell ref="IDF59:IDJ59"/>
    <mergeCell ref="HXZ59:HYD59"/>
    <mergeCell ref="HYH59:HYL59"/>
    <mergeCell ref="HYP59:HYT59"/>
    <mergeCell ref="HYX59:HZB59"/>
    <mergeCell ref="HZF59:HZJ59"/>
    <mergeCell ref="HZN59:HZR59"/>
    <mergeCell ref="HZV59:HZZ59"/>
    <mergeCell ref="IAD59:IAH59"/>
    <mergeCell ref="IAL59:IAP59"/>
    <mergeCell ref="HVF59:HVJ59"/>
    <mergeCell ref="HVN59:HVR59"/>
    <mergeCell ref="HVV59:HVZ59"/>
    <mergeCell ref="HWD59:HWH59"/>
    <mergeCell ref="HWL59:HWP59"/>
    <mergeCell ref="HWT59:HWX59"/>
    <mergeCell ref="HXB59:HXF59"/>
    <mergeCell ref="HXJ59:HXN59"/>
    <mergeCell ref="HXR59:HXV59"/>
    <mergeCell ref="HSL59:HSP59"/>
    <mergeCell ref="HST59:HSX59"/>
    <mergeCell ref="HTB59:HTF59"/>
    <mergeCell ref="HTJ59:HTN59"/>
    <mergeCell ref="HTR59:HTV59"/>
    <mergeCell ref="HTZ59:HUD59"/>
    <mergeCell ref="HUH59:HUL59"/>
    <mergeCell ref="HUP59:HUT59"/>
    <mergeCell ref="HUX59:HVB59"/>
    <mergeCell ref="ILV59:ILZ59"/>
    <mergeCell ref="IMD59:IMH59"/>
    <mergeCell ref="IML59:IMP59"/>
    <mergeCell ref="IMT59:IMX59"/>
    <mergeCell ref="INB59:INF59"/>
    <mergeCell ref="INJ59:INN59"/>
    <mergeCell ref="INR59:INV59"/>
    <mergeCell ref="INZ59:IOD59"/>
    <mergeCell ref="IOH59:IOL59"/>
    <mergeCell ref="IJB59:IJF59"/>
    <mergeCell ref="IJJ59:IJN59"/>
    <mergeCell ref="IJR59:IJV59"/>
    <mergeCell ref="IJZ59:IKD59"/>
    <mergeCell ref="IKH59:IKL59"/>
    <mergeCell ref="IKP59:IKT59"/>
    <mergeCell ref="IKX59:ILB59"/>
    <mergeCell ref="ILF59:ILJ59"/>
    <mergeCell ref="ILN59:ILR59"/>
    <mergeCell ref="IGH59:IGL59"/>
    <mergeCell ref="IGP59:IGT59"/>
    <mergeCell ref="IGX59:IHB59"/>
    <mergeCell ref="IHF59:IHJ59"/>
    <mergeCell ref="IHN59:IHR59"/>
    <mergeCell ref="IHV59:IHZ59"/>
    <mergeCell ref="IID59:IIH59"/>
    <mergeCell ref="IIL59:IIP59"/>
    <mergeCell ref="IIT59:IIX59"/>
    <mergeCell ref="IDN59:IDR59"/>
    <mergeCell ref="IDV59:IDZ59"/>
    <mergeCell ref="IED59:IEH59"/>
    <mergeCell ref="IEL59:IEP59"/>
    <mergeCell ref="IET59:IEX59"/>
    <mergeCell ref="IFB59:IFF59"/>
    <mergeCell ref="IFJ59:IFN59"/>
    <mergeCell ref="IFR59:IFV59"/>
    <mergeCell ref="IFZ59:IGD59"/>
    <mergeCell ref="IWX59:IXB59"/>
    <mergeCell ref="IXF59:IXJ59"/>
    <mergeCell ref="IXN59:IXR59"/>
    <mergeCell ref="IXV59:IXZ59"/>
    <mergeCell ref="IYD59:IYH59"/>
    <mergeCell ref="IYL59:IYP59"/>
    <mergeCell ref="IYT59:IYX59"/>
    <mergeCell ref="IZB59:IZF59"/>
    <mergeCell ref="IZJ59:IZN59"/>
    <mergeCell ref="IUD59:IUH59"/>
    <mergeCell ref="IUL59:IUP59"/>
    <mergeCell ref="IUT59:IUX59"/>
    <mergeCell ref="IVB59:IVF59"/>
    <mergeCell ref="IVJ59:IVN59"/>
    <mergeCell ref="IVR59:IVV59"/>
    <mergeCell ref="IVZ59:IWD59"/>
    <mergeCell ref="IWH59:IWL59"/>
    <mergeCell ref="IWP59:IWT59"/>
    <mergeCell ref="IRJ59:IRN59"/>
    <mergeCell ref="IRR59:IRV59"/>
    <mergeCell ref="IRZ59:ISD59"/>
    <mergeCell ref="ISH59:ISL59"/>
    <mergeCell ref="ISP59:IST59"/>
    <mergeCell ref="ISX59:ITB59"/>
    <mergeCell ref="ITF59:ITJ59"/>
    <mergeCell ref="ITN59:ITR59"/>
    <mergeCell ref="ITV59:ITZ59"/>
    <mergeCell ref="IOP59:IOT59"/>
    <mergeCell ref="IOX59:IPB59"/>
    <mergeCell ref="IPF59:IPJ59"/>
    <mergeCell ref="IPN59:IPR59"/>
    <mergeCell ref="IPV59:IPZ59"/>
    <mergeCell ref="IQD59:IQH59"/>
    <mergeCell ref="IQL59:IQP59"/>
    <mergeCell ref="IQT59:IQX59"/>
    <mergeCell ref="IRB59:IRF59"/>
    <mergeCell ref="JHZ59:JID59"/>
    <mergeCell ref="JIH59:JIL59"/>
    <mergeCell ref="JIP59:JIT59"/>
    <mergeCell ref="JIX59:JJB59"/>
    <mergeCell ref="JJF59:JJJ59"/>
    <mergeCell ref="JJN59:JJR59"/>
    <mergeCell ref="JJV59:JJZ59"/>
    <mergeCell ref="JKD59:JKH59"/>
    <mergeCell ref="JKL59:JKP59"/>
    <mergeCell ref="JFF59:JFJ59"/>
    <mergeCell ref="JFN59:JFR59"/>
    <mergeCell ref="JFV59:JFZ59"/>
    <mergeCell ref="JGD59:JGH59"/>
    <mergeCell ref="JGL59:JGP59"/>
    <mergeCell ref="JGT59:JGX59"/>
    <mergeCell ref="JHB59:JHF59"/>
    <mergeCell ref="JHJ59:JHN59"/>
    <mergeCell ref="JHR59:JHV59"/>
    <mergeCell ref="JCL59:JCP59"/>
    <mergeCell ref="JCT59:JCX59"/>
    <mergeCell ref="JDB59:JDF59"/>
    <mergeCell ref="JDJ59:JDN59"/>
    <mergeCell ref="JDR59:JDV59"/>
    <mergeCell ref="JDZ59:JED59"/>
    <mergeCell ref="JEH59:JEL59"/>
    <mergeCell ref="JEP59:JET59"/>
    <mergeCell ref="JEX59:JFB59"/>
    <mergeCell ref="IZR59:IZV59"/>
    <mergeCell ref="IZZ59:JAD59"/>
    <mergeCell ref="JAH59:JAL59"/>
    <mergeCell ref="JAP59:JAT59"/>
    <mergeCell ref="JAX59:JBB59"/>
    <mergeCell ref="JBF59:JBJ59"/>
    <mergeCell ref="JBN59:JBR59"/>
    <mergeCell ref="JBV59:JBZ59"/>
    <mergeCell ref="JCD59:JCH59"/>
    <mergeCell ref="JTB59:JTF59"/>
    <mergeCell ref="JTJ59:JTN59"/>
    <mergeCell ref="JTR59:JTV59"/>
    <mergeCell ref="JTZ59:JUD59"/>
    <mergeCell ref="JUH59:JUL59"/>
    <mergeCell ref="JUP59:JUT59"/>
    <mergeCell ref="JUX59:JVB59"/>
    <mergeCell ref="JVF59:JVJ59"/>
    <mergeCell ref="JVN59:JVR59"/>
    <mergeCell ref="JQH59:JQL59"/>
    <mergeCell ref="JQP59:JQT59"/>
    <mergeCell ref="JQX59:JRB59"/>
    <mergeCell ref="JRF59:JRJ59"/>
    <mergeCell ref="JRN59:JRR59"/>
    <mergeCell ref="JRV59:JRZ59"/>
    <mergeCell ref="JSD59:JSH59"/>
    <mergeCell ref="JSL59:JSP59"/>
    <mergeCell ref="JST59:JSX59"/>
    <mergeCell ref="JNN59:JNR59"/>
    <mergeCell ref="JNV59:JNZ59"/>
    <mergeCell ref="JOD59:JOH59"/>
    <mergeCell ref="JOL59:JOP59"/>
    <mergeCell ref="JOT59:JOX59"/>
    <mergeCell ref="JPB59:JPF59"/>
    <mergeCell ref="JPJ59:JPN59"/>
    <mergeCell ref="JPR59:JPV59"/>
    <mergeCell ref="JPZ59:JQD59"/>
    <mergeCell ref="JKT59:JKX59"/>
    <mergeCell ref="JLB59:JLF59"/>
    <mergeCell ref="JLJ59:JLN59"/>
    <mergeCell ref="JLR59:JLV59"/>
    <mergeCell ref="JLZ59:JMD59"/>
    <mergeCell ref="JMH59:JML59"/>
    <mergeCell ref="JMP59:JMT59"/>
    <mergeCell ref="JMX59:JNB59"/>
    <mergeCell ref="JNF59:JNJ59"/>
    <mergeCell ref="KED59:KEH59"/>
    <mergeCell ref="KEL59:KEP59"/>
    <mergeCell ref="KET59:KEX59"/>
    <mergeCell ref="KFB59:KFF59"/>
    <mergeCell ref="KFJ59:KFN59"/>
    <mergeCell ref="KFR59:KFV59"/>
    <mergeCell ref="KFZ59:KGD59"/>
    <mergeCell ref="KGH59:KGL59"/>
    <mergeCell ref="KGP59:KGT59"/>
    <mergeCell ref="KBJ59:KBN59"/>
    <mergeCell ref="KBR59:KBV59"/>
    <mergeCell ref="KBZ59:KCD59"/>
    <mergeCell ref="KCH59:KCL59"/>
    <mergeCell ref="KCP59:KCT59"/>
    <mergeCell ref="KCX59:KDB59"/>
    <mergeCell ref="KDF59:KDJ59"/>
    <mergeCell ref="KDN59:KDR59"/>
    <mergeCell ref="KDV59:KDZ59"/>
    <mergeCell ref="JYP59:JYT59"/>
    <mergeCell ref="JYX59:JZB59"/>
    <mergeCell ref="JZF59:JZJ59"/>
    <mergeCell ref="JZN59:JZR59"/>
    <mergeCell ref="JZV59:JZZ59"/>
    <mergeCell ref="KAD59:KAH59"/>
    <mergeCell ref="KAL59:KAP59"/>
    <mergeCell ref="KAT59:KAX59"/>
    <mergeCell ref="KBB59:KBF59"/>
    <mergeCell ref="JVV59:JVZ59"/>
    <mergeCell ref="JWD59:JWH59"/>
    <mergeCell ref="JWL59:JWP59"/>
    <mergeCell ref="JWT59:JWX59"/>
    <mergeCell ref="JXB59:JXF59"/>
    <mergeCell ref="JXJ59:JXN59"/>
    <mergeCell ref="JXR59:JXV59"/>
    <mergeCell ref="JXZ59:JYD59"/>
    <mergeCell ref="JYH59:JYL59"/>
    <mergeCell ref="KPF59:KPJ59"/>
    <mergeCell ref="KPN59:KPR59"/>
    <mergeCell ref="KPV59:KPZ59"/>
    <mergeCell ref="KQD59:KQH59"/>
    <mergeCell ref="KQL59:KQP59"/>
    <mergeCell ref="KQT59:KQX59"/>
    <mergeCell ref="KRB59:KRF59"/>
    <mergeCell ref="KRJ59:KRN59"/>
    <mergeCell ref="KRR59:KRV59"/>
    <mergeCell ref="KML59:KMP59"/>
    <mergeCell ref="KMT59:KMX59"/>
    <mergeCell ref="KNB59:KNF59"/>
    <mergeCell ref="KNJ59:KNN59"/>
    <mergeCell ref="KNR59:KNV59"/>
    <mergeCell ref="KNZ59:KOD59"/>
    <mergeCell ref="KOH59:KOL59"/>
    <mergeCell ref="KOP59:KOT59"/>
    <mergeCell ref="KOX59:KPB59"/>
    <mergeCell ref="KJR59:KJV59"/>
    <mergeCell ref="KJZ59:KKD59"/>
    <mergeCell ref="KKH59:KKL59"/>
    <mergeCell ref="KKP59:KKT59"/>
    <mergeCell ref="KKX59:KLB59"/>
    <mergeCell ref="KLF59:KLJ59"/>
    <mergeCell ref="KLN59:KLR59"/>
    <mergeCell ref="KLV59:KLZ59"/>
    <mergeCell ref="KMD59:KMH59"/>
    <mergeCell ref="KGX59:KHB59"/>
    <mergeCell ref="KHF59:KHJ59"/>
    <mergeCell ref="KHN59:KHR59"/>
    <mergeCell ref="KHV59:KHZ59"/>
    <mergeCell ref="KID59:KIH59"/>
    <mergeCell ref="KIL59:KIP59"/>
    <mergeCell ref="KIT59:KIX59"/>
    <mergeCell ref="KJB59:KJF59"/>
    <mergeCell ref="KJJ59:KJN59"/>
    <mergeCell ref="LAH59:LAL59"/>
    <mergeCell ref="LAP59:LAT59"/>
    <mergeCell ref="LAX59:LBB59"/>
    <mergeCell ref="LBF59:LBJ59"/>
    <mergeCell ref="LBN59:LBR59"/>
    <mergeCell ref="LBV59:LBZ59"/>
    <mergeCell ref="LCD59:LCH59"/>
    <mergeCell ref="LCL59:LCP59"/>
    <mergeCell ref="LCT59:LCX59"/>
    <mergeCell ref="KXN59:KXR59"/>
    <mergeCell ref="KXV59:KXZ59"/>
    <mergeCell ref="KYD59:KYH59"/>
    <mergeCell ref="KYL59:KYP59"/>
    <mergeCell ref="KYT59:KYX59"/>
    <mergeCell ref="KZB59:KZF59"/>
    <mergeCell ref="KZJ59:KZN59"/>
    <mergeCell ref="KZR59:KZV59"/>
    <mergeCell ref="KZZ59:LAD59"/>
    <mergeCell ref="KUT59:KUX59"/>
    <mergeCell ref="KVB59:KVF59"/>
    <mergeCell ref="KVJ59:KVN59"/>
    <mergeCell ref="KVR59:KVV59"/>
    <mergeCell ref="KVZ59:KWD59"/>
    <mergeCell ref="KWH59:KWL59"/>
    <mergeCell ref="KWP59:KWT59"/>
    <mergeCell ref="KWX59:KXB59"/>
    <mergeCell ref="KXF59:KXJ59"/>
    <mergeCell ref="KRZ59:KSD59"/>
    <mergeCell ref="KSH59:KSL59"/>
    <mergeCell ref="KSP59:KST59"/>
    <mergeCell ref="KSX59:KTB59"/>
    <mergeCell ref="KTF59:KTJ59"/>
    <mergeCell ref="KTN59:KTR59"/>
    <mergeCell ref="KTV59:KTZ59"/>
    <mergeCell ref="KUD59:KUH59"/>
    <mergeCell ref="KUL59:KUP59"/>
    <mergeCell ref="LLJ59:LLN59"/>
    <mergeCell ref="LLR59:LLV59"/>
    <mergeCell ref="LLZ59:LMD59"/>
    <mergeCell ref="LMH59:LML59"/>
    <mergeCell ref="LMP59:LMT59"/>
    <mergeCell ref="LMX59:LNB59"/>
    <mergeCell ref="LNF59:LNJ59"/>
    <mergeCell ref="LNN59:LNR59"/>
    <mergeCell ref="LNV59:LNZ59"/>
    <mergeCell ref="LIP59:LIT59"/>
    <mergeCell ref="LIX59:LJB59"/>
    <mergeCell ref="LJF59:LJJ59"/>
    <mergeCell ref="LJN59:LJR59"/>
    <mergeCell ref="LJV59:LJZ59"/>
    <mergeCell ref="LKD59:LKH59"/>
    <mergeCell ref="LKL59:LKP59"/>
    <mergeCell ref="LKT59:LKX59"/>
    <mergeCell ref="LLB59:LLF59"/>
    <mergeCell ref="LFV59:LFZ59"/>
    <mergeCell ref="LGD59:LGH59"/>
    <mergeCell ref="LGL59:LGP59"/>
    <mergeCell ref="LGT59:LGX59"/>
    <mergeCell ref="LHB59:LHF59"/>
    <mergeCell ref="LHJ59:LHN59"/>
    <mergeCell ref="LHR59:LHV59"/>
    <mergeCell ref="LHZ59:LID59"/>
    <mergeCell ref="LIH59:LIL59"/>
    <mergeCell ref="LDB59:LDF59"/>
    <mergeCell ref="LDJ59:LDN59"/>
    <mergeCell ref="LDR59:LDV59"/>
    <mergeCell ref="LDZ59:LED59"/>
    <mergeCell ref="LEH59:LEL59"/>
    <mergeCell ref="LEP59:LET59"/>
    <mergeCell ref="LEX59:LFB59"/>
    <mergeCell ref="LFF59:LFJ59"/>
    <mergeCell ref="LFN59:LFR59"/>
    <mergeCell ref="LWL59:LWP59"/>
    <mergeCell ref="LWT59:LWX59"/>
    <mergeCell ref="LXB59:LXF59"/>
    <mergeCell ref="LXJ59:LXN59"/>
    <mergeCell ref="LXR59:LXV59"/>
    <mergeCell ref="LXZ59:LYD59"/>
    <mergeCell ref="LYH59:LYL59"/>
    <mergeCell ref="LYP59:LYT59"/>
    <mergeCell ref="LYX59:LZB59"/>
    <mergeCell ref="LTR59:LTV59"/>
    <mergeCell ref="LTZ59:LUD59"/>
    <mergeCell ref="LUH59:LUL59"/>
    <mergeCell ref="LUP59:LUT59"/>
    <mergeCell ref="LUX59:LVB59"/>
    <mergeCell ref="LVF59:LVJ59"/>
    <mergeCell ref="LVN59:LVR59"/>
    <mergeCell ref="LVV59:LVZ59"/>
    <mergeCell ref="LWD59:LWH59"/>
    <mergeCell ref="LQX59:LRB59"/>
    <mergeCell ref="LRF59:LRJ59"/>
    <mergeCell ref="LRN59:LRR59"/>
    <mergeCell ref="LRV59:LRZ59"/>
    <mergeCell ref="LSD59:LSH59"/>
    <mergeCell ref="LSL59:LSP59"/>
    <mergeCell ref="LST59:LSX59"/>
    <mergeCell ref="LTB59:LTF59"/>
    <mergeCell ref="LTJ59:LTN59"/>
    <mergeCell ref="LOD59:LOH59"/>
    <mergeCell ref="LOL59:LOP59"/>
    <mergeCell ref="LOT59:LOX59"/>
    <mergeCell ref="LPB59:LPF59"/>
    <mergeCell ref="LPJ59:LPN59"/>
    <mergeCell ref="LPR59:LPV59"/>
    <mergeCell ref="LPZ59:LQD59"/>
    <mergeCell ref="LQH59:LQL59"/>
    <mergeCell ref="LQP59:LQT59"/>
    <mergeCell ref="MHN59:MHR59"/>
    <mergeCell ref="MHV59:MHZ59"/>
    <mergeCell ref="MID59:MIH59"/>
    <mergeCell ref="MIL59:MIP59"/>
    <mergeCell ref="MIT59:MIX59"/>
    <mergeCell ref="MJB59:MJF59"/>
    <mergeCell ref="MJJ59:MJN59"/>
    <mergeCell ref="MJR59:MJV59"/>
    <mergeCell ref="MJZ59:MKD59"/>
    <mergeCell ref="MET59:MEX59"/>
    <mergeCell ref="MFB59:MFF59"/>
    <mergeCell ref="MFJ59:MFN59"/>
    <mergeCell ref="MFR59:MFV59"/>
    <mergeCell ref="MFZ59:MGD59"/>
    <mergeCell ref="MGH59:MGL59"/>
    <mergeCell ref="MGP59:MGT59"/>
    <mergeCell ref="MGX59:MHB59"/>
    <mergeCell ref="MHF59:MHJ59"/>
    <mergeCell ref="MBZ59:MCD59"/>
    <mergeCell ref="MCH59:MCL59"/>
    <mergeCell ref="MCP59:MCT59"/>
    <mergeCell ref="MCX59:MDB59"/>
    <mergeCell ref="MDF59:MDJ59"/>
    <mergeCell ref="MDN59:MDR59"/>
    <mergeCell ref="MDV59:MDZ59"/>
    <mergeCell ref="MED59:MEH59"/>
    <mergeCell ref="MEL59:MEP59"/>
    <mergeCell ref="LZF59:LZJ59"/>
    <mergeCell ref="LZN59:LZR59"/>
    <mergeCell ref="LZV59:LZZ59"/>
    <mergeCell ref="MAD59:MAH59"/>
    <mergeCell ref="MAL59:MAP59"/>
    <mergeCell ref="MAT59:MAX59"/>
    <mergeCell ref="MBB59:MBF59"/>
    <mergeCell ref="MBJ59:MBN59"/>
    <mergeCell ref="MBR59:MBV59"/>
    <mergeCell ref="MSP59:MST59"/>
    <mergeCell ref="MSX59:MTB59"/>
    <mergeCell ref="MTF59:MTJ59"/>
    <mergeCell ref="MTN59:MTR59"/>
    <mergeCell ref="MTV59:MTZ59"/>
    <mergeCell ref="MUD59:MUH59"/>
    <mergeCell ref="MUL59:MUP59"/>
    <mergeCell ref="MUT59:MUX59"/>
    <mergeCell ref="MVB59:MVF59"/>
    <mergeCell ref="MPV59:MPZ59"/>
    <mergeCell ref="MQD59:MQH59"/>
    <mergeCell ref="MQL59:MQP59"/>
    <mergeCell ref="MQT59:MQX59"/>
    <mergeCell ref="MRB59:MRF59"/>
    <mergeCell ref="MRJ59:MRN59"/>
    <mergeCell ref="MRR59:MRV59"/>
    <mergeCell ref="MRZ59:MSD59"/>
    <mergeCell ref="MSH59:MSL59"/>
    <mergeCell ref="MNB59:MNF59"/>
    <mergeCell ref="MNJ59:MNN59"/>
    <mergeCell ref="MNR59:MNV59"/>
    <mergeCell ref="MNZ59:MOD59"/>
    <mergeCell ref="MOH59:MOL59"/>
    <mergeCell ref="MOP59:MOT59"/>
    <mergeCell ref="MOX59:MPB59"/>
    <mergeCell ref="MPF59:MPJ59"/>
    <mergeCell ref="MPN59:MPR59"/>
    <mergeCell ref="MKH59:MKL59"/>
    <mergeCell ref="MKP59:MKT59"/>
    <mergeCell ref="MKX59:MLB59"/>
    <mergeCell ref="MLF59:MLJ59"/>
    <mergeCell ref="MLN59:MLR59"/>
    <mergeCell ref="MLV59:MLZ59"/>
    <mergeCell ref="MMD59:MMH59"/>
    <mergeCell ref="MML59:MMP59"/>
    <mergeCell ref="MMT59:MMX59"/>
    <mergeCell ref="NDR59:NDV59"/>
    <mergeCell ref="NDZ59:NED59"/>
    <mergeCell ref="NEH59:NEL59"/>
    <mergeCell ref="NEP59:NET59"/>
    <mergeCell ref="NEX59:NFB59"/>
    <mergeCell ref="NFF59:NFJ59"/>
    <mergeCell ref="NFN59:NFR59"/>
    <mergeCell ref="NFV59:NFZ59"/>
    <mergeCell ref="NGD59:NGH59"/>
    <mergeCell ref="NAX59:NBB59"/>
    <mergeCell ref="NBF59:NBJ59"/>
    <mergeCell ref="NBN59:NBR59"/>
    <mergeCell ref="NBV59:NBZ59"/>
    <mergeCell ref="NCD59:NCH59"/>
    <mergeCell ref="NCL59:NCP59"/>
    <mergeCell ref="NCT59:NCX59"/>
    <mergeCell ref="NDB59:NDF59"/>
    <mergeCell ref="NDJ59:NDN59"/>
    <mergeCell ref="MYD59:MYH59"/>
    <mergeCell ref="MYL59:MYP59"/>
    <mergeCell ref="MYT59:MYX59"/>
    <mergeCell ref="MZB59:MZF59"/>
    <mergeCell ref="MZJ59:MZN59"/>
    <mergeCell ref="MZR59:MZV59"/>
    <mergeCell ref="MZZ59:NAD59"/>
    <mergeCell ref="NAH59:NAL59"/>
    <mergeCell ref="NAP59:NAT59"/>
    <mergeCell ref="MVJ59:MVN59"/>
    <mergeCell ref="MVR59:MVV59"/>
    <mergeCell ref="MVZ59:MWD59"/>
    <mergeCell ref="MWH59:MWL59"/>
    <mergeCell ref="MWP59:MWT59"/>
    <mergeCell ref="MWX59:MXB59"/>
    <mergeCell ref="MXF59:MXJ59"/>
    <mergeCell ref="MXN59:MXR59"/>
    <mergeCell ref="MXV59:MXZ59"/>
    <mergeCell ref="NOT59:NOX59"/>
    <mergeCell ref="NPB59:NPF59"/>
    <mergeCell ref="NPJ59:NPN59"/>
    <mergeCell ref="NPR59:NPV59"/>
    <mergeCell ref="NPZ59:NQD59"/>
    <mergeCell ref="NQH59:NQL59"/>
    <mergeCell ref="NQP59:NQT59"/>
    <mergeCell ref="NQX59:NRB59"/>
    <mergeCell ref="NRF59:NRJ59"/>
    <mergeCell ref="NLZ59:NMD59"/>
    <mergeCell ref="NMH59:NML59"/>
    <mergeCell ref="NMP59:NMT59"/>
    <mergeCell ref="NMX59:NNB59"/>
    <mergeCell ref="NNF59:NNJ59"/>
    <mergeCell ref="NNN59:NNR59"/>
    <mergeCell ref="NNV59:NNZ59"/>
    <mergeCell ref="NOD59:NOH59"/>
    <mergeCell ref="NOL59:NOP59"/>
    <mergeCell ref="NJF59:NJJ59"/>
    <mergeCell ref="NJN59:NJR59"/>
    <mergeCell ref="NJV59:NJZ59"/>
    <mergeCell ref="NKD59:NKH59"/>
    <mergeCell ref="NKL59:NKP59"/>
    <mergeCell ref="NKT59:NKX59"/>
    <mergeCell ref="NLB59:NLF59"/>
    <mergeCell ref="NLJ59:NLN59"/>
    <mergeCell ref="NLR59:NLV59"/>
    <mergeCell ref="NGL59:NGP59"/>
    <mergeCell ref="NGT59:NGX59"/>
    <mergeCell ref="NHB59:NHF59"/>
    <mergeCell ref="NHJ59:NHN59"/>
    <mergeCell ref="NHR59:NHV59"/>
    <mergeCell ref="NHZ59:NID59"/>
    <mergeCell ref="NIH59:NIL59"/>
    <mergeCell ref="NIP59:NIT59"/>
    <mergeCell ref="NIX59:NJB59"/>
    <mergeCell ref="NZV59:NZZ59"/>
    <mergeCell ref="OAD59:OAH59"/>
    <mergeCell ref="OAL59:OAP59"/>
    <mergeCell ref="OAT59:OAX59"/>
    <mergeCell ref="OBB59:OBF59"/>
    <mergeCell ref="OBJ59:OBN59"/>
    <mergeCell ref="OBR59:OBV59"/>
    <mergeCell ref="OBZ59:OCD59"/>
    <mergeCell ref="OCH59:OCL59"/>
    <mergeCell ref="NXB59:NXF59"/>
    <mergeCell ref="NXJ59:NXN59"/>
    <mergeCell ref="NXR59:NXV59"/>
    <mergeCell ref="NXZ59:NYD59"/>
    <mergeCell ref="NYH59:NYL59"/>
    <mergeCell ref="NYP59:NYT59"/>
    <mergeCell ref="NYX59:NZB59"/>
    <mergeCell ref="NZF59:NZJ59"/>
    <mergeCell ref="NZN59:NZR59"/>
    <mergeCell ref="NUH59:NUL59"/>
    <mergeCell ref="NUP59:NUT59"/>
    <mergeCell ref="NUX59:NVB59"/>
    <mergeCell ref="NVF59:NVJ59"/>
    <mergeCell ref="NVN59:NVR59"/>
    <mergeCell ref="NVV59:NVZ59"/>
    <mergeCell ref="NWD59:NWH59"/>
    <mergeCell ref="NWL59:NWP59"/>
    <mergeCell ref="NWT59:NWX59"/>
    <mergeCell ref="NRN59:NRR59"/>
    <mergeCell ref="NRV59:NRZ59"/>
    <mergeCell ref="NSD59:NSH59"/>
    <mergeCell ref="NSL59:NSP59"/>
    <mergeCell ref="NST59:NSX59"/>
    <mergeCell ref="NTB59:NTF59"/>
    <mergeCell ref="NTJ59:NTN59"/>
    <mergeCell ref="NTR59:NTV59"/>
    <mergeCell ref="NTZ59:NUD59"/>
    <mergeCell ref="OKX59:OLB59"/>
    <mergeCell ref="OLF59:OLJ59"/>
    <mergeCell ref="OLN59:OLR59"/>
    <mergeCell ref="OLV59:OLZ59"/>
    <mergeCell ref="OMD59:OMH59"/>
    <mergeCell ref="OML59:OMP59"/>
    <mergeCell ref="OMT59:OMX59"/>
    <mergeCell ref="ONB59:ONF59"/>
    <mergeCell ref="ONJ59:ONN59"/>
    <mergeCell ref="OID59:OIH59"/>
    <mergeCell ref="OIL59:OIP59"/>
    <mergeCell ref="OIT59:OIX59"/>
    <mergeCell ref="OJB59:OJF59"/>
    <mergeCell ref="OJJ59:OJN59"/>
    <mergeCell ref="OJR59:OJV59"/>
    <mergeCell ref="OJZ59:OKD59"/>
    <mergeCell ref="OKH59:OKL59"/>
    <mergeCell ref="OKP59:OKT59"/>
    <mergeCell ref="OFJ59:OFN59"/>
    <mergeCell ref="OFR59:OFV59"/>
    <mergeCell ref="OFZ59:OGD59"/>
    <mergeCell ref="OGH59:OGL59"/>
    <mergeCell ref="OGP59:OGT59"/>
    <mergeCell ref="OGX59:OHB59"/>
    <mergeCell ref="OHF59:OHJ59"/>
    <mergeCell ref="OHN59:OHR59"/>
    <mergeCell ref="OHV59:OHZ59"/>
    <mergeCell ref="OCP59:OCT59"/>
    <mergeCell ref="OCX59:ODB59"/>
    <mergeCell ref="ODF59:ODJ59"/>
    <mergeCell ref="ODN59:ODR59"/>
    <mergeCell ref="ODV59:ODZ59"/>
    <mergeCell ref="OED59:OEH59"/>
    <mergeCell ref="OEL59:OEP59"/>
    <mergeCell ref="OET59:OEX59"/>
    <mergeCell ref="OFB59:OFF59"/>
    <mergeCell ref="OVZ59:OWD59"/>
    <mergeCell ref="OWH59:OWL59"/>
    <mergeCell ref="OWP59:OWT59"/>
    <mergeCell ref="OWX59:OXB59"/>
    <mergeCell ref="OXF59:OXJ59"/>
    <mergeCell ref="OXN59:OXR59"/>
    <mergeCell ref="OXV59:OXZ59"/>
    <mergeCell ref="OYD59:OYH59"/>
    <mergeCell ref="OYL59:OYP59"/>
    <mergeCell ref="OTF59:OTJ59"/>
    <mergeCell ref="OTN59:OTR59"/>
    <mergeCell ref="OTV59:OTZ59"/>
    <mergeCell ref="OUD59:OUH59"/>
    <mergeCell ref="OUL59:OUP59"/>
    <mergeCell ref="OUT59:OUX59"/>
    <mergeCell ref="OVB59:OVF59"/>
    <mergeCell ref="OVJ59:OVN59"/>
    <mergeCell ref="OVR59:OVV59"/>
    <mergeCell ref="OQL59:OQP59"/>
    <mergeCell ref="OQT59:OQX59"/>
    <mergeCell ref="ORB59:ORF59"/>
    <mergeCell ref="ORJ59:ORN59"/>
    <mergeCell ref="ORR59:ORV59"/>
    <mergeCell ref="ORZ59:OSD59"/>
    <mergeCell ref="OSH59:OSL59"/>
    <mergeCell ref="OSP59:OST59"/>
    <mergeCell ref="OSX59:OTB59"/>
    <mergeCell ref="ONR59:ONV59"/>
    <mergeCell ref="ONZ59:OOD59"/>
    <mergeCell ref="OOH59:OOL59"/>
    <mergeCell ref="OOP59:OOT59"/>
    <mergeCell ref="OOX59:OPB59"/>
    <mergeCell ref="OPF59:OPJ59"/>
    <mergeCell ref="OPN59:OPR59"/>
    <mergeCell ref="OPV59:OPZ59"/>
    <mergeCell ref="OQD59:OQH59"/>
    <mergeCell ref="PHB59:PHF59"/>
    <mergeCell ref="PHJ59:PHN59"/>
    <mergeCell ref="PHR59:PHV59"/>
    <mergeCell ref="PHZ59:PID59"/>
    <mergeCell ref="PIH59:PIL59"/>
    <mergeCell ref="PIP59:PIT59"/>
    <mergeCell ref="PIX59:PJB59"/>
    <mergeCell ref="PJF59:PJJ59"/>
    <mergeCell ref="PJN59:PJR59"/>
    <mergeCell ref="PEH59:PEL59"/>
    <mergeCell ref="PEP59:PET59"/>
    <mergeCell ref="PEX59:PFB59"/>
    <mergeCell ref="PFF59:PFJ59"/>
    <mergeCell ref="PFN59:PFR59"/>
    <mergeCell ref="PFV59:PFZ59"/>
    <mergeCell ref="PGD59:PGH59"/>
    <mergeCell ref="PGL59:PGP59"/>
    <mergeCell ref="PGT59:PGX59"/>
    <mergeCell ref="PBN59:PBR59"/>
    <mergeCell ref="PBV59:PBZ59"/>
    <mergeCell ref="PCD59:PCH59"/>
    <mergeCell ref="PCL59:PCP59"/>
    <mergeCell ref="PCT59:PCX59"/>
    <mergeCell ref="PDB59:PDF59"/>
    <mergeCell ref="PDJ59:PDN59"/>
    <mergeCell ref="PDR59:PDV59"/>
    <mergeCell ref="PDZ59:PED59"/>
    <mergeCell ref="OYT59:OYX59"/>
    <mergeCell ref="OZB59:OZF59"/>
    <mergeCell ref="OZJ59:OZN59"/>
    <mergeCell ref="OZR59:OZV59"/>
    <mergeCell ref="OZZ59:PAD59"/>
    <mergeCell ref="PAH59:PAL59"/>
    <mergeCell ref="PAP59:PAT59"/>
    <mergeCell ref="PAX59:PBB59"/>
    <mergeCell ref="PBF59:PBJ59"/>
    <mergeCell ref="PSD59:PSH59"/>
    <mergeCell ref="PSL59:PSP59"/>
    <mergeCell ref="PST59:PSX59"/>
    <mergeCell ref="PTB59:PTF59"/>
    <mergeCell ref="PTJ59:PTN59"/>
    <mergeCell ref="PTR59:PTV59"/>
    <mergeCell ref="PTZ59:PUD59"/>
    <mergeCell ref="PUH59:PUL59"/>
    <mergeCell ref="PUP59:PUT59"/>
    <mergeCell ref="PPJ59:PPN59"/>
    <mergeCell ref="PPR59:PPV59"/>
    <mergeCell ref="PPZ59:PQD59"/>
    <mergeCell ref="PQH59:PQL59"/>
    <mergeCell ref="PQP59:PQT59"/>
    <mergeCell ref="PQX59:PRB59"/>
    <mergeCell ref="PRF59:PRJ59"/>
    <mergeCell ref="PRN59:PRR59"/>
    <mergeCell ref="PRV59:PRZ59"/>
    <mergeCell ref="PMP59:PMT59"/>
    <mergeCell ref="PMX59:PNB59"/>
    <mergeCell ref="PNF59:PNJ59"/>
    <mergeCell ref="PNN59:PNR59"/>
    <mergeCell ref="PNV59:PNZ59"/>
    <mergeCell ref="POD59:POH59"/>
    <mergeCell ref="POL59:POP59"/>
    <mergeCell ref="POT59:POX59"/>
    <mergeCell ref="PPB59:PPF59"/>
    <mergeCell ref="PJV59:PJZ59"/>
    <mergeCell ref="PKD59:PKH59"/>
    <mergeCell ref="PKL59:PKP59"/>
    <mergeCell ref="PKT59:PKX59"/>
    <mergeCell ref="PLB59:PLF59"/>
    <mergeCell ref="PLJ59:PLN59"/>
    <mergeCell ref="PLR59:PLV59"/>
    <mergeCell ref="PLZ59:PMD59"/>
    <mergeCell ref="PMH59:PML59"/>
    <mergeCell ref="QDF59:QDJ59"/>
    <mergeCell ref="QDN59:QDR59"/>
    <mergeCell ref="QDV59:QDZ59"/>
    <mergeCell ref="QED59:QEH59"/>
    <mergeCell ref="QEL59:QEP59"/>
    <mergeCell ref="QET59:QEX59"/>
    <mergeCell ref="QFB59:QFF59"/>
    <mergeCell ref="QFJ59:QFN59"/>
    <mergeCell ref="QFR59:QFV59"/>
    <mergeCell ref="QAL59:QAP59"/>
    <mergeCell ref="QAT59:QAX59"/>
    <mergeCell ref="QBB59:QBF59"/>
    <mergeCell ref="QBJ59:QBN59"/>
    <mergeCell ref="QBR59:QBV59"/>
    <mergeCell ref="QBZ59:QCD59"/>
    <mergeCell ref="QCH59:QCL59"/>
    <mergeCell ref="QCP59:QCT59"/>
    <mergeCell ref="QCX59:QDB59"/>
    <mergeCell ref="PXR59:PXV59"/>
    <mergeCell ref="PXZ59:PYD59"/>
    <mergeCell ref="PYH59:PYL59"/>
    <mergeCell ref="PYP59:PYT59"/>
    <mergeCell ref="PYX59:PZB59"/>
    <mergeCell ref="PZF59:PZJ59"/>
    <mergeCell ref="PZN59:PZR59"/>
    <mergeCell ref="PZV59:PZZ59"/>
    <mergeCell ref="QAD59:QAH59"/>
    <mergeCell ref="PUX59:PVB59"/>
    <mergeCell ref="PVF59:PVJ59"/>
    <mergeCell ref="PVN59:PVR59"/>
    <mergeCell ref="PVV59:PVZ59"/>
    <mergeCell ref="PWD59:PWH59"/>
    <mergeCell ref="PWL59:PWP59"/>
    <mergeCell ref="PWT59:PWX59"/>
    <mergeCell ref="PXB59:PXF59"/>
    <mergeCell ref="PXJ59:PXN59"/>
    <mergeCell ref="QOH59:QOL59"/>
    <mergeCell ref="QOP59:QOT59"/>
    <mergeCell ref="QOX59:QPB59"/>
    <mergeCell ref="QPF59:QPJ59"/>
    <mergeCell ref="QPN59:QPR59"/>
    <mergeCell ref="QPV59:QPZ59"/>
    <mergeCell ref="QQD59:QQH59"/>
    <mergeCell ref="QQL59:QQP59"/>
    <mergeCell ref="QQT59:QQX59"/>
    <mergeCell ref="QLN59:QLR59"/>
    <mergeCell ref="QLV59:QLZ59"/>
    <mergeCell ref="QMD59:QMH59"/>
    <mergeCell ref="QML59:QMP59"/>
    <mergeCell ref="QMT59:QMX59"/>
    <mergeCell ref="QNB59:QNF59"/>
    <mergeCell ref="QNJ59:QNN59"/>
    <mergeCell ref="QNR59:QNV59"/>
    <mergeCell ref="QNZ59:QOD59"/>
    <mergeCell ref="QIT59:QIX59"/>
    <mergeCell ref="QJB59:QJF59"/>
    <mergeCell ref="QJJ59:QJN59"/>
    <mergeCell ref="QJR59:QJV59"/>
    <mergeCell ref="QJZ59:QKD59"/>
    <mergeCell ref="QKH59:QKL59"/>
    <mergeCell ref="QKP59:QKT59"/>
    <mergeCell ref="QKX59:QLB59"/>
    <mergeCell ref="QLF59:QLJ59"/>
    <mergeCell ref="QFZ59:QGD59"/>
    <mergeCell ref="QGH59:QGL59"/>
    <mergeCell ref="QGP59:QGT59"/>
    <mergeCell ref="QGX59:QHB59"/>
    <mergeCell ref="QHF59:QHJ59"/>
    <mergeCell ref="QHN59:QHR59"/>
    <mergeCell ref="QHV59:QHZ59"/>
    <mergeCell ref="QID59:QIH59"/>
    <mergeCell ref="QIL59:QIP59"/>
    <mergeCell ref="QZJ59:QZN59"/>
    <mergeCell ref="QZR59:QZV59"/>
    <mergeCell ref="QZZ59:RAD59"/>
    <mergeCell ref="RAH59:RAL59"/>
    <mergeCell ref="RAP59:RAT59"/>
    <mergeCell ref="RAX59:RBB59"/>
    <mergeCell ref="RBF59:RBJ59"/>
    <mergeCell ref="RBN59:RBR59"/>
    <mergeCell ref="RBV59:RBZ59"/>
    <mergeCell ref="QWP59:QWT59"/>
    <mergeCell ref="QWX59:QXB59"/>
    <mergeCell ref="QXF59:QXJ59"/>
    <mergeCell ref="QXN59:QXR59"/>
    <mergeCell ref="QXV59:QXZ59"/>
    <mergeCell ref="QYD59:QYH59"/>
    <mergeCell ref="QYL59:QYP59"/>
    <mergeCell ref="QYT59:QYX59"/>
    <mergeCell ref="QZB59:QZF59"/>
    <mergeCell ref="QTV59:QTZ59"/>
    <mergeCell ref="QUD59:QUH59"/>
    <mergeCell ref="QUL59:QUP59"/>
    <mergeCell ref="QUT59:QUX59"/>
    <mergeCell ref="QVB59:QVF59"/>
    <mergeCell ref="QVJ59:QVN59"/>
    <mergeCell ref="QVR59:QVV59"/>
    <mergeCell ref="QVZ59:QWD59"/>
    <mergeCell ref="QWH59:QWL59"/>
    <mergeCell ref="QRB59:QRF59"/>
    <mergeCell ref="QRJ59:QRN59"/>
    <mergeCell ref="QRR59:QRV59"/>
    <mergeCell ref="QRZ59:QSD59"/>
    <mergeCell ref="QSH59:QSL59"/>
    <mergeCell ref="QSP59:QST59"/>
    <mergeCell ref="QSX59:QTB59"/>
    <mergeCell ref="QTF59:QTJ59"/>
    <mergeCell ref="QTN59:QTR59"/>
    <mergeCell ref="RKL59:RKP59"/>
    <mergeCell ref="RKT59:RKX59"/>
    <mergeCell ref="RLB59:RLF59"/>
    <mergeCell ref="RLJ59:RLN59"/>
    <mergeCell ref="RLR59:RLV59"/>
    <mergeCell ref="RLZ59:RMD59"/>
    <mergeCell ref="RMH59:RML59"/>
    <mergeCell ref="RMP59:RMT59"/>
    <mergeCell ref="RMX59:RNB59"/>
    <mergeCell ref="RHR59:RHV59"/>
    <mergeCell ref="RHZ59:RID59"/>
    <mergeCell ref="RIH59:RIL59"/>
    <mergeCell ref="RIP59:RIT59"/>
    <mergeCell ref="RIX59:RJB59"/>
    <mergeCell ref="RJF59:RJJ59"/>
    <mergeCell ref="RJN59:RJR59"/>
    <mergeCell ref="RJV59:RJZ59"/>
    <mergeCell ref="RKD59:RKH59"/>
    <mergeCell ref="REX59:RFB59"/>
    <mergeCell ref="RFF59:RFJ59"/>
    <mergeCell ref="RFN59:RFR59"/>
    <mergeCell ref="RFV59:RFZ59"/>
    <mergeCell ref="RGD59:RGH59"/>
    <mergeCell ref="RGL59:RGP59"/>
    <mergeCell ref="RGT59:RGX59"/>
    <mergeCell ref="RHB59:RHF59"/>
    <mergeCell ref="RHJ59:RHN59"/>
    <mergeCell ref="RCD59:RCH59"/>
    <mergeCell ref="RCL59:RCP59"/>
    <mergeCell ref="RCT59:RCX59"/>
    <mergeCell ref="RDB59:RDF59"/>
    <mergeCell ref="RDJ59:RDN59"/>
    <mergeCell ref="RDR59:RDV59"/>
    <mergeCell ref="RDZ59:RED59"/>
    <mergeCell ref="REH59:REL59"/>
    <mergeCell ref="REP59:RET59"/>
    <mergeCell ref="RVN59:RVR59"/>
    <mergeCell ref="RVV59:RVZ59"/>
    <mergeCell ref="RWD59:RWH59"/>
    <mergeCell ref="RWL59:RWP59"/>
    <mergeCell ref="RWT59:RWX59"/>
    <mergeCell ref="RXB59:RXF59"/>
    <mergeCell ref="RXJ59:RXN59"/>
    <mergeCell ref="RXR59:RXV59"/>
    <mergeCell ref="RXZ59:RYD59"/>
    <mergeCell ref="RST59:RSX59"/>
    <mergeCell ref="RTB59:RTF59"/>
    <mergeCell ref="RTJ59:RTN59"/>
    <mergeCell ref="RTR59:RTV59"/>
    <mergeCell ref="RTZ59:RUD59"/>
    <mergeCell ref="RUH59:RUL59"/>
    <mergeCell ref="RUP59:RUT59"/>
    <mergeCell ref="RUX59:RVB59"/>
    <mergeCell ref="RVF59:RVJ59"/>
    <mergeCell ref="RPZ59:RQD59"/>
    <mergeCell ref="RQH59:RQL59"/>
    <mergeCell ref="RQP59:RQT59"/>
    <mergeCell ref="RQX59:RRB59"/>
    <mergeCell ref="RRF59:RRJ59"/>
    <mergeCell ref="RRN59:RRR59"/>
    <mergeCell ref="RRV59:RRZ59"/>
    <mergeCell ref="RSD59:RSH59"/>
    <mergeCell ref="RSL59:RSP59"/>
    <mergeCell ref="RNF59:RNJ59"/>
    <mergeCell ref="RNN59:RNR59"/>
    <mergeCell ref="RNV59:RNZ59"/>
    <mergeCell ref="ROD59:ROH59"/>
    <mergeCell ref="ROL59:ROP59"/>
    <mergeCell ref="ROT59:ROX59"/>
    <mergeCell ref="RPB59:RPF59"/>
    <mergeCell ref="RPJ59:RPN59"/>
    <mergeCell ref="RPR59:RPV59"/>
    <mergeCell ref="SGP59:SGT59"/>
    <mergeCell ref="SGX59:SHB59"/>
    <mergeCell ref="SHF59:SHJ59"/>
    <mergeCell ref="SHN59:SHR59"/>
    <mergeCell ref="SHV59:SHZ59"/>
    <mergeCell ref="SID59:SIH59"/>
    <mergeCell ref="SIL59:SIP59"/>
    <mergeCell ref="SIT59:SIX59"/>
    <mergeCell ref="SJB59:SJF59"/>
    <mergeCell ref="SDV59:SDZ59"/>
    <mergeCell ref="SED59:SEH59"/>
    <mergeCell ref="SEL59:SEP59"/>
    <mergeCell ref="SET59:SEX59"/>
    <mergeCell ref="SFB59:SFF59"/>
    <mergeCell ref="SFJ59:SFN59"/>
    <mergeCell ref="SFR59:SFV59"/>
    <mergeCell ref="SFZ59:SGD59"/>
    <mergeCell ref="SGH59:SGL59"/>
    <mergeCell ref="SBB59:SBF59"/>
    <mergeCell ref="SBJ59:SBN59"/>
    <mergeCell ref="SBR59:SBV59"/>
    <mergeCell ref="SBZ59:SCD59"/>
    <mergeCell ref="SCH59:SCL59"/>
    <mergeCell ref="SCP59:SCT59"/>
    <mergeCell ref="SCX59:SDB59"/>
    <mergeCell ref="SDF59:SDJ59"/>
    <mergeCell ref="SDN59:SDR59"/>
    <mergeCell ref="RYH59:RYL59"/>
    <mergeCell ref="RYP59:RYT59"/>
    <mergeCell ref="RYX59:RZB59"/>
    <mergeCell ref="RZF59:RZJ59"/>
    <mergeCell ref="RZN59:RZR59"/>
    <mergeCell ref="RZV59:RZZ59"/>
    <mergeCell ref="SAD59:SAH59"/>
    <mergeCell ref="SAL59:SAP59"/>
    <mergeCell ref="SAT59:SAX59"/>
    <mergeCell ref="SRR59:SRV59"/>
    <mergeCell ref="SRZ59:SSD59"/>
    <mergeCell ref="SSH59:SSL59"/>
    <mergeCell ref="SSP59:SST59"/>
    <mergeCell ref="SSX59:STB59"/>
    <mergeCell ref="STF59:STJ59"/>
    <mergeCell ref="STN59:STR59"/>
    <mergeCell ref="STV59:STZ59"/>
    <mergeCell ref="SUD59:SUH59"/>
    <mergeCell ref="SOX59:SPB59"/>
    <mergeCell ref="SPF59:SPJ59"/>
    <mergeCell ref="SPN59:SPR59"/>
    <mergeCell ref="SPV59:SPZ59"/>
    <mergeCell ref="SQD59:SQH59"/>
    <mergeCell ref="SQL59:SQP59"/>
    <mergeCell ref="SQT59:SQX59"/>
    <mergeCell ref="SRB59:SRF59"/>
    <mergeCell ref="SRJ59:SRN59"/>
    <mergeCell ref="SMD59:SMH59"/>
    <mergeCell ref="SML59:SMP59"/>
    <mergeCell ref="SMT59:SMX59"/>
    <mergeCell ref="SNB59:SNF59"/>
    <mergeCell ref="SNJ59:SNN59"/>
    <mergeCell ref="SNR59:SNV59"/>
    <mergeCell ref="SNZ59:SOD59"/>
    <mergeCell ref="SOH59:SOL59"/>
    <mergeCell ref="SOP59:SOT59"/>
    <mergeCell ref="SJJ59:SJN59"/>
    <mergeCell ref="SJR59:SJV59"/>
    <mergeCell ref="SJZ59:SKD59"/>
    <mergeCell ref="SKH59:SKL59"/>
    <mergeCell ref="SKP59:SKT59"/>
    <mergeCell ref="SKX59:SLB59"/>
    <mergeCell ref="SLF59:SLJ59"/>
    <mergeCell ref="SLN59:SLR59"/>
    <mergeCell ref="SLV59:SLZ59"/>
    <mergeCell ref="TCT59:TCX59"/>
    <mergeCell ref="TDB59:TDF59"/>
    <mergeCell ref="TDJ59:TDN59"/>
    <mergeCell ref="TDR59:TDV59"/>
    <mergeCell ref="TDZ59:TED59"/>
    <mergeCell ref="TEH59:TEL59"/>
    <mergeCell ref="TEP59:TET59"/>
    <mergeCell ref="TEX59:TFB59"/>
    <mergeCell ref="TFF59:TFJ59"/>
    <mergeCell ref="SZZ59:TAD59"/>
    <mergeCell ref="TAH59:TAL59"/>
    <mergeCell ref="TAP59:TAT59"/>
    <mergeCell ref="TAX59:TBB59"/>
    <mergeCell ref="TBF59:TBJ59"/>
    <mergeCell ref="TBN59:TBR59"/>
    <mergeCell ref="TBV59:TBZ59"/>
    <mergeCell ref="TCD59:TCH59"/>
    <mergeCell ref="TCL59:TCP59"/>
    <mergeCell ref="SXF59:SXJ59"/>
    <mergeCell ref="SXN59:SXR59"/>
    <mergeCell ref="SXV59:SXZ59"/>
    <mergeCell ref="SYD59:SYH59"/>
    <mergeCell ref="SYL59:SYP59"/>
    <mergeCell ref="SYT59:SYX59"/>
    <mergeCell ref="SZB59:SZF59"/>
    <mergeCell ref="SZJ59:SZN59"/>
    <mergeCell ref="SZR59:SZV59"/>
    <mergeCell ref="SUL59:SUP59"/>
    <mergeCell ref="SUT59:SUX59"/>
    <mergeCell ref="SVB59:SVF59"/>
    <mergeCell ref="SVJ59:SVN59"/>
    <mergeCell ref="SVR59:SVV59"/>
    <mergeCell ref="SVZ59:SWD59"/>
    <mergeCell ref="SWH59:SWL59"/>
    <mergeCell ref="SWP59:SWT59"/>
    <mergeCell ref="SWX59:SXB59"/>
    <mergeCell ref="TNV59:TNZ59"/>
    <mergeCell ref="TOD59:TOH59"/>
    <mergeCell ref="TOL59:TOP59"/>
    <mergeCell ref="TOT59:TOX59"/>
    <mergeCell ref="TPB59:TPF59"/>
    <mergeCell ref="TPJ59:TPN59"/>
    <mergeCell ref="TPR59:TPV59"/>
    <mergeCell ref="TPZ59:TQD59"/>
    <mergeCell ref="TQH59:TQL59"/>
    <mergeCell ref="TLB59:TLF59"/>
    <mergeCell ref="TLJ59:TLN59"/>
    <mergeCell ref="TLR59:TLV59"/>
    <mergeCell ref="TLZ59:TMD59"/>
    <mergeCell ref="TMH59:TML59"/>
    <mergeCell ref="TMP59:TMT59"/>
    <mergeCell ref="TMX59:TNB59"/>
    <mergeCell ref="TNF59:TNJ59"/>
    <mergeCell ref="TNN59:TNR59"/>
    <mergeCell ref="TIH59:TIL59"/>
    <mergeCell ref="TIP59:TIT59"/>
    <mergeCell ref="TIX59:TJB59"/>
    <mergeCell ref="TJF59:TJJ59"/>
    <mergeCell ref="TJN59:TJR59"/>
    <mergeCell ref="TJV59:TJZ59"/>
    <mergeCell ref="TKD59:TKH59"/>
    <mergeCell ref="TKL59:TKP59"/>
    <mergeCell ref="TKT59:TKX59"/>
    <mergeCell ref="TFN59:TFR59"/>
    <mergeCell ref="TFV59:TFZ59"/>
    <mergeCell ref="TGD59:TGH59"/>
    <mergeCell ref="TGL59:TGP59"/>
    <mergeCell ref="TGT59:TGX59"/>
    <mergeCell ref="THB59:THF59"/>
    <mergeCell ref="THJ59:THN59"/>
    <mergeCell ref="THR59:THV59"/>
    <mergeCell ref="THZ59:TID59"/>
    <mergeCell ref="TYX59:TZB59"/>
    <mergeCell ref="TZF59:TZJ59"/>
    <mergeCell ref="TZN59:TZR59"/>
    <mergeCell ref="TZV59:TZZ59"/>
    <mergeCell ref="UAD59:UAH59"/>
    <mergeCell ref="UAL59:UAP59"/>
    <mergeCell ref="UAT59:UAX59"/>
    <mergeCell ref="UBB59:UBF59"/>
    <mergeCell ref="UBJ59:UBN59"/>
    <mergeCell ref="TWD59:TWH59"/>
    <mergeCell ref="TWL59:TWP59"/>
    <mergeCell ref="TWT59:TWX59"/>
    <mergeCell ref="TXB59:TXF59"/>
    <mergeCell ref="TXJ59:TXN59"/>
    <mergeCell ref="TXR59:TXV59"/>
    <mergeCell ref="TXZ59:TYD59"/>
    <mergeCell ref="TYH59:TYL59"/>
    <mergeCell ref="TYP59:TYT59"/>
    <mergeCell ref="TTJ59:TTN59"/>
    <mergeCell ref="TTR59:TTV59"/>
    <mergeCell ref="TTZ59:TUD59"/>
    <mergeCell ref="TUH59:TUL59"/>
    <mergeCell ref="TUP59:TUT59"/>
    <mergeCell ref="TUX59:TVB59"/>
    <mergeCell ref="TVF59:TVJ59"/>
    <mergeCell ref="TVN59:TVR59"/>
    <mergeCell ref="TVV59:TVZ59"/>
    <mergeCell ref="TQP59:TQT59"/>
    <mergeCell ref="TQX59:TRB59"/>
    <mergeCell ref="TRF59:TRJ59"/>
    <mergeCell ref="TRN59:TRR59"/>
    <mergeCell ref="TRV59:TRZ59"/>
    <mergeCell ref="TSD59:TSH59"/>
    <mergeCell ref="TSL59:TSP59"/>
    <mergeCell ref="TST59:TSX59"/>
    <mergeCell ref="TTB59:TTF59"/>
    <mergeCell ref="UJZ59:UKD59"/>
    <mergeCell ref="UKH59:UKL59"/>
    <mergeCell ref="UKP59:UKT59"/>
    <mergeCell ref="UKX59:ULB59"/>
    <mergeCell ref="ULF59:ULJ59"/>
    <mergeCell ref="ULN59:ULR59"/>
    <mergeCell ref="ULV59:ULZ59"/>
    <mergeCell ref="UMD59:UMH59"/>
    <mergeCell ref="UML59:UMP59"/>
    <mergeCell ref="UHF59:UHJ59"/>
    <mergeCell ref="UHN59:UHR59"/>
    <mergeCell ref="UHV59:UHZ59"/>
    <mergeCell ref="UID59:UIH59"/>
    <mergeCell ref="UIL59:UIP59"/>
    <mergeCell ref="UIT59:UIX59"/>
    <mergeCell ref="UJB59:UJF59"/>
    <mergeCell ref="UJJ59:UJN59"/>
    <mergeCell ref="UJR59:UJV59"/>
    <mergeCell ref="UEL59:UEP59"/>
    <mergeCell ref="UET59:UEX59"/>
    <mergeCell ref="UFB59:UFF59"/>
    <mergeCell ref="UFJ59:UFN59"/>
    <mergeCell ref="UFR59:UFV59"/>
    <mergeCell ref="UFZ59:UGD59"/>
    <mergeCell ref="UGH59:UGL59"/>
    <mergeCell ref="UGP59:UGT59"/>
    <mergeCell ref="UGX59:UHB59"/>
    <mergeCell ref="UBR59:UBV59"/>
    <mergeCell ref="UBZ59:UCD59"/>
    <mergeCell ref="UCH59:UCL59"/>
    <mergeCell ref="UCP59:UCT59"/>
    <mergeCell ref="UCX59:UDB59"/>
    <mergeCell ref="UDF59:UDJ59"/>
    <mergeCell ref="UDN59:UDR59"/>
    <mergeCell ref="UDV59:UDZ59"/>
    <mergeCell ref="UED59:UEH59"/>
    <mergeCell ref="UVB59:UVF59"/>
    <mergeCell ref="UVJ59:UVN59"/>
    <mergeCell ref="UVR59:UVV59"/>
    <mergeCell ref="UVZ59:UWD59"/>
    <mergeCell ref="UWH59:UWL59"/>
    <mergeCell ref="UWP59:UWT59"/>
    <mergeCell ref="UWX59:UXB59"/>
    <mergeCell ref="UXF59:UXJ59"/>
    <mergeCell ref="UXN59:UXR59"/>
    <mergeCell ref="USH59:USL59"/>
    <mergeCell ref="USP59:UST59"/>
    <mergeCell ref="USX59:UTB59"/>
    <mergeCell ref="UTF59:UTJ59"/>
    <mergeCell ref="UTN59:UTR59"/>
    <mergeCell ref="UTV59:UTZ59"/>
    <mergeCell ref="UUD59:UUH59"/>
    <mergeCell ref="UUL59:UUP59"/>
    <mergeCell ref="UUT59:UUX59"/>
    <mergeCell ref="UPN59:UPR59"/>
    <mergeCell ref="UPV59:UPZ59"/>
    <mergeCell ref="UQD59:UQH59"/>
    <mergeCell ref="UQL59:UQP59"/>
    <mergeCell ref="UQT59:UQX59"/>
    <mergeCell ref="URB59:URF59"/>
    <mergeCell ref="URJ59:URN59"/>
    <mergeCell ref="URR59:URV59"/>
    <mergeCell ref="URZ59:USD59"/>
    <mergeCell ref="UMT59:UMX59"/>
    <mergeCell ref="UNB59:UNF59"/>
    <mergeCell ref="UNJ59:UNN59"/>
    <mergeCell ref="UNR59:UNV59"/>
    <mergeCell ref="UNZ59:UOD59"/>
    <mergeCell ref="UOH59:UOL59"/>
    <mergeCell ref="UOP59:UOT59"/>
    <mergeCell ref="UOX59:UPB59"/>
    <mergeCell ref="UPF59:UPJ59"/>
    <mergeCell ref="VGD59:VGH59"/>
    <mergeCell ref="VGL59:VGP59"/>
    <mergeCell ref="VGT59:VGX59"/>
    <mergeCell ref="VHB59:VHF59"/>
    <mergeCell ref="VHJ59:VHN59"/>
    <mergeCell ref="VHR59:VHV59"/>
    <mergeCell ref="VHZ59:VID59"/>
    <mergeCell ref="VIH59:VIL59"/>
    <mergeCell ref="VIP59:VIT59"/>
    <mergeCell ref="VDJ59:VDN59"/>
    <mergeCell ref="VDR59:VDV59"/>
    <mergeCell ref="VDZ59:VED59"/>
    <mergeCell ref="VEH59:VEL59"/>
    <mergeCell ref="VEP59:VET59"/>
    <mergeCell ref="VEX59:VFB59"/>
    <mergeCell ref="VFF59:VFJ59"/>
    <mergeCell ref="VFN59:VFR59"/>
    <mergeCell ref="VFV59:VFZ59"/>
    <mergeCell ref="VAP59:VAT59"/>
    <mergeCell ref="VAX59:VBB59"/>
    <mergeCell ref="VBF59:VBJ59"/>
    <mergeCell ref="VBN59:VBR59"/>
    <mergeCell ref="VBV59:VBZ59"/>
    <mergeCell ref="VCD59:VCH59"/>
    <mergeCell ref="VCL59:VCP59"/>
    <mergeCell ref="VCT59:VCX59"/>
    <mergeCell ref="VDB59:VDF59"/>
    <mergeCell ref="UXV59:UXZ59"/>
    <mergeCell ref="UYD59:UYH59"/>
    <mergeCell ref="UYL59:UYP59"/>
    <mergeCell ref="UYT59:UYX59"/>
    <mergeCell ref="UZB59:UZF59"/>
    <mergeCell ref="UZJ59:UZN59"/>
    <mergeCell ref="UZR59:UZV59"/>
    <mergeCell ref="UZZ59:VAD59"/>
    <mergeCell ref="VAH59:VAL59"/>
    <mergeCell ref="VRF59:VRJ59"/>
    <mergeCell ref="VRN59:VRR59"/>
    <mergeCell ref="VRV59:VRZ59"/>
    <mergeCell ref="VSD59:VSH59"/>
    <mergeCell ref="VSL59:VSP59"/>
    <mergeCell ref="VST59:VSX59"/>
    <mergeCell ref="VTB59:VTF59"/>
    <mergeCell ref="VTJ59:VTN59"/>
    <mergeCell ref="VTR59:VTV59"/>
    <mergeCell ref="VOL59:VOP59"/>
    <mergeCell ref="VOT59:VOX59"/>
    <mergeCell ref="VPB59:VPF59"/>
    <mergeCell ref="VPJ59:VPN59"/>
    <mergeCell ref="VPR59:VPV59"/>
    <mergeCell ref="VPZ59:VQD59"/>
    <mergeCell ref="VQH59:VQL59"/>
    <mergeCell ref="VQP59:VQT59"/>
    <mergeCell ref="VQX59:VRB59"/>
    <mergeCell ref="VLR59:VLV59"/>
    <mergeCell ref="VLZ59:VMD59"/>
    <mergeCell ref="VMH59:VML59"/>
    <mergeCell ref="VMP59:VMT59"/>
    <mergeCell ref="VMX59:VNB59"/>
    <mergeCell ref="VNF59:VNJ59"/>
    <mergeCell ref="VNN59:VNR59"/>
    <mergeCell ref="VNV59:VNZ59"/>
    <mergeCell ref="VOD59:VOH59"/>
    <mergeCell ref="VIX59:VJB59"/>
    <mergeCell ref="VJF59:VJJ59"/>
    <mergeCell ref="VJN59:VJR59"/>
    <mergeCell ref="VJV59:VJZ59"/>
    <mergeCell ref="VKD59:VKH59"/>
    <mergeCell ref="VKL59:VKP59"/>
    <mergeCell ref="VKT59:VKX59"/>
    <mergeCell ref="VLB59:VLF59"/>
    <mergeCell ref="VLJ59:VLN59"/>
    <mergeCell ref="WCH59:WCL59"/>
    <mergeCell ref="WCP59:WCT59"/>
    <mergeCell ref="WCX59:WDB59"/>
    <mergeCell ref="WDF59:WDJ59"/>
    <mergeCell ref="WDN59:WDR59"/>
    <mergeCell ref="WDV59:WDZ59"/>
    <mergeCell ref="WED59:WEH59"/>
    <mergeCell ref="WEL59:WEP59"/>
    <mergeCell ref="WET59:WEX59"/>
    <mergeCell ref="VZN59:VZR59"/>
    <mergeCell ref="VZV59:VZZ59"/>
    <mergeCell ref="WAD59:WAH59"/>
    <mergeCell ref="WAL59:WAP59"/>
    <mergeCell ref="WAT59:WAX59"/>
    <mergeCell ref="WBB59:WBF59"/>
    <mergeCell ref="WBJ59:WBN59"/>
    <mergeCell ref="WBR59:WBV59"/>
    <mergeCell ref="WBZ59:WCD59"/>
    <mergeCell ref="VWT59:VWX59"/>
    <mergeCell ref="VXB59:VXF59"/>
    <mergeCell ref="VXJ59:VXN59"/>
    <mergeCell ref="VXR59:VXV59"/>
    <mergeCell ref="VXZ59:VYD59"/>
    <mergeCell ref="VYH59:VYL59"/>
    <mergeCell ref="VYP59:VYT59"/>
    <mergeCell ref="VYX59:VZB59"/>
    <mergeCell ref="VZF59:VZJ59"/>
    <mergeCell ref="VTZ59:VUD59"/>
    <mergeCell ref="VUH59:VUL59"/>
    <mergeCell ref="VUP59:VUT59"/>
    <mergeCell ref="VUX59:VVB59"/>
    <mergeCell ref="VVF59:VVJ59"/>
    <mergeCell ref="VVN59:VVR59"/>
    <mergeCell ref="VVV59:VVZ59"/>
    <mergeCell ref="VWD59:VWH59"/>
    <mergeCell ref="VWL59:VWP59"/>
    <mergeCell ref="WRJ59:WRN59"/>
    <mergeCell ref="WRR59:WRV59"/>
    <mergeCell ref="WRZ59:WSD59"/>
    <mergeCell ref="WSH59:WSL59"/>
    <mergeCell ref="WSP59:WST59"/>
    <mergeCell ref="WNJ59:WNN59"/>
    <mergeCell ref="WNR59:WNV59"/>
    <mergeCell ref="WNZ59:WOD59"/>
    <mergeCell ref="WOH59:WOL59"/>
    <mergeCell ref="WOP59:WOT59"/>
    <mergeCell ref="WOX59:WPB59"/>
    <mergeCell ref="WPF59:WPJ59"/>
    <mergeCell ref="WPN59:WPR59"/>
    <mergeCell ref="WPV59:WPZ59"/>
    <mergeCell ref="WKP59:WKT59"/>
    <mergeCell ref="WKX59:WLB59"/>
    <mergeCell ref="WLF59:WLJ59"/>
    <mergeCell ref="WLN59:WLR59"/>
    <mergeCell ref="WLV59:WLZ59"/>
    <mergeCell ref="WMD59:WMH59"/>
    <mergeCell ref="WML59:WMP59"/>
    <mergeCell ref="WMT59:WMX59"/>
    <mergeCell ref="WNB59:WNF59"/>
    <mergeCell ref="WHV59:WHZ59"/>
    <mergeCell ref="WID59:WIH59"/>
    <mergeCell ref="WIL59:WIP59"/>
    <mergeCell ref="WIT59:WIX59"/>
    <mergeCell ref="WJB59:WJF59"/>
    <mergeCell ref="WJJ59:WJN59"/>
    <mergeCell ref="WJR59:WJV59"/>
    <mergeCell ref="WJZ59:WKD59"/>
    <mergeCell ref="WKH59:WKL59"/>
    <mergeCell ref="WFB59:WFF59"/>
    <mergeCell ref="WFJ59:WFN59"/>
    <mergeCell ref="WFR59:WFV59"/>
    <mergeCell ref="WFZ59:WGD59"/>
    <mergeCell ref="WGH59:WGL59"/>
    <mergeCell ref="WGP59:WGT59"/>
    <mergeCell ref="WGX59:WHB59"/>
    <mergeCell ref="WHF59:WHJ59"/>
    <mergeCell ref="WHN59:WHR59"/>
    <mergeCell ref="XDZ59:XED59"/>
    <mergeCell ref="XEH59:XEL59"/>
    <mergeCell ref="XEP59:XET59"/>
    <mergeCell ref="XEX59:XFB59"/>
    <mergeCell ref="J88:N88"/>
    <mergeCell ref="R88:V88"/>
    <mergeCell ref="Z88:AD88"/>
    <mergeCell ref="AH88:AL88"/>
    <mergeCell ref="AP88:AT88"/>
    <mergeCell ref="AX88:BB88"/>
    <mergeCell ref="BF88:BJ88"/>
    <mergeCell ref="BN88:BR88"/>
    <mergeCell ref="BV88:BZ88"/>
    <mergeCell ref="CD88:CH88"/>
    <mergeCell ref="CL88:CP88"/>
    <mergeCell ref="CT88:CX88"/>
    <mergeCell ref="DB88:DF88"/>
    <mergeCell ref="DJ88:DN88"/>
    <mergeCell ref="DR88:DV88"/>
    <mergeCell ref="DZ88:ED88"/>
    <mergeCell ref="EH88:EL88"/>
    <mergeCell ref="EP88:ET88"/>
    <mergeCell ref="EX88:FB88"/>
    <mergeCell ref="FF88:FJ88"/>
    <mergeCell ref="XBF59:XBJ59"/>
    <mergeCell ref="XBN59:XBR59"/>
    <mergeCell ref="XBV59:XBZ59"/>
    <mergeCell ref="XCD59:XCH59"/>
    <mergeCell ref="XCL59:XCP59"/>
    <mergeCell ref="XCT59:XCX59"/>
    <mergeCell ref="XDB59:XDF59"/>
    <mergeCell ref="XDJ59:XDN59"/>
    <mergeCell ref="XDR59:XDV59"/>
    <mergeCell ref="WYL59:WYP59"/>
    <mergeCell ref="WYT59:WYX59"/>
    <mergeCell ref="WZB59:WZF59"/>
    <mergeCell ref="WZJ59:WZN59"/>
    <mergeCell ref="WZR59:WZV59"/>
    <mergeCell ref="WZZ59:XAD59"/>
    <mergeCell ref="XAH59:XAL59"/>
    <mergeCell ref="XAP59:XAT59"/>
    <mergeCell ref="XAX59:XBB59"/>
    <mergeCell ref="WVR59:WVV59"/>
    <mergeCell ref="WVZ59:WWD59"/>
    <mergeCell ref="WWH59:WWL59"/>
    <mergeCell ref="WWP59:WWT59"/>
    <mergeCell ref="WWX59:WXB59"/>
    <mergeCell ref="WXF59:WXJ59"/>
    <mergeCell ref="WXN59:WXR59"/>
    <mergeCell ref="WXV59:WXZ59"/>
    <mergeCell ref="WYD59:WYH59"/>
    <mergeCell ref="WSX59:WTB59"/>
    <mergeCell ref="WTF59:WTJ59"/>
    <mergeCell ref="WTN59:WTR59"/>
    <mergeCell ref="WTV59:WTZ59"/>
    <mergeCell ref="WUD59:WUH59"/>
    <mergeCell ref="WUL59:WUP59"/>
    <mergeCell ref="WUT59:WUX59"/>
    <mergeCell ref="WVB59:WVF59"/>
    <mergeCell ref="WVJ59:WVN59"/>
    <mergeCell ref="WQD59:WQH59"/>
    <mergeCell ref="WQL59:WQP59"/>
    <mergeCell ref="WQT59:WQX59"/>
    <mergeCell ref="WRB59:WRF59"/>
    <mergeCell ref="NV88:NZ88"/>
    <mergeCell ref="OD88:OH88"/>
    <mergeCell ref="OL88:OP88"/>
    <mergeCell ref="OT88:OX88"/>
    <mergeCell ref="PB88:PF88"/>
    <mergeCell ref="PJ88:PN88"/>
    <mergeCell ref="PR88:PV88"/>
    <mergeCell ref="PZ88:QD88"/>
    <mergeCell ref="QH88:QL88"/>
    <mergeCell ref="LB88:LF88"/>
    <mergeCell ref="LJ88:LN88"/>
    <mergeCell ref="LR88:LV88"/>
    <mergeCell ref="LZ88:MD88"/>
    <mergeCell ref="MH88:ML88"/>
    <mergeCell ref="MP88:MT88"/>
    <mergeCell ref="MX88:NB88"/>
    <mergeCell ref="NF88:NJ88"/>
    <mergeCell ref="NN88:NR88"/>
    <mergeCell ref="IH88:IL88"/>
    <mergeCell ref="IP88:IT88"/>
    <mergeCell ref="IX88:JB88"/>
    <mergeCell ref="JF88:JJ88"/>
    <mergeCell ref="JN88:JR88"/>
    <mergeCell ref="JV88:JZ88"/>
    <mergeCell ref="KD88:KH88"/>
    <mergeCell ref="KL88:KP88"/>
    <mergeCell ref="KT88:KX88"/>
    <mergeCell ref="FN88:FR88"/>
    <mergeCell ref="FV88:FZ88"/>
    <mergeCell ref="GD88:GH88"/>
    <mergeCell ref="GL88:GP88"/>
    <mergeCell ref="GT88:GX88"/>
    <mergeCell ref="HB88:HF88"/>
    <mergeCell ref="HJ88:HN88"/>
    <mergeCell ref="HR88:HV88"/>
    <mergeCell ref="HZ88:ID88"/>
    <mergeCell ref="YX88:ZB88"/>
    <mergeCell ref="ZF88:ZJ88"/>
    <mergeCell ref="ZN88:ZR88"/>
    <mergeCell ref="ZV88:ZZ88"/>
    <mergeCell ref="AAD88:AAH88"/>
    <mergeCell ref="AAL88:AAP88"/>
    <mergeCell ref="AAT88:AAX88"/>
    <mergeCell ref="ABB88:ABF88"/>
    <mergeCell ref="ABJ88:ABN88"/>
    <mergeCell ref="WD88:WH88"/>
    <mergeCell ref="WL88:WP88"/>
    <mergeCell ref="WT88:WX88"/>
    <mergeCell ref="XB88:XF88"/>
    <mergeCell ref="XJ88:XN88"/>
    <mergeCell ref="XR88:XV88"/>
    <mergeCell ref="XZ88:YD88"/>
    <mergeCell ref="YH88:YL88"/>
    <mergeCell ref="YP88:YT88"/>
    <mergeCell ref="TJ88:TN88"/>
    <mergeCell ref="TR88:TV88"/>
    <mergeCell ref="TZ88:UD88"/>
    <mergeCell ref="UH88:UL88"/>
    <mergeCell ref="UP88:UT88"/>
    <mergeCell ref="UX88:VB88"/>
    <mergeCell ref="VF88:VJ88"/>
    <mergeCell ref="VN88:VR88"/>
    <mergeCell ref="VV88:VZ88"/>
    <mergeCell ref="QP88:QT88"/>
    <mergeCell ref="QX88:RB88"/>
    <mergeCell ref="RF88:RJ88"/>
    <mergeCell ref="RN88:RR88"/>
    <mergeCell ref="RV88:RZ88"/>
    <mergeCell ref="SD88:SH88"/>
    <mergeCell ref="SL88:SP88"/>
    <mergeCell ref="ST88:SX88"/>
    <mergeCell ref="TB88:TF88"/>
    <mergeCell ref="AJZ88:AKD88"/>
    <mergeCell ref="AKH88:AKL88"/>
    <mergeCell ref="AKP88:AKT88"/>
    <mergeCell ref="AKX88:ALB88"/>
    <mergeCell ref="ALF88:ALJ88"/>
    <mergeCell ref="ALN88:ALR88"/>
    <mergeCell ref="ALV88:ALZ88"/>
    <mergeCell ref="AMD88:AMH88"/>
    <mergeCell ref="AML88:AMP88"/>
    <mergeCell ref="AHF88:AHJ88"/>
    <mergeCell ref="AHN88:AHR88"/>
    <mergeCell ref="AHV88:AHZ88"/>
    <mergeCell ref="AID88:AIH88"/>
    <mergeCell ref="AIL88:AIP88"/>
    <mergeCell ref="AIT88:AIX88"/>
    <mergeCell ref="AJB88:AJF88"/>
    <mergeCell ref="AJJ88:AJN88"/>
    <mergeCell ref="AJR88:AJV88"/>
    <mergeCell ref="AEL88:AEP88"/>
    <mergeCell ref="AET88:AEX88"/>
    <mergeCell ref="AFB88:AFF88"/>
    <mergeCell ref="AFJ88:AFN88"/>
    <mergeCell ref="AFR88:AFV88"/>
    <mergeCell ref="AFZ88:AGD88"/>
    <mergeCell ref="AGH88:AGL88"/>
    <mergeCell ref="AGP88:AGT88"/>
    <mergeCell ref="AGX88:AHB88"/>
    <mergeCell ref="ABR88:ABV88"/>
    <mergeCell ref="ABZ88:ACD88"/>
    <mergeCell ref="ACH88:ACL88"/>
    <mergeCell ref="ACP88:ACT88"/>
    <mergeCell ref="ACX88:ADB88"/>
    <mergeCell ref="ADF88:ADJ88"/>
    <mergeCell ref="ADN88:ADR88"/>
    <mergeCell ref="ADV88:ADZ88"/>
    <mergeCell ref="AED88:AEH88"/>
    <mergeCell ref="AVB88:AVF88"/>
    <mergeCell ref="AVJ88:AVN88"/>
    <mergeCell ref="AVR88:AVV88"/>
    <mergeCell ref="AVZ88:AWD88"/>
    <mergeCell ref="AWH88:AWL88"/>
    <mergeCell ref="AWP88:AWT88"/>
    <mergeCell ref="AWX88:AXB88"/>
    <mergeCell ref="AXF88:AXJ88"/>
    <mergeCell ref="AXN88:AXR88"/>
    <mergeCell ref="ASH88:ASL88"/>
    <mergeCell ref="ASP88:AST88"/>
    <mergeCell ref="ASX88:ATB88"/>
    <mergeCell ref="ATF88:ATJ88"/>
    <mergeCell ref="ATN88:ATR88"/>
    <mergeCell ref="ATV88:ATZ88"/>
    <mergeCell ref="AUD88:AUH88"/>
    <mergeCell ref="AUL88:AUP88"/>
    <mergeCell ref="AUT88:AUX88"/>
    <mergeCell ref="APN88:APR88"/>
    <mergeCell ref="APV88:APZ88"/>
    <mergeCell ref="AQD88:AQH88"/>
    <mergeCell ref="AQL88:AQP88"/>
    <mergeCell ref="AQT88:AQX88"/>
    <mergeCell ref="ARB88:ARF88"/>
    <mergeCell ref="ARJ88:ARN88"/>
    <mergeCell ref="ARR88:ARV88"/>
    <mergeCell ref="ARZ88:ASD88"/>
    <mergeCell ref="AMT88:AMX88"/>
    <mergeCell ref="ANB88:ANF88"/>
    <mergeCell ref="ANJ88:ANN88"/>
    <mergeCell ref="ANR88:ANV88"/>
    <mergeCell ref="ANZ88:AOD88"/>
    <mergeCell ref="AOH88:AOL88"/>
    <mergeCell ref="AOP88:AOT88"/>
    <mergeCell ref="AOX88:APB88"/>
    <mergeCell ref="APF88:APJ88"/>
    <mergeCell ref="BGD88:BGH88"/>
    <mergeCell ref="BGL88:BGP88"/>
    <mergeCell ref="BGT88:BGX88"/>
    <mergeCell ref="BHB88:BHF88"/>
    <mergeCell ref="BHJ88:BHN88"/>
    <mergeCell ref="BHR88:BHV88"/>
    <mergeCell ref="BHZ88:BID88"/>
    <mergeCell ref="BIH88:BIL88"/>
    <mergeCell ref="BIP88:BIT88"/>
    <mergeCell ref="BDJ88:BDN88"/>
    <mergeCell ref="BDR88:BDV88"/>
    <mergeCell ref="BDZ88:BED88"/>
    <mergeCell ref="BEH88:BEL88"/>
    <mergeCell ref="BEP88:BET88"/>
    <mergeCell ref="BEX88:BFB88"/>
    <mergeCell ref="BFF88:BFJ88"/>
    <mergeCell ref="BFN88:BFR88"/>
    <mergeCell ref="BFV88:BFZ88"/>
    <mergeCell ref="BAP88:BAT88"/>
    <mergeCell ref="BAX88:BBB88"/>
    <mergeCell ref="BBF88:BBJ88"/>
    <mergeCell ref="BBN88:BBR88"/>
    <mergeCell ref="BBV88:BBZ88"/>
    <mergeCell ref="BCD88:BCH88"/>
    <mergeCell ref="BCL88:BCP88"/>
    <mergeCell ref="BCT88:BCX88"/>
    <mergeCell ref="BDB88:BDF88"/>
    <mergeCell ref="AXV88:AXZ88"/>
    <mergeCell ref="AYD88:AYH88"/>
    <mergeCell ref="AYL88:AYP88"/>
    <mergeCell ref="AYT88:AYX88"/>
    <mergeCell ref="AZB88:AZF88"/>
    <mergeCell ref="AZJ88:AZN88"/>
    <mergeCell ref="AZR88:AZV88"/>
    <mergeCell ref="AZZ88:BAD88"/>
    <mergeCell ref="BAH88:BAL88"/>
    <mergeCell ref="BRF88:BRJ88"/>
    <mergeCell ref="BRN88:BRR88"/>
    <mergeCell ref="BRV88:BRZ88"/>
    <mergeCell ref="BSD88:BSH88"/>
    <mergeCell ref="BSL88:BSP88"/>
    <mergeCell ref="BST88:BSX88"/>
    <mergeCell ref="BTB88:BTF88"/>
    <mergeCell ref="BTJ88:BTN88"/>
    <mergeCell ref="BTR88:BTV88"/>
    <mergeCell ref="BOL88:BOP88"/>
    <mergeCell ref="BOT88:BOX88"/>
    <mergeCell ref="BPB88:BPF88"/>
    <mergeCell ref="BPJ88:BPN88"/>
    <mergeCell ref="BPR88:BPV88"/>
    <mergeCell ref="BPZ88:BQD88"/>
    <mergeCell ref="BQH88:BQL88"/>
    <mergeCell ref="BQP88:BQT88"/>
    <mergeCell ref="BQX88:BRB88"/>
    <mergeCell ref="BLR88:BLV88"/>
    <mergeCell ref="BLZ88:BMD88"/>
    <mergeCell ref="BMH88:BML88"/>
    <mergeCell ref="BMP88:BMT88"/>
    <mergeCell ref="BMX88:BNB88"/>
    <mergeCell ref="BNF88:BNJ88"/>
    <mergeCell ref="BNN88:BNR88"/>
    <mergeCell ref="BNV88:BNZ88"/>
    <mergeCell ref="BOD88:BOH88"/>
    <mergeCell ref="BIX88:BJB88"/>
    <mergeCell ref="BJF88:BJJ88"/>
    <mergeCell ref="BJN88:BJR88"/>
    <mergeCell ref="BJV88:BJZ88"/>
    <mergeCell ref="BKD88:BKH88"/>
    <mergeCell ref="BKL88:BKP88"/>
    <mergeCell ref="BKT88:BKX88"/>
    <mergeCell ref="BLB88:BLF88"/>
    <mergeCell ref="BLJ88:BLN88"/>
    <mergeCell ref="CCH88:CCL88"/>
    <mergeCell ref="CCP88:CCT88"/>
    <mergeCell ref="CCX88:CDB88"/>
    <mergeCell ref="CDF88:CDJ88"/>
    <mergeCell ref="CDN88:CDR88"/>
    <mergeCell ref="CDV88:CDZ88"/>
    <mergeCell ref="CED88:CEH88"/>
    <mergeCell ref="CEL88:CEP88"/>
    <mergeCell ref="CET88:CEX88"/>
    <mergeCell ref="BZN88:BZR88"/>
    <mergeCell ref="BZV88:BZZ88"/>
    <mergeCell ref="CAD88:CAH88"/>
    <mergeCell ref="CAL88:CAP88"/>
    <mergeCell ref="CAT88:CAX88"/>
    <mergeCell ref="CBB88:CBF88"/>
    <mergeCell ref="CBJ88:CBN88"/>
    <mergeCell ref="CBR88:CBV88"/>
    <mergeCell ref="CBZ88:CCD88"/>
    <mergeCell ref="BWT88:BWX88"/>
    <mergeCell ref="BXB88:BXF88"/>
    <mergeCell ref="BXJ88:BXN88"/>
    <mergeCell ref="BXR88:BXV88"/>
    <mergeCell ref="BXZ88:BYD88"/>
    <mergeCell ref="BYH88:BYL88"/>
    <mergeCell ref="BYP88:BYT88"/>
    <mergeCell ref="BYX88:BZB88"/>
    <mergeCell ref="BZF88:BZJ88"/>
    <mergeCell ref="BTZ88:BUD88"/>
    <mergeCell ref="BUH88:BUL88"/>
    <mergeCell ref="BUP88:BUT88"/>
    <mergeCell ref="BUX88:BVB88"/>
    <mergeCell ref="BVF88:BVJ88"/>
    <mergeCell ref="BVN88:BVR88"/>
    <mergeCell ref="BVV88:BVZ88"/>
    <mergeCell ref="BWD88:BWH88"/>
    <mergeCell ref="BWL88:BWP88"/>
    <mergeCell ref="CNJ88:CNN88"/>
    <mergeCell ref="CNR88:CNV88"/>
    <mergeCell ref="CNZ88:COD88"/>
    <mergeCell ref="COH88:COL88"/>
    <mergeCell ref="COP88:COT88"/>
    <mergeCell ref="COX88:CPB88"/>
    <mergeCell ref="CPF88:CPJ88"/>
    <mergeCell ref="CPN88:CPR88"/>
    <mergeCell ref="CPV88:CPZ88"/>
    <mergeCell ref="CKP88:CKT88"/>
    <mergeCell ref="CKX88:CLB88"/>
    <mergeCell ref="CLF88:CLJ88"/>
    <mergeCell ref="CLN88:CLR88"/>
    <mergeCell ref="CLV88:CLZ88"/>
    <mergeCell ref="CMD88:CMH88"/>
    <mergeCell ref="CML88:CMP88"/>
    <mergeCell ref="CMT88:CMX88"/>
    <mergeCell ref="CNB88:CNF88"/>
    <mergeCell ref="CHV88:CHZ88"/>
    <mergeCell ref="CID88:CIH88"/>
    <mergeCell ref="CIL88:CIP88"/>
    <mergeCell ref="CIT88:CIX88"/>
    <mergeCell ref="CJB88:CJF88"/>
    <mergeCell ref="CJJ88:CJN88"/>
    <mergeCell ref="CJR88:CJV88"/>
    <mergeCell ref="CJZ88:CKD88"/>
    <mergeCell ref="CKH88:CKL88"/>
    <mergeCell ref="CFB88:CFF88"/>
    <mergeCell ref="CFJ88:CFN88"/>
    <mergeCell ref="CFR88:CFV88"/>
    <mergeCell ref="CFZ88:CGD88"/>
    <mergeCell ref="CGH88:CGL88"/>
    <mergeCell ref="CGP88:CGT88"/>
    <mergeCell ref="CGX88:CHB88"/>
    <mergeCell ref="CHF88:CHJ88"/>
    <mergeCell ref="CHN88:CHR88"/>
    <mergeCell ref="CYL88:CYP88"/>
    <mergeCell ref="CYT88:CYX88"/>
    <mergeCell ref="CZB88:CZF88"/>
    <mergeCell ref="CZJ88:CZN88"/>
    <mergeCell ref="CZR88:CZV88"/>
    <mergeCell ref="CZZ88:DAD88"/>
    <mergeCell ref="DAH88:DAL88"/>
    <mergeCell ref="DAP88:DAT88"/>
    <mergeCell ref="DAX88:DBB88"/>
    <mergeCell ref="CVR88:CVV88"/>
    <mergeCell ref="CVZ88:CWD88"/>
    <mergeCell ref="CWH88:CWL88"/>
    <mergeCell ref="CWP88:CWT88"/>
    <mergeCell ref="CWX88:CXB88"/>
    <mergeCell ref="CXF88:CXJ88"/>
    <mergeCell ref="CXN88:CXR88"/>
    <mergeCell ref="CXV88:CXZ88"/>
    <mergeCell ref="CYD88:CYH88"/>
    <mergeCell ref="CSX88:CTB88"/>
    <mergeCell ref="CTF88:CTJ88"/>
    <mergeCell ref="CTN88:CTR88"/>
    <mergeCell ref="CTV88:CTZ88"/>
    <mergeCell ref="CUD88:CUH88"/>
    <mergeCell ref="CUL88:CUP88"/>
    <mergeCell ref="CUT88:CUX88"/>
    <mergeCell ref="CVB88:CVF88"/>
    <mergeCell ref="CVJ88:CVN88"/>
    <mergeCell ref="CQD88:CQH88"/>
    <mergeCell ref="CQL88:CQP88"/>
    <mergeCell ref="CQT88:CQX88"/>
    <mergeCell ref="CRB88:CRF88"/>
    <mergeCell ref="CRJ88:CRN88"/>
    <mergeCell ref="CRR88:CRV88"/>
    <mergeCell ref="CRZ88:CSD88"/>
    <mergeCell ref="CSH88:CSL88"/>
    <mergeCell ref="CSP88:CST88"/>
    <mergeCell ref="DJN88:DJR88"/>
    <mergeCell ref="DJV88:DJZ88"/>
    <mergeCell ref="DKD88:DKH88"/>
    <mergeCell ref="DKL88:DKP88"/>
    <mergeCell ref="DKT88:DKX88"/>
    <mergeCell ref="DLB88:DLF88"/>
    <mergeCell ref="DLJ88:DLN88"/>
    <mergeCell ref="DLR88:DLV88"/>
    <mergeCell ref="DLZ88:DMD88"/>
    <mergeCell ref="DGT88:DGX88"/>
    <mergeCell ref="DHB88:DHF88"/>
    <mergeCell ref="DHJ88:DHN88"/>
    <mergeCell ref="DHR88:DHV88"/>
    <mergeCell ref="DHZ88:DID88"/>
    <mergeCell ref="DIH88:DIL88"/>
    <mergeCell ref="DIP88:DIT88"/>
    <mergeCell ref="DIX88:DJB88"/>
    <mergeCell ref="DJF88:DJJ88"/>
    <mergeCell ref="DDZ88:DED88"/>
    <mergeCell ref="DEH88:DEL88"/>
    <mergeCell ref="DEP88:DET88"/>
    <mergeCell ref="DEX88:DFB88"/>
    <mergeCell ref="DFF88:DFJ88"/>
    <mergeCell ref="DFN88:DFR88"/>
    <mergeCell ref="DFV88:DFZ88"/>
    <mergeCell ref="DGD88:DGH88"/>
    <mergeCell ref="DGL88:DGP88"/>
    <mergeCell ref="DBF88:DBJ88"/>
    <mergeCell ref="DBN88:DBR88"/>
    <mergeCell ref="DBV88:DBZ88"/>
    <mergeCell ref="DCD88:DCH88"/>
    <mergeCell ref="DCL88:DCP88"/>
    <mergeCell ref="DCT88:DCX88"/>
    <mergeCell ref="DDB88:DDF88"/>
    <mergeCell ref="DDJ88:DDN88"/>
    <mergeCell ref="DDR88:DDV88"/>
    <mergeCell ref="DUP88:DUT88"/>
    <mergeCell ref="DUX88:DVB88"/>
    <mergeCell ref="DVF88:DVJ88"/>
    <mergeCell ref="DVN88:DVR88"/>
    <mergeCell ref="DVV88:DVZ88"/>
    <mergeCell ref="DWD88:DWH88"/>
    <mergeCell ref="DWL88:DWP88"/>
    <mergeCell ref="DWT88:DWX88"/>
    <mergeCell ref="DXB88:DXF88"/>
    <mergeCell ref="DRV88:DRZ88"/>
    <mergeCell ref="DSD88:DSH88"/>
    <mergeCell ref="DSL88:DSP88"/>
    <mergeCell ref="DST88:DSX88"/>
    <mergeCell ref="DTB88:DTF88"/>
    <mergeCell ref="DTJ88:DTN88"/>
    <mergeCell ref="DTR88:DTV88"/>
    <mergeCell ref="DTZ88:DUD88"/>
    <mergeCell ref="DUH88:DUL88"/>
    <mergeCell ref="DPB88:DPF88"/>
    <mergeCell ref="DPJ88:DPN88"/>
    <mergeCell ref="DPR88:DPV88"/>
    <mergeCell ref="DPZ88:DQD88"/>
    <mergeCell ref="DQH88:DQL88"/>
    <mergeCell ref="DQP88:DQT88"/>
    <mergeCell ref="DQX88:DRB88"/>
    <mergeCell ref="DRF88:DRJ88"/>
    <mergeCell ref="DRN88:DRR88"/>
    <mergeCell ref="DMH88:DML88"/>
    <mergeCell ref="DMP88:DMT88"/>
    <mergeCell ref="DMX88:DNB88"/>
    <mergeCell ref="DNF88:DNJ88"/>
    <mergeCell ref="DNN88:DNR88"/>
    <mergeCell ref="DNV88:DNZ88"/>
    <mergeCell ref="DOD88:DOH88"/>
    <mergeCell ref="DOL88:DOP88"/>
    <mergeCell ref="DOT88:DOX88"/>
    <mergeCell ref="EFR88:EFV88"/>
    <mergeCell ref="EFZ88:EGD88"/>
    <mergeCell ref="EGH88:EGL88"/>
    <mergeCell ref="EGP88:EGT88"/>
    <mergeCell ref="EGX88:EHB88"/>
    <mergeCell ref="EHF88:EHJ88"/>
    <mergeCell ref="EHN88:EHR88"/>
    <mergeCell ref="EHV88:EHZ88"/>
    <mergeCell ref="EID88:EIH88"/>
    <mergeCell ref="ECX88:EDB88"/>
    <mergeCell ref="EDF88:EDJ88"/>
    <mergeCell ref="EDN88:EDR88"/>
    <mergeCell ref="EDV88:EDZ88"/>
    <mergeCell ref="EED88:EEH88"/>
    <mergeCell ref="EEL88:EEP88"/>
    <mergeCell ref="EET88:EEX88"/>
    <mergeCell ref="EFB88:EFF88"/>
    <mergeCell ref="EFJ88:EFN88"/>
    <mergeCell ref="EAD88:EAH88"/>
    <mergeCell ref="EAL88:EAP88"/>
    <mergeCell ref="EAT88:EAX88"/>
    <mergeCell ref="EBB88:EBF88"/>
    <mergeCell ref="EBJ88:EBN88"/>
    <mergeCell ref="EBR88:EBV88"/>
    <mergeCell ref="EBZ88:ECD88"/>
    <mergeCell ref="ECH88:ECL88"/>
    <mergeCell ref="ECP88:ECT88"/>
    <mergeCell ref="DXJ88:DXN88"/>
    <mergeCell ref="DXR88:DXV88"/>
    <mergeCell ref="DXZ88:DYD88"/>
    <mergeCell ref="DYH88:DYL88"/>
    <mergeCell ref="DYP88:DYT88"/>
    <mergeCell ref="DYX88:DZB88"/>
    <mergeCell ref="DZF88:DZJ88"/>
    <mergeCell ref="DZN88:DZR88"/>
    <mergeCell ref="DZV88:DZZ88"/>
    <mergeCell ref="EQT88:EQX88"/>
    <mergeCell ref="ERB88:ERF88"/>
    <mergeCell ref="ERJ88:ERN88"/>
    <mergeCell ref="ERR88:ERV88"/>
    <mergeCell ref="ERZ88:ESD88"/>
    <mergeCell ref="ESH88:ESL88"/>
    <mergeCell ref="ESP88:EST88"/>
    <mergeCell ref="ESX88:ETB88"/>
    <mergeCell ref="ETF88:ETJ88"/>
    <mergeCell ref="ENZ88:EOD88"/>
    <mergeCell ref="EOH88:EOL88"/>
    <mergeCell ref="EOP88:EOT88"/>
    <mergeCell ref="EOX88:EPB88"/>
    <mergeCell ref="EPF88:EPJ88"/>
    <mergeCell ref="EPN88:EPR88"/>
    <mergeCell ref="EPV88:EPZ88"/>
    <mergeCell ref="EQD88:EQH88"/>
    <mergeCell ref="EQL88:EQP88"/>
    <mergeCell ref="ELF88:ELJ88"/>
    <mergeCell ref="ELN88:ELR88"/>
    <mergeCell ref="ELV88:ELZ88"/>
    <mergeCell ref="EMD88:EMH88"/>
    <mergeCell ref="EML88:EMP88"/>
    <mergeCell ref="EMT88:EMX88"/>
    <mergeCell ref="ENB88:ENF88"/>
    <mergeCell ref="ENJ88:ENN88"/>
    <mergeCell ref="ENR88:ENV88"/>
    <mergeCell ref="EIL88:EIP88"/>
    <mergeCell ref="EIT88:EIX88"/>
    <mergeCell ref="EJB88:EJF88"/>
    <mergeCell ref="EJJ88:EJN88"/>
    <mergeCell ref="EJR88:EJV88"/>
    <mergeCell ref="EJZ88:EKD88"/>
    <mergeCell ref="EKH88:EKL88"/>
    <mergeCell ref="EKP88:EKT88"/>
    <mergeCell ref="EKX88:ELB88"/>
    <mergeCell ref="FBV88:FBZ88"/>
    <mergeCell ref="FCD88:FCH88"/>
    <mergeCell ref="FCL88:FCP88"/>
    <mergeCell ref="FCT88:FCX88"/>
    <mergeCell ref="FDB88:FDF88"/>
    <mergeCell ref="FDJ88:FDN88"/>
    <mergeCell ref="FDR88:FDV88"/>
    <mergeCell ref="FDZ88:FED88"/>
    <mergeCell ref="FEH88:FEL88"/>
    <mergeCell ref="EZB88:EZF88"/>
    <mergeCell ref="EZJ88:EZN88"/>
    <mergeCell ref="EZR88:EZV88"/>
    <mergeCell ref="EZZ88:FAD88"/>
    <mergeCell ref="FAH88:FAL88"/>
    <mergeCell ref="FAP88:FAT88"/>
    <mergeCell ref="FAX88:FBB88"/>
    <mergeCell ref="FBF88:FBJ88"/>
    <mergeCell ref="FBN88:FBR88"/>
    <mergeCell ref="EWH88:EWL88"/>
    <mergeCell ref="EWP88:EWT88"/>
    <mergeCell ref="EWX88:EXB88"/>
    <mergeCell ref="EXF88:EXJ88"/>
    <mergeCell ref="EXN88:EXR88"/>
    <mergeCell ref="EXV88:EXZ88"/>
    <mergeCell ref="EYD88:EYH88"/>
    <mergeCell ref="EYL88:EYP88"/>
    <mergeCell ref="EYT88:EYX88"/>
    <mergeCell ref="ETN88:ETR88"/>
    <mergeCell ref="ETV88:ETZ88"/>
    <mergeCell ref="EUD88:EUH88"/>
    <mergeCell ref="EUL88:EUP88"/>
    <mergeCell ref="EUT88:EUX88"/>
    <mergeCell ref="EVB88:EVF88"/>
    <mergeCell ref="EVJ88:EVN88"/>
    <mergeCell ref="EVR88:EVV88"/>
    <mergeCell ref="EVZ88:EWD88"/>
    <mergeCell ref="FMX88:FNB88"/>
    <mergeCell ref="FNF88:FNJ88"/>
    <mergeCell ref="FNN88:FNR88"/>
    <mergeCell ref="FNV88:FNZ88"/>
    <mergeCell ref="FOD88:FOH88"/>
    <mergeCell ref="FOL88:FOP88"/>
    <mergeCell ref="FOT88:FOX88"/>
    <mergeCell ref="FPB88:FPF88"/>
    <mergeCell ref="FPJ88:FPN88"/>
    <mergeCell ref="FKD88:FKH88"/>
    <mergeCell ref="FKL88:FKP88"/>
    <mergeCell ref="FKT88:FKX88"/>
    <mergeCell ref="FLB88:FLF88"/>
    <mergeCell ref="FLJ88:FLN88"/>
    <mergeCell ref="FLR88:FLV88"/>
    <mergeCell ref="FLZ88:FMD88"/>
    <mergeCell ref="FMH88:FML88"/>
    <mergeCell ref="FMP88:FMT88"/>
    <mergeCell ref="FHJ88:FHN88"/>
    <mergeCell ref="FHR88:FHV88"/>
    <mergeCell ref="FHZ88:FID88"/>
    <mergeCell ref="FIH88:FIL88"/>
    <mergeCell ref="FIP88:FIT88"/>
    <mergeCell ref="FIX88:FJB88"/>
    <mergeCell ref="FJF88:FJJ88"/>
    <mergeCell ref="FJN88:FJR88"/>
    <mergeCell ref="FJV88:FJZ88"/>
    <mergeCell ref="FEP88:FET88"/>
    <mergeCell ref="FEX88:FFB88"/>
    <mergeCell ref="FFF88:FFJ88"/>
    <mergeCell ref="FFN88:FFR88"/>
    <mergeCell ref="FFV88:FFZ88"/>
    <mergeCell ref="FGD88:FGH88"/>
    <mergeCell ref="FGL88:FGP88"/>
    <mergeCell ref="FGT88:FGX88"/>
    <mergeCell ref="FHB88:FHF88"/>
    <mergeCell ref="FXZ88:FYD88"/>
    <mergeCell ref="FYH88:FYL88"/>
    <mergeCell ref="FYP88:FYT88"/>
    <mergeCell ref="FYX88:FZB88"/>
    <mergeCell ref="FZF88:FZJ88"/>
    <mergeCell ref="FZN88:FZR88"/>
    <mergeCell ref="FZV88:FZZ88"/>
    <mergeCell ref="GAD88:GAH88"/>
    <mergeCell ref="GAL88:GAP88"/>
    <mergeCell ref="FVF88:FVJ88"/>
    <mergeCell ref="FVN88:FVR88"/>
    <mergeCell ref="FVV88:FVZ88"/>
    <mergeCell ref="FWD88:FWH88"/>
    <mergeCell ref="FWL88:FWP88"/>
    <mergeCell ref="FWT88:FWX88"/>
    <mergeCell ref="FXB88:FXF88"/>
    <mergeCell ref="FXJ88:FXN88"/>
    <mergeCell ref="FXR88:FXV88"/>
    <mergeCell ref="FSL88:FSP88"/>
    <mergeCell ref="FST88:FSX88"/>
    <mergeCell ref="FTB88:FTF88"/>
    <mergeCell ref="FTJ88:FTN88"/>
    <mergeCell ref="FTR88:FTV88"/>
    <mergeCell ref="FTZ88:FUD88"/>
    <mergeCell ref="FUH88:FUL88"/>
    <mergeCell ref="FUP88:FUT88"/>
    <mergeCell ref="FUX88:FVB88"/>
    <mergeCell ref="FPR88:FPV88"/>
    <mergeCell ref="FPZ88:FQD88"/>
    <mergeCell ref="FQH88:FQL88"/>
    <mergeCell ref="FQP88:FQT88"/>
    <mergeCell ref="FQX88:FRB88"/>
    <mergeCell ref="FRF88:FRJ88"/>
    <mergeCell ref="FRN88:FRR88"/>
    <mergeCell ref="FRV88:FRZ88"/>
    <mergeCell ref="FSD88:FSH88"/>
    <mergeCell ref="GJB88:GJF88"/>
    <mergeCell ref="GJJ88:GJN88"/>
    <mergeCell ref="GJR88:GJV88"/>
    <mergeCell ref="GJZ88:GKD88"/>
    <mergeCell ref="GKH88:GKL88"/>
    <mergeCell ref="GKP88:GKT88"/>
    <mergeCell ref="GKX88:GLB88"/>
    <mergeCell ref="GLF88:GLJ88"/>
    <mergeCell ref="GLN88:GLR88"/>
    <mergeCell ref="GGH88:GGL88"/>
    <mergeCell ref="GGP88:GGT88"/>
    <mergeCell ref="GGX88:GHB88"/>
    <mergeCell ref="GHF88:GHJ88"/>
    <mergeCell ref="GHN88:GHR88"/>
    <mergeCell ref="GHV88:GHZ88"/>
    <mergeCell ref="GID88:GIH88"/>
    <mergeCell ref="GIL88:GIP88"/>
    <mergeCell ref="GIT88:GIX88"/>
    <mergeCell ref="GDN88:GDR88"/>
    <mergeCell ref="GDV88:GDZ88"/>
    <mergeCell ref="GED88:GEH88"/>
    <mergeCell ref="GEL88:GEP88"/>
    <mergeCell ref="GET88:GEX88"/>
    <mergeCell ref="GFB88:GFF88"/>
    <mergeCell ref="GFJ88:GFN88"/>
    <mergeCell ref="GFR88:GFV88"/>
    <mergeCell ref="GFZ88:GGD88"/>
    <mergeCell ref="GAT88:GAX88"/>
    <mergeCell ref="GBB88:GBF88"/>
    <mergeCell ref="GBJ88:GBN88"/>
    <mergeCell ref="GBR88:GBV88"/>
    <mergeCell ref="GBZ88:GCD88"/>
    <mergeCell ref="GCH88:GCL88"/>
    <mergeCell ref="GCP88:GCT88"/>
    <mergeCell ref="GCX88:GDB88"/>
    <mergeCell ref="GDF88:GDJ88"/>
    <mergeCell ref="GUD88:GUH88"/>
    <mergeCell ref="GUL88:GUP88"/>
    <mergeCell ref="GUT88:GUX88"/>
    <mergeCell ref="GVB88:GVF88"/>
    <mergeCell ref="GVJ88:GVN88"/>
    <mergeCell ref="GVR88:GVV88"/>
    <mergeCell ref="GVZ88:GWD88"/>
    <mergeCell ref="GWH88:GWL88"/>
    <mergeCell ref="GWP88:GWT88"/>
    <mergeCell ref="GRJ88:GRN88"/>
    <mergeCell ref="GRR88:GRV88"/>
    <mergeCell ref="GRZ88:GSD88"/>
    <mergeCell ref="GSH88:GSL88"/>
    <mergeCell ref="GSP88:GST88"/>
    <mergeCell ref="GSX88:GTB88"/>
    <mergeCell ref="GTF88:GTJ88"/>
    <mergeCell ref="GTN88:GTR88"/>
    <mergeCell ref="GTV88:GTZ88"/>
    <mergeCell ref="GOP88:GOT88"/>
    <mergeCell ref="GOX88:GPB88"/>
    <mergeCell ref="GPF88:GPJ88"/>
    <mergeCell ref="GPN88:GPR88"/>
    <mergeCell ref="GPV88:GPZ88"/>
    <mergeCell ref="GQD88:GQH88"/>
    <mergeCell ref="GQL88:GQP88"/>
    <mergeCell ref="GQT88:GQX88"/>
    <mergeCell ref="GRB88:GRF88"/>
    <mergeCell ref="GLV88:GLZ88"/>
    <mergeCell ref="GMD88:GMH88"/>
    <mergeCell ref="GML88:GMP88"/>
    <mergeCell ref="GMT88:GMX88"/>
    <mergeCell ref="GNB88:GNF88"/>
    <mergeCell ref="GNJ88:GNN88"/>
    <mergeCell ref="GNR88:GNV88"/>
    <mergeCell ref="GNZ88:GOD88"/>
    <mergeCell ref="GOH88:GOL88"/>
    <mergeCell ref="HFF88:HFJ88"/>
    <mergeCell ref="HFN88:HFR88"/>
    <mergeCell ref="HFV88:HFZ88"/>
    <mergeCell ref="HGD88:HGH88"/>
    <mergeCell ref="HGL88:HGP88"/>
    <mergeCell ref="HGT88:HGX88"/>
    <mergeCell ref="HHB88:HHF88"/>
    <mergeCell ref="HHJ88:HHN88"/>
    <mergeCell ref="HHR88:HHV88"/>
    <mergeCell ref="HCL88:HCP88"/>
    <mergeCell ref="HCT88:HCX88"/>
    <mergeCell ref="HDB88:HDF88"/>
    <mergeCell ref="HDJ88:HDN88"/>
    <mergeCell ref="HDR88:HDV88"/>
    <mergeCell ref="HDZ88:HED88"/>
    <mergeCell ref="HEH88:HEL88"/>
    <mergeCell ref="HEP88:HET88"/>
    <mergeCell ref="HEX88:HFB88"/>
    <mergeCell ref="GZR88:GZV88"/>
    <mergeCell ref="GZZ88:HAD88"/>
    <mergeCell ref="HAH88:HAL88"/>
    <mergeCell ref="HAP88:HAT88"/>
    <mergeCell ref="HAX88:HBB88"/>
    <mergeCell ref="HBF88:HBJ88"/>
    <mergeCell ref="HBN88:HBR88"/>
    <mergeCell ref="HBV88:HBZ88"/>
    <mergeCell ref="HCD88:HCH88"/>
    <mergeCell ref="GWX88:GXB88"/>
    <mergeCell ref="GXF88:GXJ88"/>
    <mergeCell ref="GXN88:GXR88"/>
    <mergeCell ref="GXV88:GXZ88"/>
    <mergeCell ref="GYD88:GYH88"/>
    <mergeCell ref="GYL88:GYP88"/>
    <mergeCell ref="GYT88:GYX88"/>
    <mergeCell ref="GZB88:GZF88"/>
    <mergeCell ref="GZJ88:GZN88"/>
    <mergeCell ref="HQH88:HQL88"/>
    <mergeCell ref="HQP88:HQT88"/>
    <mergeCell ref="HQX88:HRB88"/>
    <mergeCell ref="HRF88:HRJ88"/>
    <mergeCell ref="HRN88:HRR88"/>
    <mergeCell ref="HRV88:HRZ88"/>
    <mergeCell ref="HSD88:HSH88"/>
    <mergeCell ref="HSL88:HSP88"/>
    <mergeCell ref="HST88:HSX88"/>
    <mergeCell ref="HNN88:HNR88"/>
    <mergeCell ref="HNV88:HNZ88"/>
    <mergeCell ref="HOD88:HOH88"/>
    <mergeCell ref="HOL88:HOP88"/>
    <mergeCell ref="HOT88:HOX88"/>
    <mergeCell ref="HPB88:HPF88"/>
    <mergeCell ref="HPJ88:HPN88"/>
    <mergeCell ref="HPR88:HPV88"/>
    <mergeCell ref="HPZ88:HQD88"/>
    <mergeCell ref="HKT88:HKX88"/>
    <mergeCell ref="HLB88:HLF88"/>
    <mergeCell ref="HLJ88:HLN88"/>
    <mergeCell ref="HLR88:HLV88"/>
    <mergeCell ref="HLZ88:HMD88"/>
    <mergeCell ref="HMH88:HML88"/>
    <mergeCell ref="HMP88:HMT88"/>
    <mergeCell ref="HMX88:HNB88"/>
    <mergeCell ref="HNF88:HNJ88"/>
    <mergeCell ref="HHZ88:HID88"/>
    <mergeCell ref="HIH88:HIL88"/>
    <mergeCell ref="HIP88:HIT88"/>
    <mergeCell ref="HIX88:HJB88"/>
    <mergeCell ref="HJF88:HJJ88"/>
    <mergeCell ref="HJN88:HJR88"/>
    <mergeCell ref="HJV88:HJZ88"/>
    <mergeCell ref="HKD88:HKH88"/>
    <mergeCell ref="HKL88:HKP88"/>
    <mergeCell ref="IBJ88:IBN88"/>
    <mergeCell ref="IBR88:IBV88"/>
    <mergeCell ref="IBZ88:ICD88"/>
    <mergeCell ref="ICH88:ICL88"/>
    <mergeCell ref="ICP88:ICT88"/>
    <mergeCell ref="ICX88:IDB88"/>
    <mergeCell ref="IDF88:IDJ88"/>
    <mergeCell ref="IDN88:IDR88"/>
    <mergeCell ref="IDV88:IDZ88"/>
    <mergeCell ref="HYP88:HYT88"/>
    <mergeCell ref="HYX88:HZB88"/>
    <mergeCell ref="HZF88:HZJ88"/>
    <mergeCell ref="HZN88:HZR88"/>
    <mergeCell ref="HZV88:HZZ88"/>
    <mergeCell ref="IAD88:IAH88"/>
    <mergeCell ref="IAL88:IAP88"/>
    <mergeCell ref="IAT88:IAX88"/>
    <mergeCell ref="IBB88:IBF88"/>
    <mergeCell ref="HVV88:HVZ88"/>
    <mergeCell ref="HWD88:HWH88"/>
    <mergeCell ref="HWL88:HWP88"/>
    <mergeCell ref="HWT88:HWX88"/>
    <mergeCell ref="HXB88:HXF88"/>
    <mergeCell ref="HXJ88:HXN88"/>
    <mergeCell ref="HXR88:HXV88"/>
    <mergeCell ref="HXZ88:HYD88"/>
    <mergeCell ref="HYH88:HYL88"/>
    <mergeCell ref="HTB88:HTF88"/>
    <mergeCell ref="HTJ88:HTN88"/>
    <mergeCell ref="HTR88:HTV88"/>
    <mergeCell ref="HTZ88:HUD88"/>
    <mergeCell ref="HUH88:HUL88"/>
    <mergeCell ref="HUP88:HUT88"/>
    <mergeCell ref="HUX88:HVB88"/>
    <mergeCell ref="HVF88:HVJ88"/>
    <mergeCell ref="HVN88:HVR88"/>
    <mergeCell ref="IML88:IMP88"/>
    <mergeCell ref="IMT88:IMX88"/>
    <mergeCell ref="INB88:INF88"/>
    <mergeCell ref="INJ88:INN88"/>
    <mergeCell ref="INR88:INV88"/>
    <mergeCell ref="INZ88:IOD88"/>
    <mergeCell ref="IOH88:IOL88"/>
    <mergeCell ref="IOP88:IOT88"/>
    <mergeCell ref="IOX88:IPB88"/>
    <mergeCell ref="IJR88:IJV88"/>
    <mergeCell ref="IJZ88:IKD88"/>
    <mergeCell ref="IKH88:IKL88"/>
    <mergeCell ref="IKP88:IKT88"/>
    <mergeCell ref="IKX88:ILB88"/>
    <mergeCell ref="ILF88:ILJ88"/>
    <mergeCell ref="ILN88:ILR88"/>
    <mergeCell ref="ILV88:ILZ88"/>
    <mergeCell ref="IMD88:IMH88"/>
    <mergeCell ref="IGX88:IHB88"/>
    <mergeCell ref="IHF88:IHJ88"/>
    <mergeCell ref="IHN88:IHR88"/>
    <mergeCell ref="IHV88:IHZ88"/>
    <mergeCell ref="IID88:IIH88"/>
    <mergeCell ref="IIL88:IIP88"/>
    <mergeCell ref="IIT88:IIX88"/>
    <mergeCell ref="IJB88:IJF88"/>
    <mergeCell ref="IJJ88:IJN88"/>
    <mergeCell ref="IED88:IEH88"/>
    <mergeCell ref="IEL88:IEP88"/>
    <mergeCell ref="IET88:IEX88"/>
    <mergeCell ref="IFB88:IFF88"/>
    <mergeCell ref="IFJ88:IFN88"/>
    <mergeCell ref="IFR88:IFV88"/>
    <mergeCell ref="IFZ88:IGD88"/>
    <mergeCell ref="IGH88:IGL88"/>
    <mergeCell ref="IGP88:IGT88"/>
    <mergeCell ref="IXN88:IXR88"/>
    <mergeCell ref="IXV88:IXZ88"/>
    <mergeCell ref="IYD88:IYH88"/>
    <mergeCell ref="IYL88:IYP88"/>
    <mergeCell ref="IYT88:IYX88"/>
    <mergeCell ref="IZB88:IZF88"/>
    <mergeCell ref="IZJ88:IZN88"/>
    <mergeCell ref="IZR88:IZV88"/>
    <mergeCell ref="IZZ88:JAD88"/>
    <mergeCell ref="IUT88:IUX88"/>
    <mergeCell ref="IVB88:IVF88"/>
    <mergeCell ref="IVJ88:IVN88"/>
    <mergeCell ref="IVR88:IVV88"/>
    <mergeCell ref="IVZ88:IWD88"/>
    <mergeCell ref="IWH88:IWL88"/>
    <mergeCell ref="IWP88:IWT88"/>
    <mergeCell ref="IWX88:IXB88"/>
    <mergeCell ref="IXF88:IXJ88"/>
    <mergeCell ref="IRZ88:ISD88"/>
    <mergeCell ref="ISH88:ISL88"/>
    <mergeCell ref="ISP88:IST88"/>
    <mergeCell ref="ISX88:ITB88"/>
    <mergeCell ref="ITF88:ITJ88"/>
    <mergeCell ref="ITN88:ITR88"/>
    <mergeCell ref="ITV88:ITZ88"/>
    <mergeCell ref="IUD88:IUH88"/>
    <mergeCell ref="IUL88:IUP88"/>
    <mergeCell ref="IPF88:IPJ88"/>
    <mergeCell ref="IPN88:IPR88"/>
    <mergeCell ref="IPV88:IPZ88"/>
    <mergeCell ref="IQD88:IQH88"/>
    <mergeCell ref="IQL88:IQP88"/>
    <mergeCell ref="IQT88:IQX88"/>
    <mergeCell ref="IRB88:IRF88"/>
    <mergeCell ref="IRJ88:IRN88"/>
    <mergeCell ref="IRR88:IRV88"/>
    <mergeCell ref="JIP88:JIT88"/>
    <mergeCell ref="JIX88:JJB88"/>
    <mergeCell ref="JJF88:JJJ88"/>
    <mergeCell ref="JJN88:JJR88"/>
    <mergeCell ref="JJV88:JJZ88"/>
    <mergeCell ref="JKD88:JKH88"/>
    <mergeCell ref="JKL88:JKP88"/>
    <mergeCell ref="JKT88:JKX88"/>
    <mergeCell ref="JLB88:JLF88"/>
    <mergeCell ref="JFV88:JFZ88"/>
    <mergeCell ref="JGD88:JGH88"/>
    <mergeCell ref="JGL88:JGP88"/>
    <mergeCell ref="JGT88:JGX88"/>
    <mergeCell ref="JHB88:JHF88"/>
    <mergeCell ref="JHJ88:JHN88"/>
    <mergeCell ref="JHR88:JHV88"/>
    <mergeCell ref="JHZ88:JID88"/>
    <mergeCell ref="JIH88:JIL88"/>
    <mergeCell ref="JDB88:JDF88"/>
    <mergeCell ref="JDJ88:JDN88"/>
    <mergeCell ref="JDR88:JDV88"/>
    <mergeCell ref="JDZ88:JED88"/>
    <mergeCell ref="JEH88:JEL88"/>
    <mergeCell ref="JEP88:JET88"/>
    <mergeCell ref="JEX88:JFB88"/>
    <mergeCell ref="JFF88:JFJ88"/>
    <mergeCell ref="JFN88:JFR88"/>
    <mergeCell ref="JAH88:JAL88"/>
    <mergeCell ref="JAP88:JAT88"/>
    <mergeCell ref="JAX88:JBB88"/>
    <mergeCell ref="JBF88:JBJ88"/>
    <mergeCell ref="JBN88:JBR88"/>
    <mergeCell ref="JBV88:JBZ88"/>
    <mergeCell ref="JCD88:JCH88"/>
    <mergeCell ref="JCL88:JCP88"/>
    <mergeCell ref="JCT88:JCX88"/>
    <mergeCell ref="JTR88:JTV88"/>
    <mergeCell ref="JTZ88:JUD88"/>
    <mergeCell ref="JUH88:JUL88"/>
    <mergeCell ref="JUP88:JUT88"/>
    <mergeCell ref="JUX88:JVB88"/>
    <mergeCell ref="JVF88:JVJ88"/>
    <mergeCell ref="JVN88:JVR88"/>
    <mergeCell ref="JVV88:JVZ88"/>
    <mergeCell ref="JWD88:JWH88"/>
    <mergeCell ref="JQX88:JRB88"/>
    <mergeCell ref="JRF88:JRJ88"/>
    <mergeCell ref="JRN88:JRR88"/>
    <mergeCell ref="JRV88:JRZ88"/>
    <mergeCell ref="JSD88:JSH88"/>
    <mergeCell ref="JSL88:JSP88"/>
    <mergeCell ref="JST88:JSX88"/>
    <mergeCell ref="JTB88:JTF88"/>
    <mergeCell ref="JTJ88:JTN88"/>
    <mergeCell ref="JOD88:JOH88"/>
    <mergeCell ref="JOL88:JOP88"/>
    <mergeCell ref="JOT88:JOX88"/>
    <mergeCell ref="JPB88:JPF88"/>
    <mergeCell ref="JPJ88:JPN88"/>
    <mergeCell ref="JPR88:JPV88"/>
    <mergeCell ref="JPZ88:JQD88"/>
    <mergeCell ref="JQH88:JQL88"/>
    <mergeCell ref="JQP88:JQT88"/>
    <mergeCell ref="JLJ88:JLN88"/>
    <mergeCell ref="JLR88:JLV88"/>
    <mergeCell ref="JLZ88:JMD88"/>
    <mergeCell ref="JMH88:JML88"/>
    <mergeCell ref="JMP88:JMT88"/>
    <mergeCell ref="JMX88:JNB88"/>
    <mergeCell ref="JNF88:JNJ88"/>
    <mergeCell ref="JNN88:JNR88"/>
    <mergeCell ref="JNV88:JNZ88"/>
    <mergeCell ref="KET88:KEX88"/>
    <mergeCell ref="KFB88:KFF88"/>
    <mergeCell ref="KFJ88:KFN88"/>
    <mergeCell ref="KFR88:KFV88"/>
    <mergeCell ref="KFZ88:KGD88"/>
    <mergeCell ref="KGH88:KGL88"/>
    <mergeCell ref="KGP88:KGT88"/>
    <mergeCell ref="KGX88:KHB88"/>
    <mergeCell ref="KHF88:KHJ88"/>
    <mergeCell ref="KBZ88:KCD88"/>
    <mergeCell ref="KCH88:KCL88"/>
    <mergeCell ref="KCP88:KCT88"/>
    <mergeCell ref="KCX88:KDB88"/>
    <mergeCell ref="KDF88:KDJ88"/>
    <mergeCell ref="KDN88:KDR88"/>
    <mergeCell ref="KDV88:KDZ88"/>
    <mergeCell ref="KED88:KEH88"/>
    <mergeCell ref="KEL88:KEP88"/>
    <mergeCell ref="JZF88:JZJ88"/>
    <mergeCell ref="JZN88:JZR88"/>
    <mergeCell ref="JZV88:JZZ88"/>
    <mergeCell ref="KAD88:KAH88"/>
    <mergeCell ref="KAL88:KAP88"/>
    <mergeCell ref="KAT88:KAX88"/>
    <mergeCell ref="KBB88:KBF88"/>
    <mergeCell ref="KBJ88:KBN88"/>
    <mergeCell ref="KBR88:KBV88"/>
    <mergeCell ref="JWL88:JWP88"/>
    <mergeCell ref="JWT88:JWX88"/>
    <mergeCell ref="JXB88:JXF88"/>
    <mergeCell ref="JXJ88:JXN88"/>
    <mergeCell ref="JXR88:JXV88"/>
    <mergeCell ref="JXZ88:JYD88"/>
    <mergeCell ref="JYH88:JYL88"/>
    <mergeCell ref="JYP88:JYT88"/>
    <mergeCell ref="JYX88:JZB88"/>
    <mergeCell ref="KPV88:KPZ88"/>
    <mergeCell ref="KQD88:KQH88"/>
    <mergeCell ref="KQL88:KQP88"/>
    <mergeCell ref="KQT88:KQX88"/>
    <mergeCell ref="KRB88:KRF88"/>
    <mergeCell ref="KRJ88:KRN88"/>
    <mergeCell ref="KRR88:KRV88"/>
    <mergeCell ref="KRZ88:KSD88"/>
    <mergeCell ref="KSH88:KSL88"/>
    <mergeCell ref="KNB88:KNF88"/>
    <mergeCell ref="KNJ88:KNN88"/>
    <mergeCell ref="KNR88:KNV88"/>
    <mergeCell ref="KNZ88:KOD88"/>
    <mergeCell ref="KOH88:KOL88"/>
    <mergeCell ref="KOP88:KOT88"/>
    <mergeCell ref="KOX88:KPB88"/>
    <mergeCell ref="KPF88:KPJ88"/>
    <mergeCell ref="KPN88:KPR88"/>
    <mergeCell ref="KKH88:KKL88"/>
    <mergeCell ref="KKP88:KKT88"/>
    <mergeCell ref="KKX88:KLB88"/>
    <mergeCell ref="KLF88:KLJ88"/>
    <mergeCell ref="KLN88:KLR88"/>
    <mergeCell ref="KLV88:KLZ88"/>
    <mergeCell ref="KMD88:KMH88"/>
    <mergeCell ref="KML88:KMP88"/>
    <mergeCell ref="KMT88:KMX88"/>
    <mergeCell ref="KHN88:KHR88"/>
    <mergeCell ref="KHV88:KHZ88"/>
    <mergeCell ref="KID88:KIH88"/>
    <mergeCell ref="KIL88:KIP88"/>
    <mergeCell ref="KIT88:KIX88"/>
    <mergeCell ref="KJB88:KJF88"/>
    <mergeCell ref="KJJ88:KJN88"/>
    <mergeCell ref="KJR88:KJV88"/>
    <mergeCell ref="KJZ88:KKD88"/>
    <mergeCell ref="LAX88:LBB88"/>
    <mergeCell ref="LBF88:LBJ88"/>
    <mergeCell ref="LBN88:LBR88"/>
    <mergeCell ref="LBV88:LBZ88"/>
    <mergeCell ref="LCD88:LCH88"/>
    <mergeCell ref="LCL88:LCP88"/>
    <mergeCell ref="LCT88:LCX88"/>
    <mergeCell ref="LDB88:LDF88"/>
    <mergeCell ref="LDJ88:LDN88"/>
    <mergeCell ref="KYD88:KYH88"/>
    <mergeCell ref="KYL88:KYP88"/>
    <mergeCell ref="KYT88:KYX88"/>
    <mergeCell ref="KZB88:KZF88"/>
    <mergeCell ref="KZJ88:KZN88"/>
    <mergeCell ref="KZR88:KZV88"/>
    <mergeCell ref="KZZ88:LAD88"/>
    <mergeCell ref="LAH88:LAL88"/>
    <mergeCell ref="LAP88:LAT88"/>
    <mergeCell ref="KVJ88:KVN88"/>
    <mergeCell ref="KVR88:KVV88"/>
    <mergeCell ref="KVZ88:KWD88"/>
    <mergeCell ref="KWH88:KWL88"/>
    <mergeCell ref="KWP88:KWT88"/>
    <mergeCell ref="KWX88:KXB88"/>
    <mergeCell ref="KXF88:KXJ88"/>
    <mergeCell ref="KXN88:KXR88"/>
    <mergeCell ref="KXV88:KXZ88"/>
    <mergeCell ref="KSP88:KST88"/>
    <mergeCell ref="KSX88:KTB88"/>
    <mergeCell ref="KTF88:KTJ88"/>
    <mergeCell ref="KTN88:KTR88"/>
    <mergeCell ref="KTV88:KTZ88"/>
    <mergeCell ref="KUD88:KUH88"/>
    <mergeCell ref="KUL88:KUP88"/>
    <mergeCell ref="KUT88:KUX88"/>
    <mergeCell ref="KVB88:KVF88"/>
    <mergeCell ref="LLZ88:LMD88"/>
    <mergeCell ref="LMH88:LML88"/>
    <mergeCell ref="LMP88:LMT88"/>
    <mergeCell ref="LMX88:LNB88"/>
    <mergeCell ref="LNF88:LNJ88"/>
    <mergeCell ref="LNN88:LNR88"/>
    <mergeCell ref="LNV88:LNZ88"/>
    <mergeCell ref="LOD88:LOH88"/>
    <mergeCell ref="LOL88:LOP88"/>
    <mergeCell ref="LJF88:LJJ88"/>
    <mergeCell ref="LJN88:LJR88"/>
    <mergeCell ref="LJV88:LJZ88"/>
    <mergeCell ref="LKD88:LKH88"/>
    <mergeCell ref="LKL88:LKP88"/>
    <mergeCell ref="LKT88:LKX88"/>
    <mergeCell ref="LLB88:LLF88"/>
    <mergeCell ref="LLJ88:LLN88"/>
    <mergeCell ref="LLR88:LLV88"/>
    <mergeCell ref="LGL88:LGP88"/>
    <mergeCell ref="LGT88:LGX88"/>
    <mergeCell ref="LHB88:LHF88"/>
    <mergeCell ref="LHJ88:LHN88"/>
    <mergeCell ref="LHR88:LHV88"/>
    <mergeCell ref="LHZ88:LID88"/>
    <mergeCell ref="LIH88:LIL88"/>
    <mergeCell ref="LIP88:LIT88"/>
    <mergeCell ref="LIX88:LJB88"/>
    <mergeCell ref="LDR88:LDV88"/>
    <mergeCell ref="LDZ88:LED88"/>
    <mergeCell ref="LEH88:LEL88"/>
    <mergeCell ref="LEP88:LET88"/>
    <mergeCell ref="LEX88:LFB88"/>
    <mergeCell ref="LFF88:LFJ88"/>
    <mergeCell ref="LFN88:LFR88"/>
    <mergeCell ref="LFV88:LFZ88"/>
    <mergeCell ref="LGD88:LGH88"/>
    <mergeCell ref="LXB88:LXF88"/>
    <mergeCell ref="LXJ88:LXN88"/>
    <mergeCell ref="LXR88:LXV88"/>
    <mergeCell ref="LXZ88:LYD88"/>
    <mergeCell ref="LYH88:LYL88"/>
    <mergeCell ref="LYP88:LYT88"/>
    <mergeCell ref="LYX88:LZB88"/>
    <mergeCell ref="LZF88:LZJ88"/>
    <mergeCell ref="LZN88:LZR88"/>
    <mergeCell ref="LUH88:LUL88"/>
    <mergeCell ref="LUP88:LUT88"/>
    <mergeCell ref="LUX88:LVB88"/>
    <mergeCell ref="LVF88:LVJ88"/>
    <mergeCell ref="LVN88:LVR88"/>
    <mergeCell ref="LVV88:LVZ88"/>
    <mergeCell ref="LWD88:LWH88"/>
    <mergeCell ref="LWL88:LWP88"/>
    <mergeCell ref="LWT88:LWX88"/>
    <mergeCell ref="LRN88:LRR88"/>
    <mergeCell ref="LRV88:LRZ88"/>
    <mergeCell ref="LSD88:LSH88"/>
    <mergeCell ref="LSL88:LSP88"/>
    <mergeCell ref="LST88:LSX88"/>
    <mergeCell ref="LTB88:LTF88"/>
    <mergeCell ref="LTJ88:LTN88"/>
    <mergeCell ref="LTR88:LTV88"/>
    <mergeCell ref="LTZ88:LUD88"/>
    <mergeCell ref="LOT88:LOX88"/>
    <mergeCell ref="LPB88:LPF88"/>
    <mergeCell ref="LPJ88:LPN88"/>
    <mergeCell ref="LPR88:LPV88"/>
    <mergeCell ref="LPZ88:LQD88"/>
    <mergeCell ref="LQH88:LQL88"/>
    <mergeCell ref="LQP88:LQT88"/>
    <mergeCell ref="LQX88:LRB88"/>
    <mergeCell ref="LRF88:LRJ88"/>
    <mergeCell ref="MID88:MIH88"/>
    <mergeCell ref="MIL88:MIP88"/>
    <mergeCell ref="MIT88:MIX88"/>
    <mergeCell ref="MJB88:MJF88"/>
    <mergeCell ref="MJJ88:MJN88"/>
    <mergeCell ref="MJR88:MJV88"/>
    <mergeCell ref="MJZ88:MKD88"/>
    <mergeCell ref="MKH88:MKL88"/>
    <mergeCell ref="MKP88:MKT88"/>
    <mergeCell ref="MFJ88:MFN88"/>
    <mergeCell ref="MFR88:MFV88"/>
    <mergeCell ref="MFZ88:MGD88"/>
    <mergeCell ref="MGH88:MGL88"/>
    <mergeCell ref="MGP88:MGT88"/>
    <mergeCell ref="MGX88:MHB88"/>
    <mergeCell ref="MHF88:MHJ88"/>
    <mergeCell ref="MHN88:MHR88"/>
    <mergeCell ref="MHV88:MHZ88"/>
    <mergeCell ref="MCP88:MCT88"/>
    <mergeCell ref="MCX88:MDB88"/>
    <mergeCell ref="MDF88:MDJ88"/>
    <mergeCell ref="MDN88:MDR88"/>
    <mergeCell ref="MDV88:MDZ88"/>
    <mergeCell ref="MED88:MEH88"/>
    <mergeCell ref="MEL88:MEP88"/>
    <mergeCell ref="MET88:MEX88"/>
    <mergeCell ref="MFB88:MFF88"/>
    <mergeCell ref="LZV88:LZZ88"/>
    <mergeCell ref="MAD88:MAH88"/>
    <mergeCell ref="MAL88:MAP88"/>
    <mergeCell ref="MAT88:MAX88"/>
    <mergeCell ref="MBB88:MBF88"/>
    <mergeCell ref="MBJ88:MBN88"/>
    <mergeCell ref="MBR88:MBV88"/>
    <mergeCell ref="MBZ88:MCD88"/>
    <mergeCell ref="MCH88:MCL88"/>
    <mergeCell ref="MTF88:MTJ88"/>
    <mergeCell ref="MTN88:MTR88"/>
    <mergeCell ref="MTV88:MTZ88"/>
    <mergeCell ref="MUD88:MUH88"/>
    <mergeCell ref="MUL88:MUP88"/>
    <mergeCell ref="MUT88:MUX88"/>
    <mergeCell ref="MVB88:MVF88"/>
    <mergeCell ref="MVJ88:MVN88"/>
    <mergeCell ref="MVR88:MVV88"/>
    <mergeCell ref="MQL88:MQP88"/>
    <mergeCell ref="MQT88:MQX88"/>
    <mergeCell ref="MRB88:MRF88"/>
    <mergeCell ref="MRJ88:MRN88"/>
    <mergeCell ref="MRR88:MRV88"/>
    <mergeCell ref="MRZ88:MSD88"/>
    <mergeCell ref="MSH88:MSL88"/>
    <mergeCell ref="MSP88:MST88"/>
    <mergeCell ref="MSX88:MTB88"/>
    <mergeCell ref="MNR88:MNV88"/>
    <mergeCell ref="MNZ88:MOD88"/>
    <mergeCell ref="MOH88:MOL88"/>
    <mergeCell ref="MOP88:MOT88"/>
    <mergeCell ref="MOX88:MPB88"/>
    <mergeCell ref="MPF88:MPJ88"/>
    <mergeCell ref="MPN88:MPR88"/>
    <mergeCell ref="MPV88:MPZ88"/>
    <mergeCell ref="MQD88:MQH88"/>
    <mergeCell ref="MKX88:MLB88"/>
    <mergeCell ref="MLF88:MLJ88"/>
    <mergeCell ref="MLN88:MLR88"/>
    <mergeCell ref="MLV88:MLZ88"/>
    <mergeCell ref="MMD88:MMH88"/>
    <mergeCell ref="MML88:MMP88"/>
    <mergeCell ref="MMT88:MMX88"/>
    <mergeCell ref="MNB88:MNF88"/>
    <mergeCell ref="MNJ88:MNN88"/>
    <mergeCell ref="NEH88:NEL88"/>
    <mergeCell ref="NEP88:NET88"/>
    <mergeCell ref="NEX88:NFB88"/>
    <mergeCell ref="NFF88:NFJ88"/>
    <mergeCell ref="NFN88:NFR88"/>
    <mergeCell ref="NFV88:NFZ88"/>
    <mergeCell ref="NGD88:NGH88"/>
    <mergeCell ref="NGL88:NGP88"/>
    <mergeCell ref="NGT88:NGX88"/>
    <mergeCell ref="NBN88:NBR88"/>
    <mergeCell ref="NBV88:NBZ88"/>
    <mergeCell ref="NCD88:NCH88"/>
    <mergeCell ref="NCL88:NCP88"/>
    <mergeCell ref="NCT88:NCX88"/>
    <mergeCell ref="NDB88:NDF88"/>
    <mergeCell ref="NDJ88:NDN88"/>
    <mergeCell ref="NDR88:NDV88"/>
    <mergeCell ref="NDZ88:NED88"/>
    <mergeCell ref="MYT88:MYX88"/>
    <mergeCell ref="MZB88:MZF88"/>
    <mergeCell ref="MZJ88:MZN88"/>
    <mergeCell ref="MZR88:MZV88"/>
    <mergeCell ref="MZZ88:NAD88"/>
    <mergeCell ref="NAH88:NAL88"/>
    <mergeCell ref="NAP88:NAT88"/>
    <mergeCell ref="NAX88:NBB88"/>
    <mergeCell ref="NBF88:NBJ88"/>
    <mergeCell ref="MVZ88:MWD88"/>
    <mergeCell ref="MWH88:MWL88"/>
    <mergeCell ref="MWP88:MWT88"/>
    <mergeCell ref="MWX88:MXB88"/>
    <mergeCell ref="MXF88:MXJ88"/>
    <mergeCell ref="MXN88:MXR88"/>
    <mergeCell ref="MXV88:MXZ88"/>
    <mergeCell ref="MYD88:MYH88"/>
    <mergeCell ref="MYL88:MYP88"/>
    <mergeCell ref="NPJ88:NPN88"/>
    <mergeCell ref="NPR88:NPV88"/>
    <mergeCell ref="NPZ88:NQD88"/>
    <mergeCell ref="NQH88:NQL88"/>
    <mergeCell ref="NQP88:NQT88"/>
    <mergeCell ref="NQX88:NRB88"/>
    <mergeCell ref="NRF88:NRJ88"/>
    <mergeCell ref="NRN88:NRR88"/>
    <mergeCell ref="NRV88:NRZ88"/>
    <mergeCell ref="NMP88:NMT88"/>
    <mergeCell ref="NMX88:NNB88"/>
    <mergeCell ref="NNF88:NNJ88"/>
    <mergeCell ref="NNN88:NNR88"/>
    <mergeCell ref="NNV88:NNZ88"/>
    <mergeCell ref="NOD88:NOH88"/>
    <mergeCell ref="NOL88:NOP88"/>
    <mergeCell ref="NOT88:NOX88"/>
    <mergeCell ref="NPB88:NPF88"/>
    <mergeCell ref="NJV88:NJZ88"/>
    <mergeCell ref="NKD88:NKH88"/>
    <mergeCell ref="NKL88:NKP88"/>
    <mergeCell ref="NKT88:NKX88"/>
    <mergeCell ref="NLB88:NLF88"/>
    <mergeCell ref="NLJ88:NLN88"/>
    <mergeCell ref="NLR88:NLV88"/>
    <mergeCell ref="NLZ88:NMD88"/>
    <mergeCell ref="NMH88:NML88"/>
    <mergeCell ref="NHB88:NHF88"/>
    <mergeCell ref="NHJ88:NHN88"/>
    <mergeCell ref="NHR88:NHV88"/>
    <mergeCell ref="NHZ88:NID88"/>
    <mergeCell ref="NIH88:NIL88"/>
    <mergeCell ref="NIP88:NIT88"/>
    <mergeCell ref="NIX88:NJB88"/>
    <mergeCell ref="NJF88:NJJ88"/>
    <mergeCell ref="NJN88:NJR88"/>
    <mergeCell ref="OAL88:OAP88"/>
    <mergeCell ref="OAT88:OAX88"/>
    <mergeCell ref="OBB88:OBF88"/>
    <mergeCell ref="OBJ88:OBN88"/>
    <mergeCell ref="OBR88:OBV88"/>
    <mergeCell ref="OBZ88:OCD88"/>
    <mergeCell ref="OCH88:OCL88"/>
    <mergeCell ref="OCP88:OCT88"/>
    <mergeCell ref="OCX88:ODB88"/>
    <mergeCell ref="NXR88:NXV88"/>
    <mergeCell ref="NXZ88:NYD88"/>
    <mergeCell ref="NYH88:NYL88"/>
    <mergeCell ref="NYP88:NYT88"/>
    <mergeCell ref="NYX88:NZB88"/>
    <mergeCell ref="NZF88:NZJ88"/>
    <mergeCell ref="NZN88:NZR88"/>
    <mergeCell ref="NZV88:NZZ88"/>
    <mergeCell ref="OAD88:OAH88"/>
    <mergeCell ref="NUX88:NVB88"/>
    <mergeCell ref="NVF88:NVJ88"/>
    <mergeCell ref="NVN88:NVR88"/>
    <mergeCell ref="NVV88:NVZ88"/>
    <mergeCell ref="NWD88:NWH88"/>
    <mergeCell ref="NWL88:NWP88"/>
    <mergeCell ref="NWT88:NWX88"/>
    <mergeCell ref="NXB88:NXF88"/>
    <mergeCell ref="NXJ88:NXN88"/>
    <mergeCell ref="NSD88:NSH88"/>
    <mergeCell ref="NSL88:NSP88"/>
    <mergeCell ref="NST88:NSX88"/>
    <mergeCell ref="NTB88:NTF88"/>
    <mergeCell ref="NTJ88:NTN88"/>
    <mergeCell ref="NTR88:NTV88"/>
    <mergeCell ref="NTZ88:NUD88"/>
    <mergeCell ref="NUH88:NUL88"/>
    <mergeCell ref="NUP88:NUT88"/>
    <mergeCell ref="OLN88:OLR88"/>
    <mergeCell ref="OLV88:OLZ88"/>
    <mergeCell ref="OMD88:OMH88"/>
    <mergeCell ref="OML88:OMP88"/>
    <mergeCell ref="OMT88:OMX88"/>
    <mergeCell ref="ONB88:ONF88"/>
    <mergeCell ref="ONJ88:ONN88"/>
    <mergeCell ref="ONR88:ONV88"/>
    <mergeCell ref="ONZ88:OOD88"/>
    <mergeCell ref="OIT88:OIX88"/>
    <mergeCell ref="OJB88:OJF88"/>
    <mergeCell ref="OJJ88:OJN88"/>
    <mergeCell ref="OJR88:OJV88"/>
    <mergeCell ref="OJZ88:OKD88"/>
    <mergeCell ref="OKH88:OKL88"/>
    <mergeCell ref="OKP88:OKT88"/>
    <mergeCell ref="OKX88:OLB88"/>
    <mergeCell ref="OLF88:OLJ88"/>
    <mergeCell ref="OFZ88:OGD88"/>
    <mergeCell ref="OGH88:OGL88"/>
    <mergeCell ref="OGP88:OGT88"/>
    <mergeCell ref="OGX88:OHB88"/>
    <mergeCell ref="OHF88:OHJ88"/>
    <mergeCell ref="OHN88:OHR88"/>
    <mergeCell ref="OHV88:OHZ88"/>
    <mergeCell ref="OID88:OIH88"/>
    <mergeCell ref="OIL88:OIP88"/>
    <mergeCell ref="ODF88:ODJ88"/>
    <mergeCell ref="ODN88:ODR88"/>
    <mergeCell ref="ODV88:ODZ88"/>
    <mergeCell ref="OED88:OEH88"/>
    <mergeCell ref="OEL88:OEP88"/>
    <mergeCell ref="OET88:OEX88"/>
    <mergeCell ref="OFB88:OFF88"/>
    <mergeCell ref="OFJ88:OFN88"/>
    <mergeCell ref="OFR88:OFV88"/>
    <mergeCell ref="OWP88:OWT88"/>
    <mergeCell ref="OWX88:OXB88"/>
    <mergeCell ref="OXF88:OXJ88"/>
    <mergeCell ref="OXN88:OXR88"/>
    <mergeCell ref="OXV88:OXZ88"/>
    <mergeCell ref="OYD88:OYH88"/>
    <mergeCell ref="OYL88:OYP88"/>
    <mergeCell ref="OYT88:OYX88"/>
    <mergeCell ref="OZB88:OZF88"/>
    <mergeCell ref="OTV88:OTZ88"/>
    <mergeCell ref="OUD88:OUH88"/>
    <mergeCell ref="OUL88:OUP88"/>
    <mergeCell ref="OUT88:OUX88"/>
    <mergeCell ref="OVB88:OVF88"/>
    <mergeCell ref="OVJ88:OVN88"/>
    <mergeCell ref="OVR88:OVV88"/>
    <mergeCell ref="OVZ88:OWD88"/>
    <mergeCell ref="OWH88:OWL88"/>
    <mergeCell ref="ORB88:ORF88"/>
    <mergeCell ref="ORJ88:ORN88"/>
    <mergeCell ref="ORR88:ORV88"/>
    <mergeCell ref="ORZ88:OSD88"/>
    <mergeCell ref="OSH88:OSL88"/>
    <mergeCell ref="OSP88:OST88"/>
    <mergeCell ref="OSX88:OTB88"/>
    <mergeCell ref="OTF88:OTJ88"/>
    <mergeCell ref="OTN88:OTR88"/>
    <mergeCell ref="OOH88:OOL88"/>
    <mergeCell ref="OOP88:OOT88"/>
    <mergeCell ref="OOX88:OPB88"/>
    <mergeCell ref="OPF88:OPJ88"/>
    <mergeCell ref="OPN88:OPR88"/>
    <mergeCell ref="OPV88:OPZ88"/>
    <mergeCell ref="OQD88:OQH88"/>
    <mergeCell ref="OQL88:OQP88"/>
    <mergeCell ref="OQT88:OQX88"/>
    <mergeCell ref="PHR88:PHV88"/>
    <mergeCell ref="PHZ88:PID88"/>
    <mergeCell ref="PIH88:PIL88"/>
    <mergeCell ref="PIP88:PIT88"/>
    <mergeCell ref="PIX88:PJB88"/>
    <mergeCell ref="PJF88:PJJ88"/>
    <mergeCell ref="PJN88:PJR88"/>
    <mergeCell ref="PJV88:PJZ88"/>
    <mergeCell ref="PKD88:PKH88"/>
    <mergeCell ref="PEX88:PFB88"/>
    <mergeCell ref="PFF88:PFJ88"/>
    <mergeCell ref="PFN88:PFR88"/>
    <mergeCell ref="PFV88:PFZ88"/>
    <mergeCell ref="PGD88:PGH88"/>
    <mergeCell ref="PGL88:PGP88"/>
    <mergeCell ref="PGT88:PGX88"/>
    <mergeCell ref="PHB88:PHF88"/>
    <mergeCell ref="PHJ88:PHN88"/>
    <mergeCell ref="PCD88:PCH88"/>
    <mergeCell ref="PCL88:PCP88"/>
    <mergeCell ref="PCT88:PCX88"/>
    <mergeCell ref="PDB88:PDF88"/>
    <mergeCell ref="PDJ88:PDN88"/>
    <mergeCell ref="PDR88:PDV88"/>
    <mergeCell ref="PDZ88:PED88"/>
    <mergeCell ref="PEH88:PEL88"/>
    <mergeCell ref="PEP88:PET88"/>
    <mergeCell ref="OZJ88:OZN88"/>
    <mergeCell ref="OZR88:OZV88"/>
    <mergeCell ref="OZZ88:PAD88"/>
    <mergeCell ref="PAH88:PAL88"/>
    <mergeCell ref="PAP88:PAT88"/>
    <mergeCell ref="PAX88:PBB88"/>
    <mergeCell ref="PBF88:PBJ88"/>
    <mergeCell ref="PBN88:PBR88"/>
    <mergeCell ref="PBV88:PBZ88"/>
    <mergeCell ref="PST88:PSX88"/>
    <mergeCell ref="PTB88:PTF88"/>
    <mergeCell ref="PTJ88:PTN88"/>
    <mergeCell ref="PTR88:PTV88"/>
    <mergeCell ref="PTZ88:PUD88"/>
    <mergeCell ref="PUH88:PUL88"/>
    <mergeCell ref="PUP88:PUT88"/>
    <mergeCell ref="PUX88:PVB88"/>
    <mergeCell ref="PVF88:PVJ88"/>
    <mergeCell ref="PPZ88:PQD88"/>
    <mergeCell ref="PQH88:PQL88"/>
    <mergeCell ref="PQP88:PQT88"/>
    <mergeCell ref="PQX88:PRB88"/>
    <mergeCell ref="PRF88:PRJ88"/>
    <mergeCell ref="PRN88:PRR88"/>
    <mergeCell ref="PRV88:PRZ88"/>
    <mergeCell ref="PSD88:PSH88"/>
    <mergeCell ref="PSL88:PSP88"/>
    <mergeCell ref="PNF88:PNJ88"/>
    <mergeCell ref="PNN88:PNR88"/>
    <mergeCell ref="PNV88:PNZ88"/>
    <mergeCell ref="POD88:POH88"/>
    <mergeCell ref="POL88:POP88"/>
    <mergeCell ref="POT88:POX88"/>
    <mergeCell ref="PPB88:PPF88"/>
    <mergeCell ref="PPJ88:PPN88"/>
    <mergeCell ref="PPR88:PPV88"/>
    <mergeCell ref="PKL88:PKP88"/>
    <mergeCell ref="PKT88:PKX88"/>
    <mergeCell ref="PLB88:PLF88"/>
    <mergeCell ref="PLJ88:PLN88"/>
    <mergeCell ref="PLR88:PLV88"/>
    <mergeCell ref="PLZ88:PMD88"/>
    <mergeCell ref="PMH88:PML88"/>
    <mergeCell ref="PMP88:PMT88"/>
    <mergeCell ref="PMX88:PNB88"/>
    <mergeCell ref="QDV88:QDZ88"/>
    <mergeCell ref="QED88:QEH88"/>
    <mergeCell ref="QEL88:QEP88"/>
    <mergeCell ref="QET88:QEX88"/>
    <mergeCell ref="QFB88:QFF88"/>
    <mergeCell ref="QFJ88:QFN88"/>
    <mergeCell ref="QFR88:QFV88"/>
    <mergeCell ref="QFZ88:QGD88"/>
    <mergeCell ref="QGH88:QGL88"/>
    <mergeCell ref="QBB88:QBF88"/>
    <mergeCell ref="QBJ88:QBN88"/>
    <mergeCell ref="QBR88:QBV88"/>
    <mergeCell ref="QBZ88:QCD88"/>
    <mergeCell ref="QCH88:QCL88"/>
    <mergeCell ref="QCP88:QCT88"/>
    <mergeCell ref="QCX88:QDB88"/>
    <mergeCell ref="QDF88:QDJ88"/>
    <mergeCell ref="QDN88:QDR88"/>
    <mergeCell ref="PYH88:PYL88"/>
    <mergeCell ref="PYP88:PYT88"/>
    <mergeCell ref="PYX88:PZB88"/>
    <mergeCell ref="PZF88:PZJ88"/>
    <mergeCell ref="PZN88:PZR88"/>
    <mergeCell ref="PZV88:PZZ88"/>
    <mergeCell ref="QAD88:QAH88"/>
    <mergeCell ref="QAL88:QAP88"/>
    <mergeCell ref="QAT88:QAX88"/>
    <mergeCell ref="PVN88:PVR88"/>
    <mergeCell ref="PVV88:PVZ88"/>
    <mergeCell ref="PWD88:PWH88"/>
    <mergeCell ref="PWL88:PWP88"/>
    <mergeCell ref="PWT88:PWX88"/>
    <mergeCell ref="PXB88:PXF88"/>
    <mergeCell ref="PXJ88:PXN88"/>
    <mergeCell ref="PXR88:PXV88"/>
    <mergeCell ref="PXZ88:PYD88"/>
    <mergeCell ref="QOX88:QPB88"/>
    <mergeCell ref="QPF88:QPJ88"/>
    <mergeCell ref="QPN88:QPR88"/>
    <mergeCell ref="QPV88:QPZ88"/>
    <mergeCell ref="QQD88:QQH88"/>
    <mergeCell ref="QQL88:QQP88"/>
    <mergeCell ref="QQT88:QQX88"/>
    <mergeCell ref="QRB88:QRF88"/>
    <mergeCell ref="QRJ88:QRN88"/>
    <mergeCell ref="QMD88:QMH88"/>
    <mergeCell ref="QML88:QMP88"/>
    <mergeCell ref="QMT88:QMX88"/>
    <mergeCell ref="QNB88:QNF88"/>
    <mergeCell ref="QNJ88:QNN88"/>
    <mergeCell ref="QNR88:QNV88"/>
    <mergeCell ref="QNZ88:QOD88"/>
    <mergeCell ref="QOH88:QOL88"/>
    <mergeCell ref="QOP88:QOT88"/>
    <mergeCell ref="QJJ88:QJN88"/>
    <mergeCell ref="QJR88:QJV88"/>
    <mergeCell ref="QJZ88:QKD88"/>
    <mergeCell ref="QKH88:QKL88"/>
    <mergeCell ref="QKP88:QKT88"/>
    <mergeCell ref="QKX88:QLB88"/>
    <mergeCell ref="QLF88:QLJ88"/>
    <mergeCell ref="QLN88:QLR88"/>
    <mergeCell ref="QLV88:QLZ88"/>
    <mergeCell ref="QGP88:QGT88"/>
    <mergeCell ref="QGX88:QHB88"/>
    <mergeCell ref="QHF88:QHJ88"/>
    <mergeCell ref="QHN88:QHR88"/>
    <mergeCell ref="QHV88:QHZ88"/>
    <mergeCell ref="QID88:QIH88"/>
    <mergeCell ref="QIL88:QIP88"/>
    <mergeCell ref="QIT88:QIX88"/>
    <mergeCell ref="QJB88:QJF88"/>
    <mergeCell ref="QZZ88:RAD88"/>
    <mergeCell ref="RAH88:RAL88"/>
    <mergeCell ref="RAP88:RAT88"/>
    <mergeCell ref="RAX88:RBB88"/>
    <mergeCell ref="RBF88:RBJ88"/>
    <mergeCell ref="RBN88:RBR88"/>
    <mergeCell ref="RBV88:RBZ88"/>
    <mergeCell ref="RCD88:RCH88"/>
    <mergeCell ref="RCL88:RCP88"/>
    <mergeCell ref="QXF88:QXJ88"/>
    <mergeCell ref="QXN88:QXR88"/>
    <mergeCell ref="QXV88:QXZ88"/>
    <mergeCell ref="QYD88:QYH88"/>
    <mergeCell ref="QYL88:QYP88"/>
    <mergeCell ref="QYT88:QYX88"/>
    <mergeCell ref="QZB88:QZF88"/>
    <mergeCell ref="QZJ88:QZN88"/>
    <mergeCell ref="QZR88:QZV88"/>
    <mergeCell ref="QUL88:QUP88"/>
    <mergeCell ref="QUT88:QUX88"/>
    <mergeCell ref="QVB88:QVF88"/>
    <mergeCell ref="QVJ88:QVN88"/>
    <mergeCell ref="QVR88:QVV88"/>
    <mergeCell ref="QVZ88:QWD88"/>
    <mergeCell ref="QWH88:QWL88"/>
    <mergeCell ref="QWP88:QWT88"/>
    <mergeCell ref="QWX88:QXB88"/>
    <mergeCell ref="QRR88:QRV88"/>
    <mergeCell ref="QRZ88:QSD88"/>
    <mergeCell ref="QSH88:QSL88"/>
    <mergeCell ref="QSP88:QST88"/>
    <mergeCell ref="QSX88:QTB88"/>
    <mergeCell ref="QTF88:QTJ88"/>
    <mergeCell ref="QTN88:QTR88"/>
    <mergeCell ref="QTV88:QTZ88"/>
    <mergeCell ref="QUD88:QUH88"/>
    <mergeCell ref="RLB88:RLF88"/>
    <mergeCell ref="RLJ88:RLN88"/>
    <mergeCell ref="RLR88:RLV88"/>
    <mergeCell ref="RLZ88:RMD88"/>
    <mergeCell ref="RMH88:RML88"/>
    <mergeCell ref="RMP88:RMT88"/>
    <mergeCell ref="RMX88:RNB88"/>
    <mergeCell ref="RNF88:RNJ88"/>
    <mergeCell ref="RNN88:RNR88"/>
    <mergeCell ref="RIH88:RIL88"/>
    <mergeCell ref="RIP88:RIT88"/>
    <mergeCell ref="RIX88:RJB88"/>
    <mergeCell ref="RJF88:RJJ88"/>
    <mergeCell ref="RJN88:RJR88"/>
    <mergeCell ref="RJV88:RJZ88"/>
    <mergeCell ref="RKD88:RKH88"/>
    <mergeCell ref="RKL88:RKP88"/>
    <mergeCell ref="RKT88:RKX88"/>
    <mergeCell ref="RFN88:RFR88"/>
    <mergeCell ref="RFV88:RFZ88"/>
    <mergeCell ref="RGD88:RGH88"/>
    <mergeCell ref="RGL88:RGP88"/>
    <mergeCell ref="RGT88:RGX88"/>
    <mergeCell ref="RHB88:RHF88"/>
    <mergeCell ref="RHJ88:RHN88"/>
    <mergeCell ref="RHR88:RHV88"/>
    <mergeCell ref="RHZ88:RID88"/>
    <mergeCell ref="RCT88:RCX88"/>
    <mergeCell ref="RDB88:RDF88"/>
    <mergeCell ref="RDJ88:RDN88"/>
    <mergeCell ref="RDR88:RDV88"/>
    <mergeCell ref="RDZ88:RED88"/>
    <mergeCell ref="REH88:REL88"/>
    <mergeCell ref="REP88:RET88"/>
    <mergeCell ref="REX88:RFB88"/>
    <mergeCell ref="RFF88:RFJ88"/>
    <mergeCell ref="RWD88:RWH88"/>
    <mergeCell ref="RWL88:RWP88"/>
    <mergeCell ref="RWT88:RWX88"/>
    <mergeCell ref="RXB88:RXF88"/>
    <mergeCell ref="RXJ88:RXN88"/>
    <mergeCell ref="RXR88:RXV88"/>
    <mergeCell ref="RXZ88:RYD88"/>
    <mergeCell ref="RYH88:RYL88"/>
    <mergeCell ref="RYP88:RYT88"/>
    <mergeCell ref="RTJ88:RTN88"/>
    <mergeCell ref="RTR88:RTV88"/>
    <mergeCell ref="RTZ88:RUD88"/>
    <mergeCell ref="RUH88:RUL88"/>
    <mergeCell ref="RUP88:RUT88"/>
    <mergeCell ref="RUX88:RVB88"/>
    <mergeCell ref="RVF88:RVJ88"/>
    <mergeCell ref="RVN88:RVR88"/>
    <mergeCell ref="RVV88:RVZ88"/>
    <mergeCell ref="RQP88:RQT88"/>
    <mergeCell ref="RQX88:RRB88"/>
    <mergeCell ref="RRF88:RRJ88"/>
    <mergeCell ref="RRN88:RRR88"/>
    <mergeCell ref="RRV88:RRZ88"/>
    <mergeCell ref="RSD88:RSH88"/>
    <mergeCell ref="RSL88:RSP88"/>
    <mergeCell ref="RST88:RSX88"/>
    <mergeCell ref="RTB88:RTF88"/>
    <mergeCell ref="RNV88:RNZ88"/>
    <mergeCell ref="ROD88:ROH88"/>
    <mergeCell ref="ROL88:ROP88"/>
    <mergeCell ref="ROT88:ROX88"/>
    <mergeCell ref="RPB88:RPF88"/>
    <mergeCell ref="RPJ88:RPN88"/>
    <mergeCell ref="RPR88:RPV88"/>
    <mergeCell ref="RPZ88:RQD88"/>
    <mergeCell ref="RQH88:RQL88"/>
    <mergeCell ref="SHF88:SHJ88"/>
    <mergeCell ref="SHN88:SHR88"/>
    <mergeCell ref="SHV88:SHZ88"/>
    <mergeCell ref="SID88:SIH88"/>
    <mergeCell ref="SIL88:SIP88"/>
    <mergeCell ref="SIT88:SIX88"/>
    <mergeCell ref="SJB88:SJF88"/>
    <mergeCell ref="SJJ88:SJN88"/>
    <mergeCell ref="SJR88:SJV88"/>
    <mergeCell ref="SEL88:SEP88"/>
    <mergeCell ref="SET88:SEX88"/>
    <mergeCell ref="SFB88:SFF88"/>
    <mergeCell ref="SFJ88:SFN88"/>
    <mergeCell ref="SFR88:SFV88"/>
    <mergeCell ref="SFZ88:SGD88"/>
    <mergeCell ref="SGH88:SGL88"/>
    <mergeCell ref="SGP88:SGT88"/>
    <mergeCell ref="SGX88:SHB88"/>
    <mergeCell ref="SBR88:SBV88"/>
    <mergeCell ref="SBZ88:SCD88"/>
    <mergeCell ref="SCH88:SCL88"/>
    <mergeCell ref="SCP88:SCT88"/>
    <mergeCell ref="SCX88:SDB88"/>
    <mergeCell ref="SDF88:SDJ88"/>
    <mergeCell ref="SDN88:SDR88"/>
    <mergeCell ref="SDV88:SDZ88"/>
    <mergeCell ref="SED88:SEH88"/>
    <mergeCell ref="RYX88:RZB88"/>
    <mergeCell ref="RZF88:RZJ88"/>
    <mergeCell ref="RZN88:RZR88"/>
    <mergeCell ref="RZV88:RZZ88"/>
    <mergeCell ref="SAD88:SAH88"/>
    <mergeCell ref="SAL88:SAP88"/>
    <mergeCell ref="SAT88:SAX88"/>
    <mergeCell ref="SBB88:SBF88"/>
    <mergeCell ref="SBJ88:SBN88"/>
    <mergeCell ref="SSH88:SSL88"/>
    <mergeCell ref="SSP88:SST88"/>
    <mergeCell ref="SSX88:STB88"/>
    <mergeCell ref="STF88:STJ88"/>
    <mergeCell ref="STN88:STR88"/>
    <mergeCell ref="STV88:STZ88"/>
    <mergeCell ref="SUD88:SUH88"/>
    <mergeCell ref="SUL88:SUP88"/>
    <mergeCell ref="SUT88:SUX88"/>
    <mergeCell ref="SPN88:SPR88"/>
    <mergeCell ref="SPV88:SPZ88"/>
    <mergeCell ref="SQD88:SQH88"/>
    <mergeCell ref="SQL88:SQP88"/>
    <mergeCell ref="SQT88:SQX88"/>
    <mergeCell ref="SRB88:SRF88"/>
    <mergeCell ref="SRJ88:SRN88"/>
    <mergeCell ref="SRR88:SRV88"/>
    <mergeCell ref="SRZ88:SSD88"/>
    <mergeCell ref="SMT88:SMX88"/>
    <mergeCell ref="SNB88:SNF88"/>
    <mergeCell ref="SNJ88:SNN88"/>
    <mergeCell ref="SNR88:SNV88"/>
    <mergeCell ref="SNZ88:SOD88"/>
    <mergeCell ref="SOH88:SOL88"/>
    <mergeCell ref="SOP88:SOT88"/>
    <mergeCell ref="SOX88:SPB88"/>
    <mergeCell ref="SPF88:SPJ88"/>
    <mergeCell ref="SJZ88:SKD88"/>
    <mergeCell ref="SKH88:SKL88"/>
    <mergeCell ref="SKP88:SKT88"/>
    <mergeCell ref="SKX88:SLB88"/>
    <mergeCell ref="SLF88:SLJ88"/>
    <mergeCell ref="SLN88:SLR88"/>
    <mergeCell ref="SLV88:SLZ88"/>
    <mergeCell ref="SMD88:SMH88"/>
    <mergeCell ref="SML88:SMP88"/>
    <mergeCell ref="TDJ88:TDN88"/>
    <mergeCell ref="TDR88:TDV88"/>
    <mergeCell ref="TDZ88:TED88"/>
    <mergeCell ref="TEH88:TEL88"/>
    <mergeCell ref="TEP88:TET88"/>
    <mergeCell ref="TEX88:TFB88"/>
    <mergeCell ref="TFF88:TFJ88"/>
    <mergeCell ref="TFN88:TFR88"/>
    <mergeCell ref="TFV88:TFZ88"/>
    <mergeCell ref="TAP88:TAT88"/>
    <mergeCell ref="TAX88:TBB88"/>
    <mergeCell ref="TBF88:TBJ88"/>
    <mergeCell ref="TBN88:TBR88"/>
    <mergeCell ref="TBV88:TBZ88"/>
    <mergeCell ref="TCD88:TCH88"/>
    <mergeCell ref="TCL88:TCP88"/>
    <mergeCell ref="TCT88:TCX88"/>
    <mergeCell ref="TDB88:TDF88"/>
    <mergeCell ref="SXV88:SXZ88"/>
    <mergeCell ref="SYD88:SYH88"/>
    <mergeCell ref="SYL88:SYP88"/>
    <mergeCell ref="SYT88:SYX88"/>
    <mergeCell ref="SZB88:SZF88"/>
    <mergeCell ref="SZJ88:SZN88"/>
    <mergeCell ref="SZR88:SZV88"/>
    <mergeCell ref="SZZ88:TAD88"/>
    <mergeCell ref="TAH88:TAL88"/>
    <mergeCell ref="SVB88:SVF88"/>
    <mergeCell ref="SVJ88:SVN88"/>
    <mergeCell ref="SVR88:SVV88"/>
    <mergeCell ref="SVZ88:SWD88"/>
    <mergeCell ref="SWH88:SWL88"/>
    <mergeCell ref="SWP88:SWT88"/>
    <mergeCell ref="SWX88:SXB88"/>
    <mergeCell ref="SXF88:SXJ88"/>
    <mergeCell ref="SXN88:SXR88"/>
    <mergeCell ref="TOL88:TOP88"/>
    <mergeCell ref="TOT88:TOX88"/>
    <mergeCell ref="TPB88:TPF88"/>
    <mergeCell ref="TPJ88:TPN88"/>
    <mergeCell ref="TPR88:TPV88"/>
    <mergeCell ref="TPZ88:TQD88"/>
    <mergeCell ref="TQH88:TQL88"/>
    <mergeCell ref="TQP88:TQT88"/>
    <mergeCell ref="TQX88:TRB88"/>
    <mergeCell ref="TLR88:TLV88"/>
    <mergeCell ref="TLZ88:TMD88"/>
    <mergeCell ref="TMH88:TML88"/>
    <mergeCell ref="TMP88:TMT88"/>
    <mergeCell ref="TMX88:TNB88"/>
    <mergeCell ref="TNF88:TNJ88"/>
    <mergeCell ref="TNN88:TNR88"/>
    <mergeCell ref="TNV88:TNZ88"/>
    <mergeCell ref="TOD88:TOH88"/>
    <mergeCell ref="TIX88:TJB88"/>
    <mergeCell ref="TJF88:TJJ88"/>
    <mergeCell ref="TJN88:TJR88"/>
    <mergeCell ref="TJV88:TJZ88"/>
    <mergeCell ref="TKD88:TKH88"/>
    <mergeCell ref="TKL88:TKP88"/>
    <mergeCell ref="TKT88:TKX88"/>
    <mergeCell ref="TLB88:TLF88"/>
    <mergeCell ref="TLJ88:TLN88"/>
    <mergeCell ref="TGD88:TGH88"/>
    <mergeCell ref="TGL88:TGP88"/>
    <mergeCell ref="TGT88:TGX88"/>
    <mergeCell ref="THB88:THF88"/>
    <mergeCell ref="THJ88:THN88"/>
    <mergeCell ref="THR88:THV88"/>
    <mergeCell ref="THZ88:TID88"/>
    <mergeCell ref="TIH88:TIL88"/>
    <mergeCell ref="TIP88:TIT88"/>
    <mergeCell ref="TZN88:TZR88"/>
    <mergeCell ref="TZV88:TZZ88"/>
    <mergeCell ref="UAD88:UAH88"/>
    <mergeCell ref="UAL88:UAP88"/>
    <mergeCell ref="UAT88:UAX88"/>
    <mergeCell ref="UBB88:UBF88"/>
    <mergeCell ref="UBJ88:UBN88"/>
    <mergeCell ref="UBR88:UBV88"/>
    <mergeCell ref="UBZ88:UCD88"/>
    <mergeCell ref="TWT88:TWX88"/>
    <mergeCell ref="TXB88:TXF88"/>
    <mergeCell ref="TXJ88:TXN88"/>
    <mergeCell ref="TXR88:TXV88"/>
    <mergeCell ref="TXZ88:TYD88"/>
    <mergeCell ref="TYH88:TYL88"/>
    <mergeCell ref="TYP88:TYT88"/>
    <mergeCell ref="TYX88:TZB88"/>
    <mergeCell ref="TZF88:TZJ88"/>
    <mergeCell ref="TTZ88:TUD88"/>
    <mergeCell ref="TUH88:TUL88"/>
    <mergeCell ref="TUP88:TUT88"/>
    <mergeCell ref="TUX88:TVB88"/>
    <mergeCell ref="TVF88:TVJ88"/>
    <mergeCell ref="TVN88:TVR88"/>
    <mergeCell ref="TVV88:TVZ88"/>
    <mergeCell ref="TWD88:TWH88"/>
    <mergeCell ref="TWL88:TWP88"/>
    <mergeCell ref="TRF88:TRJ88"/>
    <mergeCell ref="TRN88:TRR88"/>
    <mergeCell ref="TRV88:TRZ88"/>
    <mergeCell ref="TSD88:TSH88"/>
    <mergeCell ref="TSL88:TSP88"/>
    <mergeCell ref="TST88:TSX88"/>
    <mergeCell ref="TTB88:TTF88"/>
    <mergeCell ref="TTJ88:TTN88"/>
    <mergeCell ref="TTR88:TTV88"/>
    <mergeCell ref="UKP88:UKT88"/>
    <mergeCell ref="UKX88:ULB88"/>
    <mergeCell ref="ULF88:ULJ88"/>
    <mergeCell ref="ULN88:ULR88"/>
    <mergeCell ref="ULV88:ULZ88"/>
    <mergeCell ref="UMD88:UMH88"/>
    <mergeCell ref="UML88:UMP88"/>
    <mergeCell ref="UMT88:UMX88"/>
    <mergeCell ref="UNB88:UNF88"/>
    <mergeCell ref="UHV88:UHZ88"/>
    <mergeCell ref="UID88:UIH88"/>
    <mergeCell ref="UIL88:UIP88"/>
    <mergeCell ref="UIT88:UIX88"/>
    <mergeCell ref="UJB88:UJF88"/>
    <mergeCell ref="UJJ88:UJN88"/>
    <mergeCell ref="UJR88:UJV88"/>
    <mergeCell ref="UJZ88:UKD88"/>
    <mergeCell ref="UKH88:UKL88"/>
    <mergeCell ref="UFB88:UFF88"/>
    <mergeCell ref="UFJ88:UFN88"/>
    <mergeCell ref="UFR88:UFV88"/>
    <mergeCell ref="UFZ88:UGD88"/>
    <mergeCell ref="UGH88:UGL88"/>
    <mergeCell ref="UGP88:UGT88"/>
    <mergeCell ref="UGX88:UHB88"/>
    <mergeCell ref="UHF88:UHJ88"/>
    <mergeCell ref="UHN88:UHR88"/>
    <mergeCell ref="UCH88:UCL88"/>
    <mergeCell ref="UCP88:UCT88"/>
    <mergeCell ref="UCX88:UDB88"/>
    <mergeCell ref="UDF88:UDJ88"/>
    <mergeCell ref="UDN88:UDR88"/>
    <mergeCell ref="UDV88:UDZ88"/>
    <mergeCell ref="UED88:UEH88"/>
    <mergeCell ref="UEL88:UEP88"/>
    <mergeCell ref="UET88:UEX88"/>
    <mergeCell ref="UVR88:UVV88"/>
    <mergeCell ref="UVZ88:UWD88"/>
    <mergeCell ref="UWH88:UWL88"/>
    <mergeCell ref="UWP88:UWT88"/>
    <mergeCell ref="UWX88:UXB88"/>
    <mergeCell ref="UXF88:UXJ88"/>
    <mergeCell ref="UXN88:UXR88"/>
    <mergeCell ref="UXV88:UXZ88"/>
    <mergeCell ref="UYD88:UYH88"/>
    <mergeCell ref="USX88:UTB88"/>
    <mergeCell ref="UTF88:UTJ88"/>
    <mergeCell ref="UTN88:UTR88"/>
    <mergeCell ref="UTV88:UTZ88"/>
    <mergeCell ref="UUD88:UUH88"/>
    <mergeCell ref="UUL88:UUP88"/>
    <mergeCell ref="UUT88:UUX88"/>
    <mergeCell ref="UVB88:UVF88"/>
    <mergeCell ref="UVJ88:UVN88"/>
    <mergeCell ref="UQD88:UQH88"/>
    <mergeCell ref="UQL88:UQP88"/>
    <mergeCell ref="UQT88:UQX88"/>
    <mergeCell ref="URB88:URF88"/>
    <mergeCell ref="URJ88:URN88"/>
    <mergeCell ref="URR88:URV88"/>
    <mergeCell ref="URZ88:USD88"/>
    <mergeCell ref="USH88:USL88"/>
    <mergeCell ref="USP88:UST88"/>
    <mergeCell ref="UNJ88:UNN88"/>
    <mergeCell ref="UNR88:UNV88"/>
    <mergeCell ref="UNZ88:UOD88"/>
    <mergeCell ref="UOH88:UOL88"/>
    <mergeCell ref="UOP88:UOT88"/>
    <mergeCell ref="UOX88:UPB88"/>
    <mergeCell ref="UPF88:UPJ88"/>
    <mergeCell ref="UPN88:UPR88"/>
    <mergeCell ref="UPV88:UPZ88"/>
    <mergeCell ref="VGT88:VGX88"/>
    <mergeCell ref="VHB88:VHF88"/>
    <mergeCell ref="VHJ88:VHN88"/>
    <mergeCell ref="VHR88:VHV88"/>
    <mergeCell ref="VHZ88:VID88"/>
    <mergeCell ref="VIH88:VIL88"/>
    <mergeCell ref="VIP88:VIT88"/>
    <mergeCell ref="VIX88:VJB88"/>
    <mergeCell ref="VJF88:VJJ88"/>
    <mergeCell ref="VDZ88:VED88"/>
    <mergeCell ref="VEH88:VEL88"/>
    <mergeCell ref="VEP88:VET88"/>
    <mergeCell ref="VEX88:VFB88"/>
    <mergeCell ref="VFF88:VFJ88"/>
    <mergeCell ref="VFN88:VFR88"/>
    <mergeCell ref="VFV88:VFZ88"/>
    <mergeCell ref="VGD88:VGH88"/>
    <mergeCell ref="VGL88:VGP88"/>
    <mergeCell ref="VBF88:VBJ88"/>
    <mergeCell ref="VBN88:VBR88"/>
    <mergeCell ref="VBV88:VBZ88"/>
    <mergeCell ref="VCD88:VCH88"/>
    <mergeCell ref="VCL88:VCP88"/>
    <mergeCell ref="VCT88:VCX88"/>
    <mergeCell ref="VDB88:VDF88"/>
    <mergeCell ref="VDJ88:VDN88"/>
    <mergeCell ref="VDR88:VDV88"/>
    <mergeCell ref="UYL88:UYP88"/>
    <mergeCell ref="UYT88:UYX88"/>
    <mergeCell ref="UZB88:UZF88"/>
    <mergeCell ref="UZJ88:UZN88"/>
    <mergeCell ref="UZR88:UZV88"/>
    <mergeCell ref="UZZ88:VAD88"/>
    <mergeCell ref="VAH88:VAL88"/>
    <mergeCell ref="VAP88:VAT88"/>
    <mergeCell ref="VAX88:VBB88"/>
    <mergeCell ref="VRV88:VRZ88"/>
    <mergeCell ref="VSD88:VSH88"/>
    <mergeCell ref="VSL88:VSP88"/>
    <mergeCell ref="VST88:VSX88"/>
    <mergeCell ref="VTB88:VTF88"/>
    <mergeCell ref="VTJ88:VTN88"/>
    <mergeCell ref="VTR88:VTV88"/>
    <mergeCell ref="VTZ88:VUD88"/>
    <mergeCell ref="VUH88:VUL88"/>
    <mergeCell ref="VPB88:VPF88"/>
    <mergeCell ref="VPJ88:VPN88"/>
    <mergeCell ref="VPR88:VPV88"/>
    <mergeCell ref="VPZ88:VQD88"/>
    <mergeCell ref="VQH88:VQL88"/>
    <mergeCell ref="VQP88:VQT88"/>
    <mergeCell ref="VQX88:VRB88"/>
    <mergeCell ref="VRF88:VRJ88"/>
    <mergeCell ref="VRN88:VRR88"/>
    <mergeCell ref="VMH88:VML88"/>
    <mergeCell ref="VMP88:VMT88"/>
    <mergeCell ref="VMX88:VNB88"/>
    <mergeCell ref="VNF88:VNJ88"/>
    <mergeCell ref="VNN88:VNR88"/>
    <mergeCell ref="VNV88:VNZ88"/>
    <mergeCell ref="VOD88:VOH88"/>
    <mergeCell ref="VOL88:VOP88"/>
    <mergeCell ref="VOT88:VOX88"/>
    <mergeCell ref="VJN88:VJR88"/>
    <mergeCell ref="VJV88:VJZ88"/>
    <mergeCell ref="VKD88:VKH88"/>
    <mergeCell ref="VKL88:VKP88"/>
    <mergeCell ref="VKT88:VKX88"/>
    <mergeCell ref="VLB88:VLF88"/>
    <mergeCell ref="VLJ88:VLN88"/>
    <mergeCell ref="VLR88:VLV88"/>
    <mergeCell ref="VLZ88:VMD88"/>
    <mergeCell ref="WCX88:WDB88"/>
    <mergeCell ref="WDF88:WDJ88"/>
    <mergeCell ref="WDN88:WDR88"/>
    <mergeCell ref="WDV88:WDZ88"/>
    <mergeCell ref="WED88:WEH88"/>
    <mergeCell ref="WEL88:WEP88"/>
    <mergeCell ref="WET88:WEX88"/>
    <mergeCell ref="WFB88:WFF88"/>
    <mergeCell ref="WFJ88:WFN88"/>
    <mergeCell ref="WAD88:WAH88"/>
    <mergeCell ref="WAL88:WAP88"/>
    <mergeCell ref="WAT88:WAX88"/>
    <mergeCell ref="WBB88:WBF88"/>
    <mergeCell ref="WBJ88:WBN88"/>
    <mergeCell ref="WBR88:WBV88"/>
    <mergeCell ref="WBZ88:WCD88"/>
    <mergeCell ref="WCH88:WCL88"/>
    <mergeCell ref="WCP88:WCT88"/>
    <mergeCell ref="VXJ88:VXN88"/>
    <mergeCell ref="VXR88:VXV88"/>
    <mergeCell ref="VXZ88:VYD88"/>
    <mergeCell ref="VYH88:VYL88"/>
    <mergeCell ref="VYP88:VYT88"/>
    <mergeCell ref="VYX88:VZB88"/>
    <mergeCell ref="VZF88:VZJ88"/>
    <mergeCell ref="VZN88:VZR88"/>
    <mergeCell ref="VZV88:VZZ88"/>
    <mergeCell ref="VUP88:VUT88"/>
    <mergeCell ref="VUX88:VVB88"/>
    <mergeCell ref="VVF88:VVJ88"/>
    <mergeCell ref="VVN88:VVR88"/>
    <mergeCell ref="VVV88:VVZ88"/>
    <mergeCell ref="VWD88:VWH88"/>
    <mergeCell ref="VWL88:VWP88"/>
    <mergeCell ref="VWT88:VWX88"/>
    <mergeCell ref="VXB88:VXF88"/>
    <mergeCell ref="WRZ88:WSD88"/>
    <mergeCell ref="WSH88:WSL88"/>
    <mergeCell ref="WSP88:WST88"/>
    <mergeCell ref="WSX88:WTB88"/>
    <mergeCell ref="WTF88:WTJ88"/>
    <mergeCell ref="WNZ88:WOD88"/>
    <mergeCell ref="WOH88:WOL88"/>
    <mergeCell ref="WOP88:WOT88"/>
    <mergeCell ref="WOX88:WPB88"/>
    <mergeCell ref="WPF88:WPJ88"/>
    <mergeCell ref="WPN88:WPR88"/>
    <mergeCell ref="WPV88:WPZ88"/>
    <mergeCell ref="WQD88:WQH88"/>
    <mergeCell ref="WQL88:WQP88"/>
    <mergeCell ref="WLF88:WLJ88"/>
    <mergeCell ref="WLN88:WLR88"/>
    <mergeCell ref="WLV88:WLZ88"/>
    <mergeCell ref="WMD88:WMH88"/>
    <mergeCell ref="WML88:WMP88"/>
    <mergeCell ref="WMT88:WMX88"/>
    <mergeCell ref="WNB88:WNF88"/>
    <mergeCell ref="WNJ88:WNN88"/>
    <mergeCell ref="WNR88:WNV88"/>
    <mergeCell ref="WIL88:WIP88"/>
    <mergeCell ref="WIT88:WIX88"/>
    <mergeCell ref="WJB88:WJF88"/>
    <mergeCell ref="WJJ88:WJN88"/>
    <mergeCell ref="WJR88:WJV88"/>
    <mergeCell ref="WJZ88:WKD88"/>
    <mergeCell ref="WKH88:WKL88"/>
    <mergeCell ref="WKP88:WKT88"/>
    <mergeCell ref="WKX88:WLB88"/>
    <mergeCell ref="WFR88:WFV88"/>
    <mergeCell ref="WFZ88:WGD88"/>
    <mergeCell ref="WGH88:WGL88"/>
    <mergeCell ref="WGP88:WGT88"/>
    <mergeCell ref="WGX88:WHB88"/>
    <mergeCell ref="WHF88:WHJ88"/>
    <mergeCell ref="WHN88:WHR88"/>
    <mergeCell ref="WHV88:WHZ88"/>
    <mergeCell ref="WID88:WIH88"/>
    <mergeCell ref="XEP88:XET88"/>
    <mergeCell ref="XEX88:XFB88"/>
    <mergeCell ref="J131:N131"/>
    <mergeCell ref="R131:V131"/>
    <mergeCell ref="Z131:AD131"/>
    <mergeCell ref="AH131:AL131"/>
    <mergeCell ref="AP131:AT131"/>
    <mergeCell ref="AX131:BB131"/>
    <mergeCell ref="BF131:BJ131"/>
    <mergeCell ref="BN131:BR131"/>
    <mergeCell ref="BV131:BZ131"/>
    <mergeCell ref="CD131:CH131"/>
    <mergeCell ref="CL131:CP131"/>
    <mergeCell ref="CT131:CX131"/>
    <mergeCell ref="DB131:DF131"/>
    <mergeCell ref="DJ131:DN131"/>
    <mergeCell ref="DR131:DV131"/>
    <mergeCell ref="DZ131:ED131"/>
    <mergeCell ref="EH131:EL131"/>
    <mergeCell ref="EP131:ET131"/>
    <mergeCell ref="EX131:FB131"/>
    <mergeCell ref="FF131:FJ131"/>
    <mergeCell ref="FN131:FR131"/>
    <mergeCell ref="FV131:FZ131"/>
    <mergeCell ref="XBV88:XBZ88"/>
    <mergeCell ref="XCD88:XCH88"/>
    <mergeCell ref="XCL88:XCP88"/>
    <mergeCell ref="XCT88:XCX88"/>
    <mergeCell ref="XDB88:XDF88"/>
    <mergeCell ref="XDJ88:XDN88"/>
    <mergeCell ref="XDR88:XDV88"/>
    <mergeCell ref="XDZ88:XED88"/>
    <mergeCell ref="XEH88:XEL88"/>
    <mergeCell ref="WZB88:WZF88"/>
    <mergeCell ref="WZJ88:WZN88"/>
    <mergeCell ref="WZR88:WZV88"/>
    <mergeCell ref="WZZ88:XAD88"/>
    <mergeCell ref="XAH88:XAL88"/>
    <mergeCell ref="XAP88:XAT88"/>
    <mergeCell ref="XAX88:XBB88"/>
    <mergeCell ref="XBF88:XBJ88"/>
    <mergeCell ref="XBN88:XBR88"/>
    <mergeCell ref="WWH88:WWL88"/>
    <mergeCell ref="WWP88:WWT88"/>
    <mergeCell ref="WWX88:WXB88"/>
    <mergeCell ref="WXF88:WXJ88"/>
    <mergeCell ref="WXN88:WXR88"/>
    <mergeCell ref="WXV88:WXZ88"/>
    <mergeCell ref="WYD88:WYH88"/>
    <mergeCell ref="WYL88:WYP88"/>
    <mergeCell ref="WYT88:WYX88"/>
    <mergeCell ref="WTN88:WTR88"/>
    <mergeCell ref="WTV88:WTZ88"/>
    <mergeCell ref="WUD88:WUH88"/>
    <mergeCell ref="WUL88:WUP88"/>
    <mergeCell ref="WUT88:WUX88"/>
    <mergeCell ref="WVB88:WVF88"/>
    <mergeCell ref="WVJ88:WVN88"/>
    <mergeCell ref="WVR88:WVV88"/>
    <mergeCell ref="WVZ88:WWD88"/>
    <mergeCell ref="WQT88:WQX88"/>
    <mergeCell ref="WRB88:WRF88"/>
    <mergeCell ref="WRJ88:WRN88"/>
    <mergeCell ref="WRR88:WRV88"/>
    <mergeCell ref="OL131:OP131"/>
    <mergeCell ref="OT131:OX131"/>
    <mergeCell ref="PB131:PF131"/>
    <mergeCell ref="PJ131:PN131"/>
    <mergeCell ref="PR131:PV131"/>
    <mergeCell ref="PZ131:QD131"/>
    <mergeCell ref="QH131:QL131"/>
    <mergeCell ref="QP131:QT131"/>
    <mergeCell ref="QX131:RB131"/>
    <mergeCell ref="LR131:LV131"/>
    <mergeCell ref="LZ131:MD131"/>
    <mergeCell ref="MH131:ML131"/>
    <mergeCell ref="MP131:MT131"/>
    <mergeCell ref="MX131:NB131"/>
    <mergeCell ref="NF131:NJ131"/>
    <mergeCell ref="NN131:NR131"/>
    <mergeCell ref="NV131:NZ131"/>
    <mergeCell ref="OD131:OH131"/>
    <mergeCell ref="IX131:JB131"/>
    <mergeCell ref="JF131:JJ131"/>
    <mergeCell ref="JN131:JR131"/>
    <mergeCell ref="JV131:JZ131"/>
    <mergeCell ref="KD131:KH131"/>
    <mergeCell ref="KL131:KP131"/>
    <mergeCell ref="KT131:KX131"/>
    <mergeCell ref="LB131:LF131"/>
    <mergeCell ref="LJ131:LN131"/>
    <mergeCell ref="GD131:GH131"/>
    <mergeCell ref="GL131:GP131"/>
    <mergeCell ref="GT131:GX131"/>
    <mergeCell ref="HB131:HF131"/>
    <mergeCell ref="HJ131:HN131"/>
    <mergeCell ref="HR131:HV131"/>
    <mergeCell ref="HZ131:ID131"/>
    <mergeCell ref="IH131:IL131"/>
    <mergeCell ref="IP131:IT131"/>
    <mergeCell ref="ZN131:ZR131"/>
    <mergeCell ref="ZV131:ZZ131"/>
    <mergeCell ref="AAD131:AAH131"/>
    <mergeCell ref="AAL131:AAP131"/>
    <mergeCell ref="AAT131:AAX131"/>
    <mergeCell ref="ABB131:ABF131"/>
    <mergeCell ref="ABJ131:ABN131"/>
    <mergeCell ref="ABR131:ABV131"/>
    <mergeCell ref="ABZ131:ACD131"/>
    <mergeCell ref="WT131:WX131"/>
    <mergeCell ref="XB131:XF131"/>
    <mergeCell ref="XJ131:XN131"/>
    <mergeCell ref="XR131:XV131"/>
    <mergeCell ref="XZ131:YD131"/>
    <mergeCell ref="YH131:YL131"/>
    <mergeCell ref="YP131:YT131"/>
    <mergeCell ref="YX131:ZB131"/>
    <mergeCell ref="ZF131:ZJ131"/>
    <mergeCell ref="TZ131:UD131"/>
    <mergeCell ref="UH131:UL131"/>
    <mergeCell ref="UP131:UT131"/>
    <mergeCell ref="UX131:VB131"/>
    <mergeCell ref="VF131:VJ131"/>
    <mergeCell ref="VN131:VR131"/>
    <mergeCell ref="VV131:VZ131"/>
    <mergeCell ref="WD131:WH131"/>
    <mergeCell ref="WL131:WP131"/>
    <mergeCell ref="RF131:RJ131"/>
    <mergeCell ref="RN131:RR131"/>
    <mergeCell ref="RV131:RZ131"/>
    <mergeCell ref="SD131:SH131"/>
    <mergeCell ref="SL131:SP131"/>
    <mergeCell ref="ST131:SX131"/>
    <mergeCell ref="TB131:TF131"/>
    <mergeCell ref="TJ131:TN131"/>
    <mergeCell ref="TR131:TV131"/>
    <mergeCell ref="AKP131:AKT131"/>
    <mergeCell ref="AKX131:ALB131"/>
    <mergeCell ref="ALF131:ALJ131"/>
    <mergeCell ref="ALN131:ALR131"/>
    <mergeCell ref="ALV131:ALZ131"/>
    <mergeCell ref="AMD131:AMH131"/>
    <mergeCell ref="AML131:AMP131"/>
    <mergeCell ref="AMT131:AMX131"/>
    <mergeCell ref="ANB131:ANF131"/>
    <mergeCell ref="AHV131:AHZ131"/>
    <mergeCell ref="AID131:AIH131"/>
    <mergeCell ref="AIL131:AIP131"/>
    <mergeCell ref="AIT131:AIX131"/>
    <mergeCell ref="AJB131:AJF131"/>
    <mergeCell ref="AJJ131:AJN131"/>
    <mergeCell ref="AJR131:AJV131"/>
    <mergeCell ref="AJZ131:AKD131"/>
    <mergeCell ref="AKH131:AKL131"/>
    <mergeCell ref="AFB131:AFF131"/>
    <mergeCell ref="AFJ131:AFN131"/>
    <mergeCell ref="AFR131:AFV131"/>
    <mergeCell ref="AFZ131:AGD131"/>
    <mergeCell ref="AGH131:AGL131"/>
    <mergeCell ref="AGP131:AGT131"/>
    <mergeCell ref="AGX131:AHB131"/>
    <mergeCell ref="AHF131:AHJ131"/>
    <mergeCell ref="AHN131:AHR131"/>
    <mergeCell ref="ACH131:ACL131"/>
    <mergeCell ref="ACP131:ACT131"/>
    <mergeCell ref="ACX131:ADB131"/>
    <mergeCell ref="ADF131:ADJ131"/>
    <mergeCell ref="ADN131:ADR131"/>
    <mergeCell ref="ADV131:ADZ131"/>
    <mergeCell ref="AED131:AEH131"/>
    <mergeCell ref="AEL131:AEP131"/>
    <mergeCell ref="AET131:AEX131"/>
    <mergeCell ref="AVR131:AVV131"/>
    <mergeCell ref="AVZ131:AWD131"/>
    <mergeCell ref="AWH131:AWL131"/>
    <mergeCell ref="AWP131:AWT131"/>
    <mergeCell ref="AWX131:AXB131"/>
    <mergeCell ref="AXF131:AXJ131"/>
    <mergeCell ref="AXN131:AXR131"/>
    <mergeCell ref="AXV131:AXZ131"/>
    <mergeCell ref="AYD131:AYH131"/>
    <mergeCell ref="ASX131:ATB131"/>
    <mergeCell ref="ATF131:ATJ131"/>
    <mergeCell ref="ATN131:ATR131"/>
    <mergeCell ref="ATV131:ATZ131"/>
    <mergeCell ref="AUD131:AUH131"/>
    <mergeCell ref="AUL131:AUP131"/>
    <mergeCell ref="AUT131:AUX131"/>
    <mergeCell ref="AVB131:AVF131"/>
    <mergeCell ref="AVJ131:AVN131"/>
    <mergeCell ref="AQD131:AQH131"/>
    <mergeCell ref="AQL131:AQP131"/>
    <mergeCell ref="AQT131:AQX131"/>
    <mergeCell ref="ARB131:ARF131"/>
    <mergeCell ref="ARJ131:ARN131"/>
    <mergeCell ref="ARR131:ARV131"/>
    <mergeCell ref="ARZ131:ASD131"/>
    <mergeCell ref="ASH131:ASL131"/>
    <mergeCell ref="ASP131:AST131"/>
    <mergeCell ref="ANJ131:ANN131"/>
    <mergeCell ref="ANR131:ANV131"/>
    <mergeCell ref="ANZ131:AOD131"/>
    <mergeCell ref="AOH131:AOL131"/>
    <mergeCell ref="AOP131:AOT131"/>
    <mergeCell ref="AOX131:APB131"/>
    <mergeCell ref="APF131:APJ131"/>
    <mergeCell ref="APN131:APR131"/>
    <mergeCell ref="APV131:APZ131"/>
    <mergeCell ref="BGT131:BGX131"/>
    <mergeCell ref="BHB131:BHF131"/>
    <mergeCell ref="BHJ131:BHN131"/>
    <mergeCell ref="BHR131:BHV131"/>
    <mergeCell ref="BHZ131:BID131"/>
    <mergeCell ref="BIH131:BIL131"/>
    <mergeCell ref="BIP131:BIT131"/>
    <mergeCell ref="BIX131:BJB131"/>
    <mergeCell ref="BJF131:BJJ131"/>
    <mergeCell ref="BDZ131:BED131"/>
    <mergeCell ref="BEH131:BEL131"/>
    <mergeCell ref="BEP131:BET131"/>
    <mergeCell ref="BEX131:BFB131"/>
    <mergeCell ref="BFF131:BFJ131"/>
    <mergeCell ref="BFN131:BFR131"/>
    <mergeCell ref="BFV131:BFZ131"/>
    <mergeCell ref="BGD131:BGH131"/>
    <mergeCell ref="BGL131:BGP131"/>
    <mergeCell ref="BBF131:BBJ131"/>
    <mergeCell ref="BBN131:BBR131"/>
    <mergeCell ref="BBV131:BBZ131"/>
    <mergeCell ref="BCD131:BCH131"/>
    <mergeCell ref="BCL131:BCP131"/>
    <mergeCell ref="BCT131:BCX131"/>
    <mergeCell ref="BDB131:BDF131"/>
    <mergeCell ref="BDJ131:BDN131"/>
    <mergeCell ref="BDR131:BDV131"/>
    <mergeCell ref="AYL131:AYP131"/>
    <mergeCell ref="AYT131:AYX131"/>
    <mergeCell ref="AZB131:AZF131"/>
    <mergeCell ref="AZJ131:AZN131"/>
    <mergeCell ref="AZR131:AZV131"/>
    <mergeCell ref="AZZ131:BAD131"/>
    <mergeCell ref="BAH131:BAL131"/>
    <mergeCell ref="BAP131:BAT131"/>
    <mergeCell ref="BAX131:BBB131"/>
    <mergeCell ref="BRV131:BRZ131"/>
    <mergeCell ref="BSD131:BSH131"/>
    <mergeCell ref="BSL131:BSP131"/>
    <mergeCell ref="BST131:BSX131"/>
    <mergeCell ref="BTB131:BTF131"/>
    <mergeCell ref="BTJ131:BTN131"/>
    <mergeCell ref="BTR131:BTV131"/>
    <mergeCell ref="BTZ131:BUD131"/>
    <mergeCell ref="BUH131:BUL131"/>
    <mergeCell ref="BPB131:BPF131"/>
    <mergeCell ref="BPJ131:BPN131"/>
    <mergeCell ref="BPR131:BPV131"/>
    <mergeCell ref="BPZ131:BQD131"/>
    <mergeCell ref="BQH131:BQL131"/>
    <mergeCell ref="BQP131:BQT131"/>
    <mergeCell ref="BQX131:BRB131"/>
    <mergeCell ref="BRF131:BRJ131"/>
    <mergeCell ref="BRN131:BRR131"/>
    <mergeCell ref="BMH131:BML131"/>
    <mergeCell ref="BMP131:BMT131"/>
    <mergeCell ref="BMX131:BNB131"/>
    <mergeCell ref="BNF131:BNJ131"/>
    <mergeCell ref="BNN131:BNR131"/>
    <mergeCell ref="BNV131:BNZ131"/>
    <mergeCell ref="BOD131:BOH131"/>
    <mergeCell ref="BOL131:BOP131"/>
    <mergeCell ref="BOT131:BOX131"/>
    <mergeCell ref="BJN131:BJR131"/>
    <mergeCell ref="BJV131:BJZ131"/>
    <mergeCell ref="BKD131:BKH131"/>
    <mergeCell ref="BKL131:BKP131"/>
    <mergeCell ref="BKT131:BKX131"/>
    <mergeCell ref="BLB131:BLF131"/>
    <mergeCell ref="BLJ131:BLN131"/>
    <mergeCell ref="BLR131:BLV131"/>
    <mergeCell ref="BLZ131:BMD131"/>
    <mergeCell ref="CCX131:CDB131"/>
    <mergeCell ref="CDF131:CDJ131"/>
    <mergeCell ref="CDN131:CDR131"/>
    <mergeCell ref="CDV131:CDZ131"/>
    <mergeCell ref="CED131:CEH131"/>
    <mergeCell ref="CEL131:CEP131"/>
    <mergeCell ref="CET131:CEX131"/>
    <mergeCell ref="CFB131:CFF131"/>
    <mergeCell ref="CFJ131:CFN131"/>
    <mergeCell ref="CAD131:CAH131"/>
    <mergeCell ref="CAL131:CAP131"/>
    <mergeCell ref="CAT131:CAX131"/>
    <mergeCell ref="CBB131:CBF131"/>
    <mergeCell ref="CBJ131:CBN131"/>
    <mergeCell ref="CBR131:CBV131"/>
    <mergeCell ref="CBZ131:CCD131"/>
    <mergeCell ref="CCH131:CCL131"/>
    <mergeCell ref="CCP131:CCT131"/>
    <mergeCell ref="BXJ131:BXN131"/>
    <mergeCell ref="BXR131:BXV131"/>
    <mergeCell ref="BXZ131:BYD131"/>
    <mergeCell ref="BYH131:BYL131"/>
    <mergeCell ref="BYP131:BYT131"/>
    <mergeCell ref="BYX131:BZB131"/>
    <mergeCell ref="BZF131:BZJ131"/>
    <mergeCell ref="BZN131:BZR131"/>
    <mergeCell ref="BZV131:BZZ131"/>
    <mergeCell ref="BUP131:BUT131"/>
    <mergeCell ref="BUX131:BVB131"/>
    <mergeCell ref="BVF131:BVJ131"/>
    <mergeCell ref="BVN131:BVR131"/>
    <mergeCell ref="BVV131:BVZ131"/>
    <mergeCell ref="BWD131:BWH131"/>
    <mergeCell ref="BWL131:BWP131"/>
    <mergeCell ref="BWT131:BWX131"/>
    <mergeCell ref="BXB131:BXF131"/>
    <mergeCell ref="CNZ131:COD131"/>
    <mergeCell ref="COH131:COL131"/>
    <mergeCell ref="COP131:COT131"/>
    <mergeCell ref="COX131:CPB131"/>
    <mergeCell ref="CPF131:CPJ131"/>
    <mergeCell ref="CPN131:CPR131"/>
    <mergeCell ref="CPV131:CPZ131"/>
    <mergeCell ref="CQD131:CQH131"/>
    <mergeCell ref="CQL131:CQP131"/>
    <mergeCell ref="CLF131:CLJ131"/>
    <mergeCell ref="CLN131:CLR131"/>
    <mergeCell ref="CLV131:CLZ131"/>
    <mergeCell ref="CMD131:CMH131"/>
    <mergeCell ref="CML131:CMP131"/>
    <mergeCell ref="CMT131:CMX131"/>
    <mergeCell ref="CNB131:CNF131"/>
    <mergeCell ref="CNJ131:CNN131"/>
    <mergeCell ref="CNR131:CNV131"/>
    <mergeCell ref="CIL131:CIP131"/>
    <mergeCell ref="CIT131:CIX131"/>
    <mergeCell ref="CJB131:CJF131"/>
    <mergeCell ref="CJJ131:CJN131"/>
    <mergeCell ref="CJR131:CJV131"/>
    <mergeCell ref="CJZ131:CKD131"/>
    <mergeCell ref="CKH131:CKL131"/>
    <mergeCell ref="CKP131:CKT131"/>
    <mergeCell ref="CKX131:CLB131"/>
    <mergeCell ref="CFR131:CFV131"/>
    <mergeCell ref="CFZ131:CGD131"/>
    <mergeCell ref="CGH131:CGL131"/>
    <mergeCell ref="CGP131:CGT131"/>
    <mergeCell ref="CGX131:CHB131"/>
    <mergeCell ref="CHF131:CHJ131"/>
    <mergeCell ref="CHN131:CHR131"/>
    <mergeCell ref="CHV131:CHZ131"/>
    <mergeCell ref="CID131:CIH131"/>
    <mergeCell ref="CZB131:CZF131"/>
    <mergeCell ref="CZJ131:CZN131"/>
    <mergeCell ref="CZR131:CZV131"/>
    <mergeCell ref="CZZ131:DAD131"/>
    <mergeCell ref="DAH131:DAL131"/>
    <mergeCell ref="DAP131:DAT131"/>
    <mergeCell ref="DAX131:DBB131"/>
    <mergeCell ref="DBF131:DBJ131"/>
    <mergeCell ref="DBN131:DBR131"/>
    <mergeCell ref="CWH131:CWL131"/>
    <mergeCell ref="CWP131:CWT131"/>
    <mergeCell ref="CWX131:CXB131"/>
    <mergeCell ref="CXF131:CXJ131"/>
    <mergeCell ref="CXN131:CXR131"/>
    <mergeCell ref="CXV131:CXZ131"/>
    <mergeCell ref="CYD131:CYH131"/>
    <mergeCell ref="CYL131:CYP131"/>
    <mergeCell ref="CYT131:CYX131"/>
    <mergeCell ref="CTN131:CTR131"/>
    <mergeCell ref="CTV131:CTZ131"/>
    <mergeCell ref="CUD131:CUH131"/>
    <mergeCell ref="CUL131:CUP131"/>
    <mergeCell ref="CUT131:CUX131"/>
    <mergeCell ref="CVB131:CVF131"/>
    <mergeCell ref="CVJ131:CVN131"/>
    <mergeCell ref="CVR131:CVV131"/>
    <mergeCell ref="CVZ131:CWD131"/>
    <mergeCell ref="CQT131:CQX131"/>
    <mergeCell ref="CRB131:CRF131"/>
    <mergeCell ref="CRJ131:CRN131"/>
    <mergeCell ref="CRR131:CRV131"/>
    <mergeCell ref="CRZ131:CSD131"/>
    <mergeCell ref="CSH131:CSL131"/>
    <mergeCell ref="CSP131:CST131"/>
    <mergeCell ref="CSX131:CTB131"/>
    <mergeCell ref="CTF131:CTJ131"/>
    <mergeCell ref="DKD131:DKH131"/>
    <mergeCell ref="DKL131:DKP131"/>
    <mergeCell ref="DKT131:DKX131"/>
    <mergeCell ref="DLB131:DLF131"/>
    <mergeCell ref="DLJ131:DLN131"/>
    <mergeCell ref="DLR131:DLV131"/>
    <mergeCell ref="DLZ131:DMD131"/>
    <mergeCell ref="DMH131:DML131"/>
    <mergeCell ref="DMP131:DMT131"/>
    <mergeCell ref="DHJ131:DHN131"/>
    <mergeCell ref="DHR131:DHV131"/>
    <mergeCell ref="DHZ131:DID131"/>
    <mergeCell ref="DIH131:DIL131"/>
    <mergeCell ref="DIP131:DIT131"/>
    <mergeCell ref="DIX131:DJB131"/>
    <mergeCell ref="DJF131:DJJ131"/>
    <mergeCell ref="DJN131:DJR131"/>
    <mergeCell ref="DJV131:DJZ131"/>
    <mergeCell ref="DEP131:DET131"/>
    <mergeCell ref="DEX131:DFB131"/>
    <mergeCell ref="DFF131:DFJ131"/>
    <mergeCell ref="DFN131:DFR131"/>
    <mergeCell ref="DFV131:DFZ131"/>
    <mergeCell ref="DGD131:DGH131"/>
    <mergeCell ref="DGL131:DGP131"/>
    <mergeCell ref="DGT131:DGX131"/>
    <mergeCell ref="DHB131:DHF131"/>
    <mergeCell ref="DBV131:DBZ131"/>
    <mergeCell ref="DCD131:DCH131"/>
    <mergeCell ref="DCL131:DCP131"/>
    <mergeCell ref="DCT131:DCX131"/>
    <mergeCell ref="DDB131:DDF131"/>
    <mergeCell ref="DDJ131:DDN131"/>
    <mergeCell ref="DDR131:DDV131"/>
    <mergeCell ref="DDZ131:DED131"/>
    <mergeCell ref="DEH131:DEL131"/>
    <mergeCell ref="DVF131:DVJ131"/>
    <mergeCell ref="DVN131:DVR131"/>
    <mergeCell ref="DVV131:DVZ131"/>
    <mergeCell ref="DWD131:DWH131"/>
    <mergeCell ref="DWL131:DWP131"/>
    <mergeCell ref="DWT131:DWX131"/>
    <mergeCell ref="DXB131:DXF131"/>
    <mergeCell ref="DXJ131:DXN131"/>
    <mergeCell ref="DXR131:DXV131"/>
    <mergeCell ref="DSL131:DSP131"/>
    <mergeCell ref="DST131:DSX131"/>
    <mergeCell ref="DTB131:DTF131"/>
    <mergeCell ref="DTJ131:DTN131"/>
    <mergeCell ref="DTR131:DTV131"/>
    <mergeCell ref="DTZ131:DUD131"/>
    <mergeCell ref="DUH131:DUL131"/>
    <mergeCell ref="DUP131:DUT131"/>
    <mergeCell ref="DUX131:DVB131"/>
    <mergeCell ref="DPR131:DPV131"/>
    <mergeCell ref="DPZ131:DQD131"/>
    <mergeCell ref="DQH131:DQL131"/>
    <mergeCell ref="DQP131:DQT131"/>
    <mergeCell ref="DQX131:DRB131"/>
    <mergeCell ref="DRF131:DRJ131"/>
    <mergeCell ref="DRN131:DRR131"/>
    <mergeCell ref="DRV131:DRZ131"/>
    <mergeCell ref="DSD131:DSH131"/>
    <mergeCell ref="DMX131:DNB131"/>
    <mergeCell ref="DNF131:DNJ131"/>
    <mergeCell ref="DNN131:DNR131"/>
    <mergeCell ref="DNV131:DNZ131"/>
    <mergeCell ref="DOD131:DOH131"/>
    <mergeCell ref="DOL131:DOP131"/>
    <mergeCell ref="DOT131:DOX131"/>
    <mergeCell ref="DPB131:DPF131"/>
    <mergeCell ref="DPJ131:DPN131"/>
    <mergeCell ref="EGH131:EGL131"/>
    <mergeCell ref="EGP131:EGT131"/>
    <mergeCell ref="EGX131:EHB131"/>
    <mergeCell ref="EHF131:EHJ131"/>
    <mergeCell ref="EHN131:EHR131"/>
    <mergeCell ref="EHV131:EHZ131"/>
    <mergeCell ref="EID131:EIH131"/>
    <mergeCell ref="EIL131:EIP131"/>
    <mergeCell ref="EIT131:EIX131"/>
    <mergeCell ref="EDN131:EDR131"/>
    <mergeCell ref="EDV131:EDZ131"/>
    <mergeCell ref="EED131:EEH131"/>
    <mergeCell ref="EEL131:EEP131"/>
    <mergeCell ref="EET131:EEX131"/>
    <mergeCell ref="EFB131:EFF131"/>
    <mergeCell ref="EFJ131:EFN131"/>
    <mergeCell ref="EFR131:EFV131"/>
    <mergeCell ref="EFZ131:EGD131"/>
    <mergeCell ref="EAT131:EAX131"/>
    <mergeCell ref="EBB131:EBF131"/>
    <mergeCell ref="EBJ131:EBN131"/>
    <mergeCell ref="EBR131:EBV131"/>
    <mergeCell ref="EBZ131:ECD131"/>
    <mergeCell ref="ECH131:ECL131"/>
    <mergeCell ref="ECP131:ECT131"/>
    <mergeCell ref="ECX131:EDB131"/>
    <mergeCell ref="EDF131:EDJ131"/>
    <mergeCell ref="DXZ131:DYD131"/>
    <mergeCell ref="DYH131:DYL131"/>
    <mergeCell ref="DYP131:DYT131"/>
    <mergeCell ref="DYX131:DZB131"/>
    <mergeCell ref="DZF131:DZJ131"/>
    <mergeCell ref="DZN131:DZR131"/>
    <mergeCell ref="DZV131:DZZ131"/>
    <mergeCell ref="EAD131:EAH131"/>
    <mergeCell ref="EAL131:EAP131"/>
    <mergeCell ref="ERJ131:ERN131"/>
    <mergeCell ref="ERR131:ERV131"/>
    <mergeCell ref="ERZ131:ESD131"/>
    <mergeCell ref="ESH131:ESL131"/>
    <mergeCell ref="ESP131:EST131"/>
    <mergeCell ref="ESX131:ETB131"/>
    <mergeCell ref="ETF131:ETJ131"/>
    <mergeCell ref="ETN131:ETR131"/>
    <mergeCell ref="ETV131:ETZ131"/>
    <mergeCell ref="EOP131:EOT131"/>
    <mergeCell ref="EOX131:EPB131"/>
    <mergeCell ref="EPF131:EPJ131"/>
    <mergeCell ref="EPN131:EPR131"/>
    <mergeCell ref="EPV131:EPZ131"/>
    <mergeCell ref="EQD131:EQH131"/>
    <mergeCell ref="EQL131:EQP131"/>
    <mergeCell ref="EQT131:EQX131"/>
    <mergeCell ref="ERB131:ERF131"/>
    <mergeCell ref="ELV131:ELZ131"/>
    <mergeCell ref="EMD131:EMH131"/>
    <mergeCell ref="EML131:EMP131"/>
    <mergeCell ref="EMT131:EMX131"/>
    <mergeCell ref="ENB131:ENF131"/>
    <mergeCell ref="ENJ131:ENN131"/>
    <mergeCell ref="ENR131:ENV131"/>
    <mergeCell ref="ENZ131:EOD131"/>
    <mergeCell ref="EOH131:EOL131"/>
    <mergeCell ref="EJB131:EJF131"/>
    <mergeCell ref="EJJ131:EJN131"/>
    <mergeCell ref="EJR131:EJV131"/>
    <mergeCell ref="EJZ131:EKD131"/>
    <mergeCell ref="EKH131:EKL131"/>
    <mergeCell ref="EKP131:EKT131"/>
    <mergeCell ref="EKX131:ELB131"/>
    <mergeCell ref="ELF131:ELJ131"/>
    <mergeCell ref="ELN131:ELR131"/>
    <mergeCell ref="FCL131:FCP131"/>
    <mergeCell ref="FCT131:FCX131"/>
    <mergeCell ref="FDB131:FDF131"/>
    <mergeCell ref="FDJ131:FDN131"/>
    <mergeCell ref="FDR131:FDV131"/>
    <mergeCell ref="FDZ131:FED131"/>
    <mergeCell ref="FEH131:FEL131"/>
    <mergeCell ref="FEP131:FET131"/>
    <mergeCell ref="FEX131:FFB131"/>
    <mergeCell ref="EZR131:EZV131"/>
    <mergeCell ref="EZZ131:FAD131"/>
    <mergeCell ref="FAH131:FAL131"/>
    <mergeCell ref="FAP131:FAT131"/>
    <mergeCell ref="FAX131:FBB131"/>
    <mergeCell ref="FBF131:FBJ131"/>
    <mergeCell ref="FBN131:FBR131"/>
    <mergeCell ref="FBV131:FBZ131"/>
    <mergeCell ref="FCD131:FCH131"/>
    <mergeCell ref="EWX131:EXB131"/>
    <mergeCell ref="EXF131:EXJ131"/>
    <mergeCell ref="EXN131:EXR131"/>
    <mergeCell ref="EXV131:EXZ131"/>
    <mergeCell ref="EYD131:EYH131"/>
    <mergeCell ref="EYL131:EYP131"/>
    <mergeCell ref="EYT131:EYX131"/>
    <mergeCell ref="EZB131:EZF131"/>
    <mergeCell ref="EZJ131:EZN131"/>
    <mergeCell ref="EUD131:EUH131"/>
    <mergeCell ref="EUL131:EUP131"/>
    <mergeCell ref="EUT131:EUX131"/>
    <mergeCell ref="EVB131:EVF131"/>
    <mergeCell ref="EVJ131:EVN131"/>
    <mergeCell ref="EVR131:EVV131"/>
    <mergeCell ref="EVZ131:EWD131"/>
    <mergeCell ref="EWH131:EWL131"/>
    <mergeCell ref="EWP131:EWT131"/>
    <mergeCell ref="FNN131:FNR131"/>
    <mergeCell ref="FNV131:FNZ131"/>
    <mergeCell ref="FOD131:FOH131"/>
    <mergeCell ref="FOL131:FOP131"/>
    <mergeCell ref="FOT131:FOX131"/>
    <mergeCell ref="FPB131:FPF131"/>
    <mergeCell ref="FPJ131:FPN131"/>
    <mergeCell ref="FPR131:FPV131"/>
    <mergeCell ref="FPZ131:FQD131"/>
    <mergeCell ref="FKT131:FKX131"/>
    <mergeCell ref="FLB131:FLF131"/>
    <mergeCell ref="FLJ131:FLN131"/>
    <mergeCell ref="FLR131:FLV131"/>
    <mergeCell ref="FLZ131:FMD131"/>
    <mergeCell ref="FMH131:FML131"/>
    <mergeCell ref="FMP131:FMT131"/>
    <mergeCell ref="FMX131:FNB131"/>
    <mergeCell ref="FNF131:FNJ131"/>
    <mergeCell ref="FHZ131:FID131"/>
    <mergeCell ref="FIH131:FIL131"/>
    <mergeCell ref="FIP131:FIT131"/>
    <mergeCell ref="FIX131:FJB131"/>
    <mergeCell ref="FJF131:FJJ131"/>
    <mergeCell ref="FJN131:FJR131"/>
    <mergeCell ref="FJV131:FJZ131"/>
    <mergeCell ref="FKD131:FKH131"/>
    <mergeCell ref="FKL131:FKP131"/>
    <mergeCell ref="FFF131:FFJ131"/>
    <mergeCell ref="FFN131:FFR131"/>
    <mergeCell ref="FFV131:FFZ131"/>
    <mergeCell ref="FGD131:FGH131"/>
    <mergeCell ref="FGL131:FGP131"/>
    <mergeCell ref="FGT131:FGX131"/>
    <mergeCell ref="FHB131:FHF131"/>
    <mergeCell ref="FHJ131:FHN131"/>
    <mergeCell ref="FHR131:FHV131"/>
    <mergeCell ref="FYP131:FYT131"/>
    <mergeCell ref="FYX131:FZB131"/>
    <mergeCell ref="FZF131:FZJ131"/>
    <mergeCell ref="FZN131:FZR131"/>
    <mergeCell ref="FZV131:FZZ131"/>
    <mergeCell ref="GAD131:GAH131"/>
    <mergeCell ref="GAL131:GAP131"/>
    <mergeCell ref="GAT131:GAX131"/>
    <mergeCell ref="GBB131:GBF131"/>
    <mergeCell ref="FVV131:FVZ131"/>
    <mergeCell ref="FWD131:FWH131"/>
    <mergeCell ref="FWL131:FWP131"/>
    <mergeCell ref="FWT131:FWX131"/>
    <mergeCell ref="FXB131:FXF131"/>
    <mergeCell ref="FXJ131:FXN131"/>
    <mergeCell ref="FXR131:FXV131"/>
    <mergeCell ref="FXZ131:FYD131"/>
    <mergeCell ref="FYH131:FYL131"/>
    <mergeCell ref="FTB131:FTF131"/>
    <mergeCell ref="FTJ131:FTN131"/>
    <mergeCell ref="FTR131:FTV131"/>
    <mergeCell ref="FTZ131:FUD131"/>
    <mergeCell ref="FUH131:FUL131"/>
    <mergeCell ref="FUP131:FUT131"/>
    <mergeCell ref="FUX131:FVB131"/>
    <mergeCell ref="FVF131:FVJ131"/>
    <mergeCell ref="FVN131:FVR131"/>
    <mergeCell ref="FQH131:FQL131"/>
    <mergeCell ref="FQP131:FQT131"/>
    <mergeCell ref="FQX131:FRB131"/>
    <mergeCell ref="FRF131:FRJ131"/>
    <mergeCell ref="FRN131:FRR131"/>
    <mergeCell ref="FRV131:FRZ131"/>
    <mergeCell ref="FSD131:FSH131"/>
    <mergeCell ref="FSL131:FSP131"/>
    <mergeCell ref="FST131:FSX131"/>
    <mergeCell ref="GJR131:GJV131"/>
    <mergeCell ref="GJZ131:GKD131"/>
    <mergeCell ref="GKH131:GKL131"/>
    <mergeCell ref="GKP131:GKT131"/>
    <mergeCell ref="GKX131:GLB131"/>
    <mergeCell ref="GLF131:GLJ131"/>
    <mergeCell ref="GLN131:GLR131"/>
    <mergeCell ref="GLV131:GLZ131"/>
    <mergeCell ref="GMD131:GMH131"/>
    <mergeCell ref="GGX131:GHB131"/>
    <mergeCell ref="GHF131:GHJ131"/>
    <mergeCell ref="GHN131:GHR131"/>
    <mergeCell ref="GHV131:GHZ131"/>
    <mergeCell ref="GID131:GIH131"/>
    <mergeCell ref="GIL131:GIP131"/>
    <mergeCell ref="GIT131:GIX131"/>
    <mergeCell ref="GJB131:GJF131"/>
    <mergeCell ref="GJJ131:GJN131"/>
    <mergeCell ref="GED131:GEH131"/>
    <mergeCell ref="GEL131:GEP131"/>
    <mergeCell ref="GET131:GEX131"/>
    <mergeCell ref="GFB131:GFF131"/>
    <mergeCell ref="GFJ131:GFN131"/>
    <mergeCell ref="GFR131:GFV131"/>
    <mergeCell ref="GFZ131:GGD131"/>
    <mergeCell ref="GGH131:GGL131"/>
    <mergeCell ref="GGP131:GGT131"/>
    <mergeCell ref="GBJ131:GBN131"/>
    <mergeCell ref="GBR131:GBV131"/>
    <mergeCell ref="GBZ131:GCD131"/>
    <mergeCell ref="GCH131:GCL131"/>
    <mergeCell ref="GCP131:GCT131"/>
    <mergeCell ref="GCX131:GDB131"/>
    <mergeCell ref="GDF131:GDJ131"/>
    <mergeCell ref="GDN131:GDR131"/>
    <mergeCell ref="GDV131:GDZ131"/>
    <mergeCell ref="GUT131:GUX131"/>
    <mergeCell ref="GVB131:GVF131"/>
    <mergeCell ref="GVJ131:GVN131"/>
    <mergeCell ref="GVR131:GVV131"/>
    <mergeCell ref="GVZ131:GWD131"/>
    <mergeCell ref="GWH131:GWL131"/>
    <mergeCell ref="GWP131:GWT131"/>
    <mergeCell ref="GWX131:GXB131"/>
    <mergeCell ref="GXF131:GXJ131"/>
    <mergeCell ref="GRZ131:GSD131"/>
    <mergeCell ref="GSH131:GSL131"/>
    <mergeCell ref="GSP131:GST131"/>
    <mergeCell ref="GSX131:GTB131"/>
    <mergeCell ref="GTF131:GTJ131"/>
    <mergeCell ref="GTN131:GTR131"/>
    <mergeCell ref="GTV131:GTZ131"/>
    <mergeCell ref="GUD131:GUH131"/>
    <mergeCell ref="GUL131:GUP131"/>
    <mergeCell ref="GPF131:GPJ131"/>
    <mergeCell ref="GPN131:GPR131"/>
    <mergeCell ref="GPV131:GPZ131"/>
    <mergeCell ref="GQD131:GQH131"/>
    <mergeCell ref="GQL131:GQP131"/>
    <mergeCell ref="GQT131:GQX131"/>
    <mergeCell ref="GRB131:GRF131"/>
    <mergeCell ref="GRJ131:GRN131"/>
    <mergeCell ref="GRR131:GRV131"/>
    <mergeCell ref="GML131:GMP131"/>
    <mergeCell ref="GMT131:GMX131"/>
    <mergeCell ref="GNB131:GNF131"/>
    <mergeCell ref="GNJ131:GNN131"/>
    <mergeCell ref="GNR131:GNV131"/>
    <mergeCell ref="GNZ131:GOD131"/>
    <mergeCell ref="GOH131:GOL131"/>
    <mergeCell ref="GOP131:GOT131"/>
    <mergeCell ref="GOX131:GPB131"/>
    <mergeCell ref="HFV131:HFZ131"/>
    <mergeCell ref="HGD131:HGH131"/>
    <mergeCell ref="HGL131:HGP131"/>
    <mergeCell ref="HGT131:HGX131"/>
    <mergeCell ref="HHB131:HHF131"/>
    <mergeCell ref="HHJ131:HHN131"/>
    <mergeCell ref="HHR131:HHV131"/>
    <mergeCell ref="HHZ131:HID131"/>
    <mergeCell ref="HIH131:HIL131"/>
    <mergeCell ref="HDB131:HDF131"/>
    <mergeCell ref="HDJ131:HDN131"/>
    <mergeCell ref="HDR131:HDV131"/>
    <mergeCell ref="HDZ131:HED131"/>
    <mergeCell ref="HEH131:HEL131"/>
    <mergeCell ref="HEP131:HET131"/>
    <mergeCell ref="HEX131:HFB131"/>
    <mergeCell ref="HFF131:HFJ131"/>
    <mergeCell ref="HFN131:HFR131"/>
    <mergeCell ref="HAH131:HAL131"/>
    <mergeCell ref="HAP131:HAT131"/>
    <mergeCell ref="HAX131:HBB131"/>
    <mergeCell ref="HBF131:HBJ131"/>
    <mergeCell ref="HBN131:HBR131"/>
    <mergeCell ref="HBV131:HBZ131"/>
    <mergeCell ref="HCD131:HCH131"/>
    <mergeCell ref="HCL131:HCP131"/>
    <mergeCell ref="HCT131:HCX131"/>
    <mergeCell ref="GXN131:GXR131"/>
    <mergeCell ref="GXV131:GXZ131"/>
    <mergeCell ref="GYD131:GYH131"/>
    <mergeCell ref="GYL131:GYP131"/>
    <mergeCell ref="GYT131:GYX131"/>
    <mergeCell ref="GZB131:GZF131"/>
    <mergeCell ref="GZJ131:GZN131"/>
    <mergeCell ref="GZR131:GZV131"/>
    <mergeCell ref="GZZ131:HAD131"/>
    <mergeCell ref="HQX131:HRB131"/>
    <mergeCell ref="HRF131:HRJ131"/>
    <mergeCell ref="HRN131:HRR131"/>
    <mergeCell ref="HRV131:HRZ131"/>
    <mergeCell ref="HSD131:HSH131"/>
    <mergeCell ref="HSL131:HSP131"/>
    <mergeCell ref="HST131:HSX131"/>
    <mergeCell ref="HTB131:HTF131"/>
    <mergeCell ref="HTJ131:HTN131"/>
    <mergeCell ref="HOD131:HOH131"/>
    <mergeCell ref="HOL131:HOP131"/>
    <mergeCell ref="HOT131:HOX131"/>
    <mergeCell ref="HPB131:HPF131"/>
    <mergeCell ref="HPJ131:HPN131"/>
    <mergeCell ref="HPR131:HPV131"/>
    <mergeCell ref="HPZ131:HQD131"/>
    <mergeCell ref="HQH131:HQL131"/>
    <mergeCell ref="HQP131:HQT131"/>
    <mergeCell ref="HLJ131:HLN131"/>
    <mergeCell ref="HLR131:HLV131"/>
    <mergeCell ref="HLZ131:HMD131"/>
    <mergeCell ref="HMH131:HML131"/>
    <mergeCell ref="HMP131:HMT131"/>
    <mergeCell ref="HMX131:HNB131"/>
    <mergeCell ref="HNF131:HNJ131"/>
    <mergeCell ref="HNN131:HNR131"/>
    <mergeCell ref="HNV131:HNZ131"/>
    <mergeCell ref="HIP131:HIT131"/>
    <mergeCell ref="HIX131:HJB131"/>
    <mergeCell ref="HJF131:HJJ131"/>
    <mergeCell ref="HJN131:HJR131"/>
    <mergeCell ref="HJV131:HJZ131"/>
    <mergeCell ref="HKD131:HKH131"/>
    <mergeCell ref="HKL131:HKP131"/>
    <mergeCell ref="HKT131:HKX131"/>
    <mergeCell ref="HLB131:HLF131"/>
    <mergeCell ref="IBZ131:ICD131"/>
    <mergeCell ref="ICH131:ICL131"/>
    <mergeCell ref="ICP131:ICT131"/>
    <mergeCell ref="ICX131:IDB131"/>
    <mergeCell ref="IDF131:IDJ131"/>
    <mergeCell ref="IDN131:IDR131"/>
    <mergeCell ref="IDV131:IDZ131"/>
    <mergeCell ref="IED131:IEH131"/>
    <mergeCell ref="IEL131:IEP131"/>
    <mergeCell ref="HZF131:HZJ131"/>
    <mergeCell ref="HZN131:HZR131"/>
    <mergeCell ref="HZV131:HZZ131"/>
    <mergeCell ref="IAD131:IAH131"/>
    <mergeCell ref="IAL131:IAP131"/>
    <mergeCell ref="IAT131:IAX131"/>
    <mergeCell ref="IBB131:IBF131"/>
    <mergeCell ref="IBJ131:IBN131"/>
    <mergeCell ref="IBR131:IBV131"/>
    <mergeCell ref="HWL131:HWP131"/>
    <mergeCell ref="HWT131:HWX131"/>
    <mergeCell ref="HXB131:HXF131"/>
    <mergeCell ref="HXJ131:HXN131"/>
    <mergeCell ref="HXR131:HXV131"/>
    <mergeCell ref="HXZ131:HYD131"/>
    <mergeCell ref="HYH131:HYL131"/>
    <mergeCell ref="HYP131:HYT131"/>
    <mergeCell ref="HYX131:HZB131"/>
    <mergeCell ref="HTR131:HTV131"/>
    <mergeCell ref="HTZ131:HUD131"/>
    <mergeCell ref="HUH131:HUL131"/>
    <mergeCell ref="HUP131:HUT131"/>
    <mergeCell ref="HUX131:HVB131"/>
    <mergeCell ref="HVF131:HVJ131"/>
    <mergeCell ref="HVN131:HVR131"/>
    <mergeCell ref="HVV131:HVZ131"/>
    <mergeCell ref="HWD131:HWH131"/>
    <mergeCell ref="INB131:INF131"/>
    <mergeCell ref="INJ131:INN131"/>
    <mergeCell ref="INR131:INV131"/>
    <mergeCell ref="INZ131:IOD131"/>
    <mergeCell ref="IOH131:IOL131"/>
    <mergeCell ref="IOP131:IOT131"/>
    <mergeCell ref="IOX131:IPB131"/>
    <mergeCell ref="IPF131:IPJ131"/>
    <mergeCell ref="IPN131:IPR131"/>
    <mergeCell ref="IKH131:IKL131"/>
    <mergeCell ref="IKP131:IKT131"/>
    <mergeCell ref="IKX131:ILB131"/>
    <mergeCell ref="ILF131:ILJ131"/>
    <mergeCell ref="ILN131:ILR131"/>
    <mergeCell ref="ILV131:ILZ131"/>
    <mergeCell ref="IMD131:IMH131"/>
    <mergeCell ref="IML131:IMP131"/>
    <mergeCell ref="IMT131:IMX131"/>
    <mergeCell ref="IHN131:IHR131"/>
    <mergeCell ref="IHV131:IHZ131"/>
    <mergeCell ref="IID131:IIH131"/>
    <mergeCell ref="IIL131:IIP131"/>
    <mergeCell ref="IIT131:IIX131"/>
    <mergeCell ref="IJB131:IJF131"/>
    <mergeCell ref="IJJ131:IJN131"/>
    <mergeCell ref="IJR131:IJV131"/>
    <mergeCell ref="IJZ131:IKD131"/>
    <mergeCell ref="IET131:IEX131"/>
    <mergeCell ref="IFB131:IFF131"/>
    <mergeCell ref="IFJ131:IFN131"/>
    <mergeCell ref="IFR131:IFV131"/>
    <mergeCell ref="IFZ131:IGD131"/>
    <mergeCell ref="IGH131:IGL131"/>
    <mergeCell ref="IGP131:IGT131"/>
    <mergeCell ref="IGX131:IHB131"/>
    <mergeCell ref="IHF131:IHJ131"/>
    <mergeCell ref="IYD131:IYH131"/>
    <mergeCell ref="IYL131:IYP131"/>
    <mergeCell ref="IYT131:IYX131"/>
    <mergeCell ref="IZB131:IZF131"/>
    <mergeCell ref="IZJ131:IZN131"/>
    <mergeCell ref="IZR131:IZV131"/>
    <mergeCell ref="IZZ131:JAD131"/>
    <mergeCell ref="JAH131:JAL131"/>
    <mergeCell ref="JAP131:JAT131"/>
    <mergeCell ref="IVJ131:IVN131"/>
    <mergeCell ref="IVR131:IVV131"/>
    <mergeCell ref="IVZ131:IWD131"/>
    <mergeCell ref="IWH131:IWL131"/>
    <mergeCell ref="IWP131:IWT131"/>
    <mergeCell ref="IWX131:IXB131"/>
    <mergeCell ref="IXF131:IXJ131"/>
    <mergeCell ref="IXN131:IXR131"/>
    <mergeCell ref="IXV131:IXZ131"/>
    <mergeCell ref="ISP131:IST131"/>
    <mergeCell ref="ISX131:ITB131"/>
    <mergeCell ref="ITF131:ITJ131"/>
    <mergeCell ref="ITN131:ITR131"/>
    <mergeCell ref="ITV131:ITZ131"/>
    <mergeCell ref="IUD131:IUH131"/>
    <mergeCell ref="IUL131:IUP131"/>
    <mergeCell ref="IUT131:IUX131"/>
    <mergeCell ref="IVB131:IVF131"/>
    <mergeCell ref="IPV131:IPZ131"/>
    <mergeCell ref="IQD131:IQH131"/>
    <mergeCell ref="IQL131:IQP131"/>
    <mergeCell ref="IQT131:IQX131"/>
    <mergeCell ref="IRB131:IRF131"/>
    <mergeCell ref="IRJ131:IRN131"/>
    <mergeCell ref="IRR131:IRV131"/>
    <mergeCell ref="IRZ131:ISD131"/>
    <mergeCell ref="ISH131:ISL131"/>
    <mergeCell ref="JJF131:JJJ131"/>
    <mergeCell ref="JJN131:JJR131"/>
    <mergeCell ref="JJV131:JJZ131"/>
    <mergeCell ref="JKD131:JKH131"/>
    <mergeCell ref="JKL131:JKP131"/>
    <mergeCell ref="JKT131:JKX131"/>
    <mergeCell ref="JLB131:JLF131"/>
    <mergeCell ref="JLJ131:JLN131"/>
    <mergeCell ref="JLR131:JLV131"/>
    <mergeCell ref="JGL131:JGP131"/>
    <mergeCell ref="JGT131:JGX131"/>
    <mergeCell ref="JHB131:JHF131"/>
    <mergeCell ref="JHJ131:JHN131"/>
    <mergeCell ref="JHR131:JHV131"/>
    <mergeCell ref="JHZ131:JID131"/>
    <mergeCell ref="JIH131:JIL131"/>
    <mergeCell ref="JIP131:JIT131"/>
    <mergeCell ref="JIX131:JJB131"/>
    <mergeCell ref="JDR131:JDV131"/>
    <mergeCell ref="JDZ131:JED131"/>
    <mergeCell ref="JEH131:JEL131"/>
    <mergeCell ref="JEP131:JET131"/>
    <mergeCell ref="JEX131:JFB131"/>
    <mergeCell ref="JFF131:JFJ131"/>
    <mergeCell ref="JFN131:JFR131"/>
    <mergeCell ref="JFV131:JFZ131"/>
    <mergeCell ref="JGD131:JGH131"/>
    <mergeCell ref="JAX131:JBB131"/>
    <mergeCell ref="JBF131:JBJ131"/>
    <mergeCell ref="JBN131:JBR131"/>
    <mergeCell ref="JBV131:JBZ131"/>
    <mergeCell ref="JCD131:JCH131"/>
    <mergeCell ref="JCL131:JCP131"/>
    <mergeCell ref="JCT131:JCX131"/>
    <mergeCell ref="JDB131:JDF131"/>
    <mergeCell ref="JDJ131:JDN131"/>
    <mergeCell ref="JUH131:JUL131"/>
    <mergeCell ref="JUP131:JUT131"/>
    <mergeCell ref="JUX131:JVB131"/>
    <mergeCell ref="JVF131:JVJ131"/>
    <mergeCell ref="JVN131:JVR131"/>
    <mergeCell ref="JVV131:JVZ131"/>
    <mergeCell ref="JWD131:JWH131"/>
    <mergeCell ref="JWL131:JWP131"/>
    <mergeCell ref="JWT131:JWX131"/>
    <mergeCell ref="JRN131:JRR131"/>
    <mergeCell ref="JRV131:JRZ131"/>
    <mergeCell ref="JSD131:JSH131"/>
    <mergeCell ref="JSL131:JSP131"/>
    <mergeCell ref="JST131:JSX131"/>
    <mergeCell ref="JTB131:JTF131"/>
    <mergeCell ref="JTJ131:JTN131"/>
    <mergeCell ref="JTR131:JTV131"/>
    <mergeCell ref="JTZ131:JUD131"/>
    <mergeCell ref="JOT131:JOX131"/>
    <mergeCell ref="JPB131:JPF131"/>
    <mergeCell ref="JPJ131:JPN131"/>
    <mergeCell ref="JPR131:JPV131"/>
    <mergeCell ref="JPZ131:JQD131"/>
    <mergeCell ref="JQH131:JQL131"/>
    <mergeCell ref="JQP131:JQT131"/>
    <mergeCell ref="JQX131:JRB131"/>
    <mergeCell ref="JRF131:JRJ131"/>
    <mergeCell ref="JLZ131:JMD131"/>
    <mergeCell ref="JMH131:JML131"/>
    <mergeCell ref="JMP131:JMT131"/>
    <mergeCell ref="JMX131:JNB131"/>
    <mergeCell ref="JNF131:JNJ131"/>
    <mergeCell ref="JNN131:JNR131"/>
    <mergeCell ref="JNV131:JNZ131"/>
    <mergeCell ref="JOD131:JOH131"/>
    <mergeCell ref="JOL131:JOP131"/>
    <mergeCell ref="KFJ131:KFN131"/>
    <mergeCell ref="KFR131:KFV131"/>
    <mergeCell ref="KFZ131:KGD131"/>
    <mergeCell ref="KGH131:KGL131"/>
    <mergeCell ref="KGP131:KGT131"/>
    <mergeCell ref="KGX131:KHB131"/>
    <mergeCell ref="KHF131:KHJ131"/>
    <mergeCell ref="KHN131:KHR131"/>
    <mergeCell ref="KHV131:KHZ131"/>
    <mergeCell ref="KCP131:KCT131"/>
    <mergeCell ref="KCX131:KDB131"/>
    <mergeCell ref="KDF131:KDJ131"/>
    <mergeCell ref="KDN131:KDR131"/>
    <mergeCell ref="KDV131:KDZ131"/>
    <mergeCell ref="KED131:KEH131"/>
    <mergeCell ref="KEL131:KEP131"/>
    <mergeCell ref="KET131:KEX131"/>
    <mergeCell ref="KFB131:KFF131"/>
    <mergeCell ref="JZV131:JZZ131"/>
    <mergeCell ref="KAD131:KAH131"/>
    <mergeCell ref="KAL131:KAP131"/>
    <mergeCell ref="KAT131:KAX131"/>
    <mergeCell ref="KBB131:KBF131"/>
    <mergeCell ref="KBJ131:KBN131"/>
    <mergeCell ref="KBR131:KBV131"/>
    <mergeCell ref="KBZ131:KCD131"/>
    <mergeCell ref="KCH131:KCL131"/>
    <mergeCell ref="JXB131:JXF131"/>
    <mergeCell ref="JXJ131:JXN131"/>
    <mergeCell ref="JXR131:JXV131"/>
    <mergeCell ref="JXZ131:JYD131"/>
    <mergeCell ref="JYH131:JYL131"/>
    <mergeCell ref="JYP131:JYT131"/>
    <mergeCell ref="JYX131:JZB131"/>
    <mergeCell ref="JZF131:JZJ131"/>
    <mergeCell ref="JZN131:JZR131"/>
    <mergeCell ref="KQL131:KQP131"/>
    <mergeCell ref="KQT131:KQX131"/>
    <mergeCell ref="KRB131:KRF131"/>
    <mergeCell ref="KRJ131:KRN131"/>
    <mergeCell ref="KRR131:KRV131"/>
    <mergeCell ref="KRZ131:KSD131"/>
    <mergeCell ref="KSH131:KSL131"/>
    <mergeCell ref="KSP131:KST131"/>
    <mergeCell ref="KSX131:KTB131"/>
    <mergeCell ref="KNR131:KNV131"/>
    <mergeCell ref="KNZ131:KOD131"/>
    <mergeCell ref="KOH131:KOL131"/>
    <mergeCell ref="KOP131:KOT131"/>
    <mergeCell ref="KOX131:KPB131"/>
    <mergeCell ref="KPF131:KPJ131"/>
    <mergeCell ref="KPN131:KPR131"/>
    <mergeCell ref="KPV131:KPZ131"/>
    <mergeCell ref="KQD131:KQH131"/>
    <mergeCell ref="KKX131:KLB131"/>
    <mergeCell ref="KLF131:KLJ131"/>
    <mergeCell ref="KLN131:KLR131"/>
    <mergeCell ref="KLV131:KLZ131"/>
    <mergeCell ref="KMD131:KMH131"/>
    <mergeCell ref="KML131:KMP131"/>
    <mergeCell ref="KMT131:KMX131"/>
    <mergeCell ref="KNB131:KNF131"/>
    <mergeCell ref="KNJ131:KNN131"/>
    <mergeCell ref="KID131:KIH131"/>
    <mergeCell ref="KIL131:KIP131"/>
    <mergeCell ref="KIT131:KIX131"/>
    <mergeCell ref="KJB131:KJF131"/>
    <mergeCell ref="KJJ131:KJN131"/>
    <mergeCell ref="KJR131:KJV131"/>
    <mergeCell ref="KJZ131:KKD131"/>
    <mergeCell ref="KKH131:KKL131"/>
    <mergeCell ref="KKP131:KKT131"/>
    <mergeCell ref="LBN131:LBR131"/>
    <mergeCell ref="LBV131:LBZ131"/>
    <mergeCell ref="LCD131:LCH131"/>
    <mergeCell ref="LCL131:LCP131"/>
    <mergeCell ref="LCT131:LCX131"/>
    <mergeCell ref="LDB131:LDF131"/>
    <mergeCell ref="LDJ131:LDN131"/>
    <mergeCell ref="LDR131:LDV131"/>
    <mergeCell ref="LDZ131:LED131"/>
    <mergeCell ref="KYT131:KYX131"/>
    <mergeCell ref="KZB131:KZF131"/>
    <mergeCell ref="KZJ131:KZN131"/>
    <mergeCell ref="KZR131:KZV131"/>
    <mergeCell ref="KZZ131:LAD131"/>
    <mergeCell ref="LAH131:LAL131"/>
    <mergeCell ref="LAP131:LAT131"/>
    <mergeCell ref="LAX131:LBB131"/>
    <mergeCell ref="LBF131:LBJ131"/>
    <mergeCell ref="KVZ131:KWD131"/>
    <mergeCell ref="KWH131:KWL131"/>
    <mergeCell ref="KWP131:KWT131"/>
    <mergeCell ref="KWX131:KXB131"/>
    <mergeCell ref="KXF131:KXJ131"/>
    <mergeCell ref="KXN131:KXR131"/>
    <mergeCell ref="KXV131:KXZ131"/>
    <mergeCell ref="KYD131:KYH131"/>
    <mergeCell ref="KYL131:KYP131"/>
    <mergeCell ref="KTF131:KTJ131"/>
    <mergeCell ref="KTN131:KTR131"/>
    <mergeCell ref="KTV131:KTZ131"/>
    <mergeCell ref="KUD131:KUH131"/>
    <mergeCell ref="KUL131:KUP131"/>
    <mergeCell ref="KUT131:KUX131"/>
    <mergeCell ref="KVB131:KVF131"/>
    <mergeCell ref="KVJ131:KVN131"/>
    <mergeCell ref="KVR131:KVV131"/>
    <mergeCell ref="LMP131:LMT131"/>
    <mergeCell ref="LMX131:LNB131"/>
    <mergeCell ref="LNF131:LNJ131"/>
    <mergeCell ref="LNN131:LNR131"/>
    <mergeCell ref="LNV131:LNZ131"/>
    <mergeCell ref="LOD131:LOH131"/>
    <mergeCell ref="LOL131:LOP131"/>
    <mergeCell ref="LOT131:LOX131"/>
    <mergeCell ref="LPB131:LPF131"/>
    <mergeCell ref="LJV131:LJZ131"/>
    <mergeCell ref="LKD131:LKH131"/>
    <mergeCell ref="LKL131:LKP131"/>
    <mergeCell ref="LKT131:LKX131"/>
    <mergeCell ref="LLB131:LLF131"/>
    <mergeCell ref="LLJ131:LLN131"/>
    <mergeCell ref="LLR131:LLV131"/>
    <mergeCell ref="LLZ131:LMD131"/>
    <mergeCell ref="LMH131:LML131"/>
    <mergeCell ref="LHB131:LHF131"/>
    <mergeCell ref="LHJ131:LHN131"/>
    <mergeCell ref="LHR131:LHV131"/>
    <mergeCell ref="LHZ131:LID131"/>
    <mergeCell ref="LIH131:LIL131"/>
    <mergeCell ref="LIP131:LIT131"/>
    <mergeCell ref="LIX131:LJB131"/>
    <mergeCell ref="LJF131:LJJ131"/>
    <mergeCell ref="LJN131:LJR131"/>
    <mergeCell ref="LEH131:LEL131"/>
    <mergeCell ref="LEP131:LET131"/>
    <mergeCell ref="LEX131:LFB131"/>
    <mergeCell ref="LFF131:LFJ131"/>
    <mergeCell ref="LFN131:LFR131"/>
    <mergeCell ref="LFV131:LFZ131"/>
    <mergeCell ref="LGD131:LGH131"/>
    <mergeCell ref="LGL131:LGP131"/>
    <mergeCell ref="LGT131:LGX131"/>
    <mergeCell ref="LXR131:LXV131"/>
    <mergeCell ref="LXZ131:LYD131"/>
    <mergeCell ref="LYH131:LYL131"/>
    <mergeCell ref="LYP131:LYT131"/>
    <mergeCell ref="LYX131:LZB131"/>
    <mergeCell ref="LZF131:LZJ131"/>
    <mergeCell ref="LZN131:LZR131"/>
    <mergeCell ref="LZV131:LZZ131"/>
    <mergeCell ref="MAD131:MAH131"/>
    <mergeCell ref="LUX131:LVB131"/>
    <mergeCell ref="LVF131:LVJ131"/>
    <mergeCell ref="LVN131:LVR131"/>
    <mergeCell ref="LVV131:LVZ131"/>
    <mergeCell ref="LWD131:LWH131"/>
    <mergeCell ref="LWL131:LWP131"/>
    <mergeCell ref="LWT131:LWX131"/>
    <mergeCell ref="LXB131:LXF131"/>
    <mergeCell ref="LXJ131:LXN131"/>
    <mergeCell ref="LSD131:LSH131"/>
    <mergeCell ref="LSL131:LSP131"/>
    <mergeCell ref="LST131:LSX131"/>
    <mergeCell ref="LTB131:LTF131"/>
    <mergeCell ref="LTJ131:LTN131"/>
    <mergeCell ref="LTR131:LTV131"/>
    <mergeCell ref="LTZ131:LUD131"/>
    <mergeCell ref="LUH131:LUL131"/>
    <mergeCell ref="LUP131:LUT131"/>
    <mergeCell ref="LPJ131:LPN131"/>
    <mergeCell ref="LPR131:LPV131"/>
    <mergeCell ref="LPZ131:LQD131"/>
    <mergeCell ref="LQH131:LQL131"/>
    <mergeCell ref="LQP131:LQT131"/>
    <mergeCell ref="LQX131:LRB131"/>
    <mergeCell ref="LRF131:LRJ131"/>
    <mergeCell ref="LRN131:LRR131"/>
    <mergeCell ref="LRV131:LRZ131"/>
    <mergeCell ref="MIT131:MIX131"/>
    <mergeCell ref="MJB131:MJF131"/>
    <mergeCell ref="MJJ131:MJN131"/>
    <mergeCell ref="MJR131:MJV131"/>
    <mergeCell ref="MJZ131:MKD131"/>
    <mergeCell ref="MKH131:MKL131"/>
    <mergeCell ref="MKP131:MKT131"/>
    <mergeCell ref="MKX131:MLB131"/>
    <mergeCell ref="MLF131:MLJ131"/>
    <mergeCell ref="MFZ131:MGD131"/>
    <mergeCell ref="MGH131:MGL131"/>
    <mergeCell ref="MGP131:MGT131"/>
    <mergeCell ref="MGX131:MHB131"/>
    <mergeCell ref="MHF131:MHJ131"/>
    <mergeCell ref="MHN131:MHR131"/>
    <mergeCell ref="MHV131:MHZ131"/>
    <mergeCell ref="MID131:MIH131"/>
    <mergeCell ref="MIL131:MIP131"/>
    <mergeCell ref="MDF131:MDJ131"/>
    <mergeCell ref="MDN131:MDR131"/>
    <mergeCell ref="MDV131:MDZ131"/>
    <mergeCell ref="MED131:MEH131"/>
    <mergeCell ref="MEL131:MEP131"/>
    <mergeCell ref="MET131:MEX131"/>
    <mergeCell ref="MFB131:MFF131"/>
    <mergeCell ref="MFJ131:MFN131"/>
    <mergeCell ref="MFR131:MFV131"/>
    <mergeCell ref="MAL131:MAP131"/>
    <mergeCell ref="MAT131:MAX131"/>
    <mergeCell ref="MBB131:MBF131"/>
    <mergeCell ref="MBJ131:MBN131"/>
    <mergeCell ref="MBR131:MBV131"/>
    <mergeCell ref="MBZ131:MCD131"/>
    <mergeCell ref="MCH131:MCL131"/>
    <mergeCell ref="MCP131:MCT131"/>
    <mergeCell ref="MCX131:MDB131"/>
    <mergeCell ref="MTV131:MTZ131"/>
    <mergeCell ref="MUD131:MUH131"/>
    <mergeCell ref="MUL131:MUP131"/>
    <mergeCell ref="MUT131:MUX131"/>
    <mergeCell ref="MVB131:MVF131"/>
    <mergeCell ref="MVJ131:MVN131"/>
    <mergeCell ref="MVR131:MVV131"/>
    <mergeCell ref="MVZ131:MWD131"/>
    <mergeCell ref="MWH131:MWL131"/>
    <mergeCell ref="MRB131:MRF131"/>
    <mergeCell ref="MRJ131:MRN131"/>
    <mergeCell ref="MRR131:MRV131"/>
    <mergeCell ref="MRZ131:MSD131"/>
    <mergeCell ref="MSH131:MSL131"/>
    <mergeCell ref="MSP131:MST131"/>
    <mergeCell ref="MSX131:MTB131"/>
    <mergeCell ref="MTF131:MTJ131"/>
    <mergeCell ref="MTN131:MTR131"/>
    <mergeCell ref="MOH131:MOL131"/>
    <mergeCell ref="MOP131:MOT131"/>
    <mergeCell ref="MOX131:MPB131"/>
    <mergeCell ref="MPF131:MPJ131"/>
    <mergeCell ref="MPN131:MPR131"/>
    <mergeCell ref="MPV131:MPZ131"/>
    <mergeCell ref="MQD131:MQH131"/>
    <mergeCell ref="MQL131:MQP131"/>
    <mergeCell ref="MQT131:MQX131"/>
    <mergeCell ref="MLN131:MLR131"/>
    <mergeCell ref="MLV131:MLZ131"/>
    <mergeCell ref="MMD131:MMH131"/>
    <mergeCell ref="MML131:MMP131"/>
    <mergeCell ref="MMT131:MMX131"/>
    <mergeCell ref="MNB131:MNF131"/>
    <mergeCell ref="MNJ131:MNN131"/>
    <mergeCell ref="MNR131:MNV131"/>
    <mergeCell ref="MNZ131:MOD131"/>
    <mergeCell ref="NEX131:NFB131"/>
    <mergeCell ref="NFF131:NFJ131"/>
    <mergeCell ref="NFN131:NFR131"/>
    <mergeCell ref="NFV131:NFZ131"/>
    <mergeCell ref="NGD131:NGH131"/>
    <mergeCell ref="NGL131:NGP131"/>
    <mergeCell ref="NGT131:NGX131"/>
    <mergeCell ref="NHB131:NHF131"/>
    <mergeCell ref="NHJ131:NHN131"/>
    <mergeCell ref="NCD131:NCH131"/>
    <mergeCell ref="NCL131:NCP131"/>
    <mergeCell ref="NCT131:NCX131"/>
    <mergeCell ref="NDB131:NDF131"/>
    <mergeCell ref="NDJ131:NDN131"/>
    <mergeCell ref="NDR131:NDV131"/>
    <mergeCell ref="NDZ131:NED131"/>
    <mergeCell ref="NEH131:NEL131"/>
    <mergeCell ref="NEP131:NET131"/>
    <mergeCell ref="MZJ131:MZN131"/>
    <mergeCell ref="MZR131:MZV131"/>
    <mergeCell ref="MZZ131:NAD131"/>
    <mergeCell ref="NAH131:NAL131"/>
    <mergeCell ref="NAP131:NAT131"/>
    <mergeCell ref="NAX131:NBB131"/>
    <mergeCell ref="NBF131:NBJ131"/>
    <mergeCell ref="NBN131:NBR131"/>
    <mergeCell ref="NBV131:NBZ131"/>
    <mergeCell ref="MWP131:MWT131"/>
    <mergeCell ref="MWX131:MXB131"/>
    <mergeCell ref="MXF131:MXJ131"/>
    <mergeCell ref="MXN131:MXR131"/>
    <mergeCell ref="MXV131:MXZ131"/>
    <mergeCell ref="MYD131:MYH131"/>
    <mergeCell ref="MYL131:MYP131"/>
    <mergeCell ref="MYT131:MYX131"/>
    <mergeCell ref="MZB131:MZF131"/>
    <mergeCell ref="NPZ131:NQD131"/>
    <mergeCell ref="NQH131:NQL131"/>
    <mergeCell ref="NQP131:NQT131"/>
    <mergeCell ref="NQX131:NRB131"/>
    <mergeCell ref="NRF131:NRJ131"/>
    <mergeCell ref="NRN131:NRR131"/>
    <mergeCell ref="NRV131:NRZ131"/>
    <mergeCell ref="NSD131:NSH131"/>
    <mergeCell ref="NSL131:NSP131"/>
    <mergeCell ref="NNF131:NNJ131"/>
    <mergeCell ref="NNN131:NNR131"/>
    <mergeCell ref="NNV131:NNZ131"/>
    <mergeCell ref="NOD131:NOH131"/>
    <mergeCell ref="NOL131:NOP131"/>
    <mergeCell ref="NOT131:NOX131"/>
    <mergeCell ref="NPB131:NPF131"/>
    <mergeCell ref="NPJ131:NPN131"/>
    <mergeCell ref="NPR131:NPV131"/>
    <mergeCell ref="NKL131:NKP131"/>
    <mergeCell ref="NKT131:NKX131"/>
    <mergeCell ref="NLB131:NLF131"/>
    <mergeCell ref="NLJ131:NLN131"/>
    <mergeCell ref="NLR131:NLV131"/>
    <mergeCell ref="NLZ131:NMD131"/>
    <mergeCell ref="NMH131:NML131"/>
    <mergeCell ref="NMP131:NMT131"/>
    <mergeCell ref="NMX131:NNB131"/>
    <mergeCell ref="NHR131:NHV131"/>
    <mergeCell ref="NHZ131:NID131"/>
    <mergeCell ref="NIH131:NIL131"/>
    <mergeCell ref="NIP131:NIT131"/>
    <mergeCell ref="NIX131:NJB131"/>
    <mergeCell ref="NJF131:NJJ131"/>
    <mergeCell ref="NJN131:NJR131"/>
    <mergeCell ref="NJV131:NJZ131"/>
    <mergeCell ref="NKD131:NKH131"/>
    <mergeCell ref="OBB131:OBF131"/>
    <mergeCell ref="OBJ131:OBN131"/>
    <mergeCell ref="OBR131:OBV131"/>
    <mergeCell ref="OBZ131:OCD131"/>
    <mergeCell ref="OCH131:OCL131"/>
    <mergeCell ref="OCP131:OCT131"/>
    <mergeCell ref="OCX131:ODB131"/>
    <mergeCell ref="ODF131:ODJ131"/>
    <mergeCell ref="ODN131:ODR131"/>
    <mergeCell ref="NYH131:NYL131"/>
    <mergeCell ref="NYP131:NYT131"/>
    <mergeCell ref="NYX131:NZB131"/>
    <mergeCell ref="NZF131:NZJ131"/>
    <mergeCell ref="NZN131:NZR131"/>
    <mergeCell ref="NZV131:NZZ131"/>
    <mergeCell ref="OAD131:OAH131"/>
    <mergeCell ref="OAL131:OAP131"/>
    <mergeCell ref="OAT131:OAX131"/>
    <mergeCell ref="NVN131:NVR131"/>
    <mergeCell ref="NVV131:NVZ131"/>
    <mergeCell ref="NWD131:NWH131"/>
    <mergeCell ref="NWL131:NWP131"/>
    <mergeCell ref="NWT131:NWX131"/>
    <mergeCell ref="NXB131:NXF131"/>
    <mergeCell ref="NXJ131:NXN131"/>
    <mergeCell ref="NXR131:NXV131"/>
    <mergeCell ref="NXZ131:NYD131"/>
    <mergeCell ref="NST131:NSX131"/>
    <mergeCell ref="NTB131:NTF131"/>
    <mergeCell ref="NTJ131:NTN131"/>
    <mergeCell ref="NTR131:NTV131"/>
    <mergeCell ref="NTZ131:NUD131"/>
    <mergeCell ref="NUH131:NUL131"/>
    <mergeCell ref="NUP131:NUT131"/>
    <mergeCell ref="NUX131:NVB131"/>
    <mergeCell ref="NVF131:NVJ131"/>
    <mergeCell ref="OMD131:OMH131"/>
    <mergeCell ref="OML131:OMP131"/>
    <mergeCell ref="OMT131:OMX131"/>
    <mergeCell ref="ONB131:ONF131"/>
    <mergeCell ref="ONJ131:ONN131"/>
    <mergeCell ref="ONR131:ONV131"/>
    <mergeCell ref="ONZ131:OOD131"/>
    <mergeCell ref="OOH131:OOL131"/>
    <mergeCell ref="OOP131:OOT131"/>
    <mergeCell ref="OJJ131:OJN131"/>
    <mergeCell ref="OJR131:OJV131"/>
    <mergeCell ref="OJZ131:OKD131"/>
    <mergeCell ref="OKH131:OKL131"/>
    <mergeCell ref="OKP131:OKT131"/>
    <mergeCell ref="OKX131:OLB131"/>
    <mergeCell ref="OLF131:OLJ131"/>
    <mergeCell ref="OLN131:OLR131"/>
    <mergeCell ref="OLV131:OLZ131"/>
    <mergeCell ref="OGP131:OGT131"/>
    <mergeCell ref="OGX131:OHB131"/>
    <mergeCell ref="OHF131:OHJ131"/>
    <mergeCell ref="OHN131:OHR131"/>
    <mergeCell ref="OHV131:OHZ131"/>
    <mergeCell ref="OID131:OIH131"/>
    <mergeCell ref="OIL131:OIP131"/>
    <mergeCell ref="OIT131:OIX131"/>
    <mergeCell ref="OJB131:OJF131"/>
    <mergeCell ref="ODV131:ODZ131"/>
    <mergeCell ref="OED131:OEH131"/>
    <mergeCell ref="OEL131:OEP131"/>
    <mergeCell ref="OET131:OEX131"/>
    <mergeCell ref="OFB131:OFF131"/>
    <mergeCell ref="OFJ131:OFN131"/>
    <mergeCell ref="OFR131:OFV131"/>
    <mergeCell ref="OFZ131:OGD131"/>
    <mergeCell ref="OGH131:OGL131"/>
    <mergeCell ref="OXF131:OXJ131"/>
    <mergeCell ref="OXN131:OXR131"/>
    <mergeCell ref="OXV131:OXZ131"/>
    <mergeCell ref="OYD131:OYH131"/>
    <mergeCell ref="OYL131:OYP131"/>
    <mergeCell ref="OYT131:OYX131"/>
    <mergeCell ref="OZB131:OZF131"/>
    <mergeCell ref="OZJ131:OZN131"/>
    <mergeCell ref="OZR131:OZV131"/>
    <mergeCell ref="OUL131:OUP131"/>
    <mergeCell ref="OUT131:OUX131"/>
    <mergeCell ref="OVB131:OVF131"/>
    <mergeCell ref="OVJ131:OVN131"/>
    <mergeCell ref="OVR131:OVV131"/>
    <mergeCell ref="OVZ131:OWD131"/>
    <mergeCell ref="OWH131:OWL131"/>
    <mergeCell ref="OWP131:OWT131"/>
    <mergeCell ref="OWX131:OXB131"/>
    <mergeCell ref="ORR131:ORV131"/>
    <mergeCell ref="ORZ131:OSD131"/>
    <mergeCell ref="OSH131:OSL131"/>
    <mergeCell ref="OSP131:OST131"/>
    <mergeCell ref="OSX131:OTB131"/>
    <mergeCell ref="OTF131:OTJ131"/>
    <mergeCell ref="OTN131:OTR131"/>
    <mergeCell ref="OTV131:OTZ131"/>
    <mergeCell ref="OUD131:OUH131"/>
    <mergeCell ref="OOX131:OPB131"/>
    <mergeCell ref="OPF131:OPJ131"/>
    <mergeCell ref="OPN131:OPR131"/>
    <mergeCell ref="OPV131:OPZ131"/>
    <mergeCell ref="OQD131:OQH131"/>
    <mergeCell ref="OQL131:OQP131"/>
    <mergeCell ref="OQT131:OQX131"/>
    <mergeCell ref="ORB131:ORF131"/>
    <mergeCell ref="ORJ131:ORN131"/>
    <mergeCell ref="PIH131:PIL131"/>
    <mergeCell ref="PIP131:PIT131"/>
    <mergeCell ref="PIX131:PJB131"/>
    <mergeCell ref="PJF131:PJJ131"/>
    <mergeCell ref="PJN131:PJR131"/>
    <mergeCell ref="PJV131:PJZ131"/>
    <mergeCell ref="PKD131:PKH131"/>
    <mergeCell ref="PKL131:PKP131"/>
    <mergeCell ref="PKT131:PKX131"/>
    <mergeCell ref="PFN131:PFR131"/>
    <mergeCell ref="PFV131:PFZ131"/>
    <mergeCell ref="PGD131:PGH131"/>
    <mergeCell ref="PGL131:PGP131"/>
    <mergeCell ref="PGT131:PGX131"/>
    <mergeCell ref="PHB131:PHF131"/>
    <mergeCell ref="PHJ131:PHN131"/>
    <mergeCell ref="PHR131:PHV131"/>
    <mergeCell ref="PHZ131:PID131"/>
    <mergeCell ref="PCT131:PCX131"/>
    <mergeCell ref="PDB131:PDF131"/>
    <mergeCell ref="PDJ131:PDN131"/>
    <mergeCell ref="PDR131:PDV131"/>
    <mergeCell ref="PDZ131:PED131"/>
    <mergeCell ref="PEH131:PEL131"/>
    <mergeCell ref="PEP131:PET131"/>
    <mergeCell ref="PEX131:PFB131"/>
    <mergeCell ref="PFF131:PFJ131"/>
    <mergeCell ref="OZZ131:PAD131"/>
    <mergeCell ref="PAH131:PAL131"/>
    <mergeCell ref="PAP131:PAT131"/>
    <mergeCell ref="PAX131:PBB131"/>
    <mergeCell ref="PBF131:PBJ131"/>
    <mergeCell ref="PBN131:PBR131"/>
    <mergeCell ref="PBV131:PBZ131"/>
    <mergeCell ref="PCD131:PCH131"/>
    <mergeCell ref="PCL131:PCP131"/>
    <mergeCell ref="PTJ131:PTN131"/>
    <mergeCell ref="PTR131:PTV131"/>
    <mergeCell ref="PTZ131:PUD131"/>
    <mergeCell ref="PUH131:PUL131"/>
    <mergeCell ref="PUP131:PUT131"/>
    <mergeCell ref="PUX131:PVB131"/>
    <mergeCell ref="PVF131:PVJ131"/>
    <mergeCell ref="PVN131:PVR131"/>
    <mergeCell ref="PVV131:PVZ131"/>
    <mergeCell ref="PQP131:PQT131"/>
    <mergeCell ref="PQX131:PRB131"/>
    <mergeCell ref="PRF131:PRJ131"/>
    <mergeCell ref="PRN131:PRR131"/>
    <mergeCell ref="PRV131:PRZ131"/>
    <mergeCell ref="PSD131:PSH131"/>
    <mergeCell ref="PSL131:PSP131"/>
    <mergeCell ref="PST131:PSX131"/>
    <mergeCell ref="PTB131:PTF131"/>
    <mergeCell ref="PNV131:PNZ131"/>
    <mergeCell ref="POD131:POH131"/>
    <mergeCell ref="POL131:POP131"/>
    <mergeCell ref="POT131:POX131"/>
    <mergeCell ref="PPB131:PPF131"/>
    <mergeCell ref="PPJ131:PPN131"/>
    <mergeCell ref="PPR131:PPV131"/>
    <mergeCell ref="PPZ131:PQD131"/>
    <mergeCell ref="PQH131:PQL131"/>
    <mergeCell ref="PLB131:PLF131"/>
    <mergeCell ref="PLJ131:PLN131"/>
    <mergeCell ref="PLR131:PLV131"/>
    <mergeCell ref="PLZ131:PMD131"/>
    <mergeCell ref="PMH131:PML131"/>
    <mergeCell ref="PMP131:PMT131"/>
    <mergeCell ref="PMX131:PNB131"/>
    <mergeCell ref="PNF131:PNJ131"/>
    <mergeCell ref="PNN131:PNR131"/>
    <mergeCell ref="QEL131:QEP131"/>
    <mergeCell ref="QET131:QEX131"/>
    <mergeCell ref="QFB131:QFF131"/>
    <mergeCell ref="QFJ131:QFN131"/>
    <mergeCell ref="QFR131:QFV131"/>
    <mergeCell ref="QFZ131:QGD131"/>
    <mergeCell ref="QGH131:QGL131"/>
    <mergeCell ref="QGP131:QGT131"/>
    <mergeCell ref="QGX131:QHB131"/>
    <mergeCell ref="QBR131:QBV131"/>
    <mergeCell ref="QBZ131:QCD131"/>
    <mergeCell ref="QCH131:QCL131"/>
    <mergeCell ref="QCP131:QCT131"/>
    <mergeCell ref="QCX131:QDB131"/>
    <mergeCell ref="QDF131:QDJ131"/>
    <mergeCell ref="QDN131:QDR131"/>
    <mergeCell ref="QDV131:QDZ131"/>
    <mergeCell ref="QED131:QEH131"/>
    <mergeCell ref="PYX131:PZB131"/>
    <mergeCell ref="PZF131:PZJ131"/>
    <mergeCell ref="PZN131:PZR131"/>
    <mergeCell ref="PZV131:PZZ131"/>
    <mergeCell ref="QAD131:QAH131"/>
    <mergeCell ref="QAL131:QAP131"/>
    <mergeCell ref="QAT131:QAX131"/>
    <mergeCell ref="QBB131:QBF131"/>
    <mergeCell ref="QBJ131:QBN131"/>
    <mergeCell ref="PWD131:PWH131"/>
    <mergeCell ref="PWL131:PWP131"/>
    <mergeCell ref="PWT131:PWX131"/>
    <mergeCell ref="PXB131:PXF131"/>
    <mergeCell ref="PXJ131:PXN131"/>
    <mergeCell ref="PXR131:PXV131"/>
    <mergeCell ref="PXZ131:PYD131"/>
    <mergeCell ref="PYH131:PYL131"/>
    <mergeCell ref="PYP131:PYT131"/>
    <mergeCell ref="QPN131:QPR131"/>
    <mergeCell ref="QPV131:QPZ131"/>
    <mergeCell ref="QQD131:QQH131"/>
    <mergeCell ref="QQL131:QQP131"/>
    <mergeCell ref="QQT131:QQX131"/>
    <mergeCell ref="QRB131:QRF131"/>
    <mergeCell ref="QRJ131:QRN131"/>
    <mergeCell ref="QRR131:QRV131"/>
    <mergeCell ref="QRZ131:QSD131"/>
    <mergeCell ref="QMT131:QMX131"/>
    <mergeCell ref="QNB131:QNF131"/>
    <mergeCell ref="QNJ131:QNN131"/>
    <mergeCell ref="QNR131:QNV131"/>
    <mergeCell ref="QNZ131:QOD131"/>
    <mergeCell ref="QOH131:QOL131"/>
    <mergeCell ref="QOP131:QOT131"/>
    <mergeCell ref="QOX131:QPB131"/>
    <mergeCell ref="QPF131:QPJ131"/>
    <mergeCell ref="QJZ131:QKD131"/>
    <mergeCell ref="QKH131:QKL131"/>
    <mergeCell ref="QKP131:QKT131"/>
    <mergeCell ref="QKX131:QLB131"/>
    <mergeCell ref="QLF131:QLJ131"/>
    <mergeCell ref="QLN131:QLR131"/>
    <mergeCell ref="QLV131:QLZ131"/>
    <mergeCell ref="QMD131:QMH131"/>
    <mergeCell ref="QML131:QMP131"/>
    <mergeCell ref="QHF131:QHJ131"/>
    <mergeCell ref="QHN131:QHR131"/>
    <mergeCell ref="QHV131:QHZ131"/>
    <mergeCell ref="QID131:QIH131"/>
    <mergeCell ref="QIL131:QIP131"/>
    <mergeCell ref="QIT131:QIX131"/>
    <mergeCell ref="QJB131:QJF131"/>
    <mergeCell ref="QJJ131:QJN131"/>
    <mergeCell ref="QJR131:QJV131"/>
    <mergeCell ref="RAP131:RAT131"/>
    <mergeCell ref="RAX131:RBB131"/>
    <mergeCell ref="RBF131:RBJ131"/>
    <mergeCell ref="RBN131:RBR131"/>
    <mergeCell ref="RBV131:RBZ131"/>
    <mergeCell ref="RCD131:RCH131"/>
    <mergeCell ref="RCL131:RCP131"/>
    <mergeCell ref="RCT131:RCX131"/>
    <mergeCell ref="RDB131:RDF131"/>
    <mergeCell ref="QXV131:QXZ131"/>
    <mergeCell ref="QYD131:QYH131"/>
    <mergeCell ref="QYL131:QYP131"/>
    <mergeCell ref="QYT131:QYX131"/>
    <mergeCell ref="QZB131:QZF131"/>
    <mergeCell ref="QZJ131:QZN131"/>
    <mergeCell ref="QZR131:QZV131"/>
    <mergeCell ref="QZZ131:RAD131"/>
    <mergeCell ref="RAH131:RAL131"/>
    <mergeCell ref="QVB131:QVF131"/>
    <mergeCell ref="QVJ131:QVN131"/>
    <mergeCell ref="QVR131:QVV131"/>
    <mergeCell ref="QVZ131:QWD131"/>
    <mergeCell ref="QWH131:QWL131"/>
    <mergeCell ref="QWP131:QWT131"/>
    <mergeCell ref="QWX131:QXB131"/>
    <mergeCell ref="QXF131:QXJ131"/>
    <mergeCell ref="QXN131:QXR131"/>
    <mergeCell ref="QSH131:QSL131"/>
    <mergeCell ref="QSP131:QST131"/>
    <mergeCell ref="QSX131:QTB131"/>
    <mergeCell ref="QTF131:QTJ131"/>
    <mergeCell ref="QTN131:QTR131"/>
    <mergeCell ref="QTV131:QTZ131"/>
    <mergeCell ref="QUD131:QUH131"/>
    <mergeCell ref="QUL131:QUP131"/>
    <mergeCell ref="QUT131:QUX131"/>
    <mergeCell ref="RLR131:RLV131"/>
    <mergeCell ref="RLZ131:RMD131"/>
    <mergeCell ref="RMH131:RML131"/>
    <mergeCell ref="RMP131:RMT131"/>
    <mergeCell ref="RMX131:RNB131"/>
    <mergeCell ref="RNF131:RNJ131"/>
    <mergeCell ref="RNN131:RNR131"/>
    <mergeCell ref="RNV131:RNZ131"/>
    <mergeCell ref="ROD131:ROH131"/>
    <mergeCell ref="RIX131:RJB131"/>
    <mergeCell ref="RJF131:RJJ131"/>
    <mergeCell ref="RJN131:RJR131"/>
    <mergeCell ref="RJV131:RJZ131"/>
    <mergeCell ref="RKD131:RKH131"/>
    <mergeCell ref="RKL131:RKP131"/>
    <mergeCell ref="RKT131:RKX131"/>
    <mergeCell ref="RLB131:RLF131"/>
    <mergeCell ref="RLJ131:RLN131"/>
    <mergeCell ref="RGD131:RGH131"/>
    <mergeCell ref="RGL131:RGP131"/>
    <mergeCell ref="RGT131:RGX131"/>
    <mergeCell ref="RHB131:RHF131"/>
    <mergeCell ref="RHJ131:RHN131"/>
    <mergeCell ref="RHR131:RHV131"/>
    <mergeCell ref="RHZ131:RID131"/>
    <mergeCell ref="RIH131:RIL131"/>
    <mergeCell ref="RIP131:RIT131"/>
    <mergeCell ref="RDJ131:RDN131"/>
    <mergeCell ref="RDR131:RDV131"/>
    <mergeCell ref="RDZ131:RED131"/>
    <mergeCell ref="REH131:REL131"/>
    <mergeCell ref="REP131:RET131"/>
    <mergeCell ref="REX131:RFB131"/>
    <mergeCell ref="RFF131:RFJ131"/>
    <mergeCell ref="RFN131:RFR131"/>
    <mergeCell ref="RFV131:RFZ131"/>
    <mergeCell ref="RWT131:RWX131"/>
    <mergeCell ref="RXB131:RXF131"/>
    <mergeCell ref="RXJ131:RXN131"/>
    <mergeCell ref="RXR131:RXV131"/>
    <mergeCell ref="RXZ131:RYD131"/>
    <mergeCell ref="RYH131:RYL131"/>
    <mergeCell ref="RYP131:RYT131"/>
    <mergeCell ref="RYX131:RZB131"/>
    <mergeCell ref="RZF131:RZJ131"/>
    <mergeCell ref="RTZ131:RUD131"/>
    <mergeCell ref="RUH131:RUL131"/>
    <mergeCell ref="RUP131:RUT131"/>
    <mergeCell ref="RUX131:RVB131"/>
    <mergeCell ref="RVF131:RVJ131"/>
    <mergeCell ref="RVN131:RVR131"/>
    <mergeCell ref="RVV131:RVZ131"/>
    <mergeCell ref="RWD131:RWH131"/>
    <mergeCell ref="RWL131:RWP131"/>
    <mergeCell ref="RRF131:RRJ131"/>
    <mergeCell ref="RRN131:RRR131"/>
    <mergeCell ref="RRV131:RRZ131"/>
    <mergeCell ref="RSD131:RSH131"/>
    <mergeCell ref="RSL131:RSP131"/>
    <mergeCell ref="RST131:RSX131"/>
    <mergeCell ref="RTB131:RTF131"/>
    <mergeCell ref="RTJ131:RTN131"/>
    <mergeCell ref="RTR131:RTV131"/>
    <mergeCell ref="ROL131:ROP131"/>
    <mergeCell ref="ROT131:ROX131"/>
    <mergeCell ref="RPB131:RPF131"/>
    <mergeCell ref="RPJ131:RPN131"/>
    <mergeCell ref="RPR131:RPV131"/>
    <mergeCell ref="RPZ131:RQD131"/>
    <mergeCell ref="RQH131:RQL131"/>
    <mergeCell ref="RQP131:RQT131"/>
    <mergeCell ref="RQX131:RRB131"/>
    <mergeCell ref="SHV131:SHZ131"/>
    <mergeCell ref="SID131:SIH131"/>
    <mergeCell ref="SIL131:SIP131"/>
    <mergeCell ref="SIT131:SIX131"/>
    <mergeCell ref="SJB131:SJF131"/>
    <mergeCell ref="SJJ131:SJN131"/>
    <mergeCell ref="SJR131:SJV131"/>
    <mergeCell ref="SJZ131:SKD131"/>
    <mergeCell ref="SKH131:SKL131"/>
    <mergeCell ref="SFB131:SFF131"/>
    <mergeCell ref="SFJ131:SFN131"/>
    <mergeCell ref="SFR131:SFV131"/>
    <mergeCell ref="SFZ131:SGD131"/>
    <mergeCell ref="SGH131:SGL131"/>
    <mergeCell ref="SGP131:SGT131"/>
    <mergeCell ref="SGX131:SHB131"/>
    <mergeCell ref="SHF131:SHJ131"/>
    <mergeCell ref="SHN131:SHR131"/>
    <mergeCell ref="SCH131:SCL131"/>
    <mergeCell ref="SCP131:SCT131"/>
    <mergeCell ref="SCX131:SDB131"/>
    <mergeCell ref="SDF131:SDJ131"/>
    <mergeCell ref="SDN131:SDR131"/>
    <mergeCell ref="SDV131:SDZ131"/>
    <mergeCell ref="SED131:SEH131"/>
    <mergeCell ref="SEL131:SEP131"/>
    <mergeCell ref="SET131:SEX131"/>
    <mergeCell ref="RZN131:RZR131"/>
    <mergeCell ref="RZV131:RZZ131"/>
    <mergeCell ref="SAD131:SAH131"/>
    <mergeCell ref="SAL131:SAP131"/>
    <mergeCell ref="SAT131:SAX131"/>
    <mergeCell ref="SBB131:SBF131"/>
    <mergeCell ref="SBJ131:SBN131"/>
    <mergeCell ref="SBR131:SBV131"/>
    <mergeCell ref="SBZ131:SCD131"/>
    <mergeCell ref="SSX131:STB131"/>
    <mergeCell ref="STF131:STJ131"/>
    <mergeCell ref="STN131:STR131"/>
    <mergeCell ref="STV131:STZ131"/>
    <mergeCell ref="SUD131:SUH131"/>
    <mergeCell ref="SUL131:SUP131"/>
    <mergeCell ref="SUT131:SUX131"/>
    <mergeCell ref="SVB131:SVF131"/>
    <mergeCell ref="SVJ131:SVN131"/>
    <mergeCell ref="SQD131:SQH131"/>
    <mergeCell ref="SQL131:SQP131"/>
    <mergeCell ref="SQT131:SQX131"/>
    <mergeCell ref="SRB131:SRF131"/>
    <mergeCell ref="SRJ131:SRN131"/>
    <mergeCell ref="SRR131:SRV131"/>
    <mergeCell ref="SRZ131:SSD131"/>
    <mergeCell ref="SSH131:SSL131"/>
    <mergeCell ref="SSP131:SST131"/>
    <mergeCell ref="SNJ131:SNN131"/>
    <mergeCell ref="SNR131:SNV131"/>
    <mergeCell ref="SNZ131:SOD131"/>
    <mergeCell ref="SOH131:SOL131"/>
    <mergeCell ref="SOP131:SOT131"/>
    <mergeCell ref="SOX131:SPB131"/>
    <mergeCell ref="SPF131:SPJ131"/>
    <mergeCell ref="SPN131:SPR131"/>
    <mergeCell ref="SPV131:SPZ131"/>
    <mergeCell ref="SKP131:SKT131"/>
    <mergeCell ref="SKX131:SLB131"/>
    <mergeCell ref="SLF131:SLJ131"/>
    <mergeCell ref="SLN131:SLR131"/>
    <mergeCell ref="SLV131:SLZ131"/>
    <mergeCell ref="SMD131:SMH131"/>
    <mergeCell ref="SML131:SMP131"/>
    <mergeCell ref="SMT131:SMX131"/>
    <mergeCell ref="SNB131:SNF131"/>
    <mergeCell ref="TDZ131:TED131"/>
    <mergeCell ref="TEH131:TEL131"/>
    <mergeCell ref="TEP131:TET131"/>
    <mergeCell ref="TEX131:TFB131"/>
    <mergeCell ref="TFF131:TFJ131"/>
    <mergeCell ref="TFN131:TFR131"/>
    <mergeCell ref="TFV131:TFZ131"/>
    <mergeCell ref="TGD131:TGH131"/>
    <mergeCell ref="TGL131:TGP131"/>
    <mergeCell ref="TBF131:TBJ131"/>
    <mergeCell ref="TBN131:TBR131"/>
    <mergeCell ref="TBV131:TBZ131"/>
    <mergeCell ref="TCD131:TCH131"/>
    <mergeCell ref="TCL131:TCP131"/>
    <mergeCell ref="TCT131:TCX131"/>
    <mergeCell ref="TDB131:TDF131"/>
    <mergeCell ref="TDJ131:TDN131"/>
    <mergeCell ref="TDR131:TDV131"/>
    <mergeCell ref="SYL131:SYP131"/>
    <mergeCell ref="SYT131:SYX131"/>
    <mergeCell ref="SZB131:SZF131"/>
    <mergeCell ref="SZJ131:SZN131"/>
    <mergeCell ref="SZR131:SZV131"/>
    <mergeCell ref="SZZ131:TAD131"/>
    <mergeCell ref="TAH131:TAL131"/>
    <mergeCell ref="TAP131:TAT131"/>
    <mergeCell ref="TAX131:TBB131"/>
    <mergeCell ref="SVR131:SVV131"/>
    <mergeCell ref="SVZ131:SWD131"/>
    <mergeCell ref="SWH131:SWL131"/>
    <mergeCell ref="SWP131:SWT131"/>
    <mergeCell ref="SWX131:SXB131"/>
    <mergeCell ref="SXF131:SXJ131"/>
    <mergeCell ref="SXN131:SXR131"/>
    <mergeCell ref="SXV131:SXZ131"/>
    <mergeCell ref="SYD131:SYH131"/>
    <mergeCell ref="TPB131:TPF131"/>
    <mergeCell ref="TPJ131:TPN131"/>
    <mergeCell ref="TPR131:TPV131"/>
    <mergeCell ref="TPZ131:TQD131"/>
    <mergeCell ref="TQH131:TQL131"/>
    <mergeCell ref="TQP131:TQT131"/>
    <mergeCell ref="TQX131:TRB131"/>
    <mergeCell ref="TRF131:TRJ131"/>
    <mergeCell ref="TRN131:TRR131"/>
    <mergeCell ref="TMH131:TML131"/>
    <mergeCell ref="TMP131:TMT131"/>
    <mergeCell ref="TMX131:TNB131"/>
    <mergeCell ref="TNF131:TNJ131"/>
    <mergeCell ref="TNN131:TNR131"/>
    <mergeCell ref="TNV131:TNZ131"/>
    <mergeCell ref="TOD131:TOH131"/>
    <mergeCell ref="TOL131:TOP131"/>
    <mergeCell ref="TOT131:TOX131"/>
    <mergeCell ref="TJN131:TJR131"/>
    <mergeCell ref="TJV131:TJZ131"/>
    <mergeCell ref="TKD131:TKH131"/>
    <mergeCell ref="TKL131:TKP131"/>
    <mergeCell ref="TKT131:TKX131"/>
    <mergeCell ref="TLB131:TLF131"/>
    <mergeCell ref="TLJ131:TLN131"/>
    <mergeCell ref="TLR131:TLV131"/>
    <mergeCell ref="TLZ131:TMD131"/>
    <mergeCell ref="TGT131:TGX131"/>
    <mergeCell ref="THB131:THF131"/>
    <mergeCell ref="THJ131:THN131"/>
    <mergeCell ref="THR131:THV131"/>
    <mergeCell ref="THZ131:TID131"/>
    <mergeCell ref="TIH131:TIL131"/>
    <mergeCell ref="TIP131:TIT131"/>
    <mergeCell ref="TIX131:TJB131"/>
    <mergeCell ref="TJF131:TJJ131"/>
    <mergeCell ref="UAD131:UAH131"/>
    <mergeCell ref="UAL131:UAP131"/>
    <mergeCell ref="UAT131:UAX131"/>
    <mergeCell ref="UBB131:UBF131"/>
    <mergeCell ref="UBJ131:UBN131"/>
    <mergeCell ref="UBR131:UBV131"/>
    <mergeCell ref="UBZ131:UCD131"/>
    <mergeCell ref="UCH131:UCL131"/>
    <mergeCell ref="UCP131:UCT131"/>
    <mergeCell ref="TXJ131:TXN131"/>
    <mergeCell ref="TXR131:TXV131"/>
    <mergeCell ref="TXZ131:TYD131"/>
    <mergeCell ref="TYH131:TYL131"/>
    <mergeCell ref="TYP131:TYT131"/>
    <mergeCell ref="TYX131:TZB131"/>
    <mergeCell ref="TZF131:TZJ131"/>
    <mergeCell ref="TZN131:TZR131"/>
    <mergeCell ref="TZV131:TZZ131"/>
    <mergeCell ref="TUP131:TUT131"/>
    <mergeCell ref="TUX131:TVB131"/>
    <mergeCell ref="TVF131:TVJ131"/>
    <mergeCell ref="TVN131:TVR131"/>
    <mergeCell ref="TVV131:TVZ131"/>
    <mergeCell ref="TWD131:TWH131"/>
    <mergeCell ref="TWL131:TWP131"/>
    <mergeCell ref="TWT131:TWX131"/>
    <mergeCell ref="TXB131:TXF131"/>
    <mergeCell ref="TRV131:TRZ131"/>
    <mergeCell ref="TSD131:TSH131"/>
    <mergeCell ref="TSL131:TSP131"/>
    <mergeCell ref="TST131:TSX131"/>
    <mergeCell ref="TTB131:TTF131"/>
    <mergeCell ref="TTJ131:TTN131"/>
    <mergeCell ref="TTR131:TTV131"/>
    <mergeCell ref="TTZ131:TUD131"/>
    <mergeCell ref="TUH131:TUL131"/>
    <mergeCell ref="ULF131:ULJ131"/>
    <mergeCell ref="ULN131:ULR131"/>
    <mergeCell ref="ULV131:ULZ131"/>
    <mergeCell ref="UMD131:UMH131"/>
    <mergeCell ref="UML131:UMP131"/>
    <mergeCell ref="UMT131:UMX131"/>
    <mergeCell ref="UNB131:UNF131"/>
    <mergeCell ref="UNJ131:UNN131"/>
    <mergeCell ref="UNR131:UNV131"/>
    <mergeCell ref="UIL131:UIP131"/>
    <mergeCell ref="UIT131:UIX131"/>
    <mergeCell ref="UJB131:UJF131"/>
    <mergeCell ref="UJJ131:UJN131"/>
    <mergeCell ref="UJR131:UJV131"/>
    <mergeCell ref="UJZ131:UKD131"/>
    <mergeCell ref="UKH131:UKL131"/>
    <mergeCell ref="UKP131:UKT131"/>
    <mergeCell ref="UKX131:ULB131"/>
    <mergeCell ref="UFR131:UFV131"/>
    <mergeCell ref="UFZ131:UGD131"/>
    <mergeCell ref="UGH131:UGL131"/>
    <mergeCell ref="UGP131:UGT131"/>
    <mergeCell ref="UGX131:UHB131"/>
    <mergeCell ref="UHF131:UHJ131"/>
    <mergeCell ref="UHN131:UHR131"/>
    <mergeCell ref="UHV131:UHZ131"/>
    <mergeCell ref="UID131:UIH131"/>
    <mergeCell ref="UCX131:UDB131"/>
    <mergeCell ref="UDF131:UDJ131"/>
    <mergeCell ref="UDN131:UDR131"/>
    <mergeCell ref="UDV131:UDZ131"/>
    <mergeCell ref="UED131:UEH131"/>
    <mergeCell ref="UEL131:UEP131"/>
    <mergeCell ref="UET131:UEX131"/>
    <mergeCell ref="UFB131:UFF131"/>
    <mergeCell ref="UFJ131:UFN131"/>
    <mergeCell ref="UWH131:UWL131"/>
    <mergeCell ref="UWP131:UWT131"/>
    <mergeCell ref="UWX131:UXB131"/>
    <mergeCell ref="UXF131:UXJ131"/>
    <mergeCell ref="UXN131:UXR131"/>
    <mergeCell ref="UXV131:UXZ131"/>
    <mergeCell ref="UYD131:UYH131"/>
    <mergeCell ref="UYL131:UYP131"/>
    <mergeCell ref="UYT131:UYX131"/>
    <mergeCell ref="UTN131:UTR131"/>
    <mergeCell ref="UTV131:UTZ131"/>
    <mergeCell ref="UUD131:UUH131"/>
    <mergeCell ref="UUL131:UUP131"/>
    <mergeCell ref="UUT131:UUX131"/>
    <mergeCell ref="UVB131:UVF131"/>
    <mergeCell ref="UVJ131:UVN131"/>
    <mergeCell ref="UVR131:UVV131"/>
    <mergeCell ref="UVZ131:UWD131"/>
    <mergeCell ref="UQT131:UQX131"/>
    <mergeCell ref="URB131:URF131"/>
    <mergeCell ref="URJ131:URN131"/>
    <mergeCell ref="URR131:URV131"/>
    <mergeCell ref="URZ131:USD131"/>
    <mergeCell ref="USH131:USL131"/>
    <mergeCell ref="USP131:UST131"/>
    <mergeCell ref="USX131:UTB131"/>
    <mergeCell ref="UTF131:UTJ131"/>
    <mergeCell ref="UNZ131:UOD131"/>
    <mergeCell ref="UOH131:UOL131"/>
    <mergeCell ref="UOP131:UOT131"/>
    <mergeCell ref="UOX131:UPB131"/>
    <mergeCell ref="UPF131:UPJ131"/>
    <mergeCell ref="UPN131:UPR131"/>
    <mergeCell ref="UPV131:UPZ131"/>
    <mergeCell ref="UQD131:UQH131"/>
    <mergeCell ref="UQL131:UQP131"/>
    <mergeCell ref="VHJ131:VHN131"/>
    <mergeCell ref="VHR131:VHV131"/>
    <mergeCell ref="VHZ131:VID131"/>
    <mergeCell ref="VIH131:VIL131"/>
    <mergeCell ref="VIP131:VIT131"/>
    <mergeCell ref="VIX131:VJB131"/>
    <mergeCell ref="VJF131:VJJ131"/>
    <mergeCell ref="VJN131:VJR131"/>
    <mergeCell ref="VJV131:VJZ131"/>
    <mergeCell ref="VEP131:VET131"/>
    <mergeCell ref="VEX131:VFB131"/>
    <mergeCell ref="VFF131:VFJ131"/>
    <mergeCell ref="VFN131:VFR131"/>
    <mergeCell ref="VFV131:VFZ131"/>
    <mergeCell ref="VGD131:VGH131"/>
    <mergeCell ref="VGL131:VGP131"/>
    <mergeCell ref="VGT131:VGX131"/>
    <mergeCell ref="VHB131:VHF131"/>
    <mergeCell ref="VBV131:VBZ131"/>
    <mergeCell ref="VCD131:VCH131"/>
    <mergeCell ref="VCL131:VCP131"/>
    <mergeCell ref="VCT131:VCX131"/>
    <mergeCell ref="VDB131:VDF131"/>
    <mergeCell ref="VDJ131:VDN131"/>
    <mergeCell ref="VDR131:VDV131"/>
    <mergeCell ref="VDZ131:VED131"/>
    <mergeCell ref="VEH131:VEL131"/>
    <mergeCell ref="UZB131:UZF131"/>
    <mergeCell ref="UZJ131:UZN131"/>
    <mergeCell ref="UZR131:UZV131"/>
    <mergeCell ref="UZZ131:VAD131"/>
    <mergeCell ref="VAH131:VAL131"/>
    <mergeCell ref="VAP131:VAT131"/>
    <mergeCell ref="VAX131:VBB131"/>
    <mergeCell ref="VBF131:VBJ131"/>
    <mergeCell ref="VBN131:VBR131"/>
    <mergeCell ref="VSL131:VSP131"/>
    <mergeCell ref="VST131:VSX131"/>
    <mergeCell ref="VTB131:VTF131"/>
    <mergeCell ref="VTJ131:VTN131"/>
    <mergeCell ref="VTR131:VTV131"/>
    <mergeCell ref="VTZ131:VUD131"/>
    <mergeCell ref="VUH131:VUL131"/>
    <mergeCell ref="VUP131:VUT131"/>
    <mergeCell ref="VUX131:VVB131"/>
    <mergeCell ref="VPR131:VPV131"/>
    <mergeCell ref="VPZ131:VQD131"/>
    <mergeCell ref="VQH131:VQL131"/>
    <mergeCell ref="VQP131:VQT131"/>
    <mergeCell ref="VQX131:VRB131"/>
    <mergeCell ref="VRF131:VRJ131"/>
    <mergeCell ref="VRN131:VRR131"/>
    <mergeCell ref="VRV131:VRZ131"/>
    <mergeCell ref="VSD131:VSH131"/>
    <mergeCell ref="VMX131:VNB131"/>
    <mergeCell ref="VNF131:VNJ131"/>
    <mergeCell ref="VNN131:VNR131"/>
    <mergeCell ref="VNV131:VNZ131"/>
    <mergeCell ref="VOD131:VOH131"/>
    <mergeCell ref="VOL131:VOP131"/>
    <mergeCell ref="VOT131:VOX131"/>
    <mergeCell ref="VPB131:VPF131"/>
    <mergeCell ref="VPJ131:VPN131"/>
    <mergeCell ref="VKD131:VKH131"/>
    <mergeCell ref="VKL131:VKP131"/>
    <mergeCell ref="VKT131:VKX131"/>
    <mergeCell ref="VLB131:VLF131"/>
    <mergeCell ref="VLJ131:VLN131"/>
    <mergeCell ref="VLR131:VLV131"/>
    <mergeCell ref="VLZ131:VMD131"/>
    <mergeCell ref="VMH131:VML131"/>
    <mergeCell ref="VMP131:VMT131"/>
    <mergeCell ref="WHN131:WHR131"/>
    <mergeCell ref="WHV131:WHZ131"/>
    <mergeCell ref="WID131:WIH131"/>
    <mergeCell ref="WIL131:WIP131"/>
    <mergeCell ref="WIT131:WIX131"/>
    <mergeCell ref="WDN131:WDR131"/>
    <mergeCell ref="WDV131:WDZ131"/>
    <mergeCell ref="WED131:WEH131"/>
    <mergeCell ref="WEL131:WEP131"/>
    <mergeCell ref="WET131:WEX131"/>
    <mergeCell ref="WFB131:WFF131"/>
    <mergeCell ref="WFJ131:WFN131"/>
    <mergeCell ref="WFR131:WFV131"/>
    <mergeCell ref="WFZ131:WGD131"/>
    <mergeCell ref="WAT131:WAX131"/>
    <mergeCell ref="WBB131:WBF131"/>
    <mergeCell ref="WBJ131:WBN131"/>
    <mergeCell ref="WBR131:WBV131"/>
    <mergeCell ref="WBZ131:WCD131"/>
    <mergeCell ref="WCH131:WCL131"/>
    <mergeCell ref="WCP131:WCT131"/>
    <mergeCell ref="WCX131:WDB131"/>
    <mergeCell ref="WDF131:WDJ131"/>
    <mergeCell ref="VXZ131:VYD131"/>
    <mergeCell ref="VYH131:VYL131"/>
    <mergeCell ref="VYP131:VYT131"/>
    <mergeCell ref="VYX131:VZB131"/>
    <mergeCell ref="VZF131:VZJ131"/>
    <mergeCell ref="VZN131:VZR131"/>
    <mergeCell ref="VZV131:VZZ131"/>
    <mergeCell ref="WAD131:WAH131"/>
    <mergeCell ref="WAL131:WAP131"/>
    <mergeCell ref="VVF131:VVJ131"/>
    <mergeCell ref="VVN131:VVR131"/>
    <mergeCell ref="VVV131:VVZ131"/>
    <mergeCell ref="VWD131:VWH131"/>
    <mergeCell ref="VWL131:VWP131"/>
    <mergeCell ref="VWT131:VWX131"/>
    <mergeCell ref="VXB131:VXF131"/>
    <mergeCell ref="VXJ131:VXN131"/>
    <mergeCell ref="VXR131:VXV131"/>
    <mergeCell ref="XEH131:XEL131"/>
    <mergeCell ref="XEP131:XET131"/>
    <mergeCell ref="XEX131:XFB131"/>
    <mergeCell ref="WZR131:WZV131"/>
    <mergeCell ref="WZZ131:XAD131"/>
    <mergeCell ref="XAH131:XAL131"/>
    <mergeCell ref="XAP131:XAT131"/>
    <mergeCell ref="XAX131:XBB131"/>
    <mergeCell ref="XBF131:XBJ131"/>
    <mergeCell ref="XBN131:XBR131"/>
    <mergeCell ref="XBV131:XBZ131"/>
    <mergeCell ref="XCD131:XCH131"/>
    <mergeCell ref="WWX131:WXB131"/>
    <mergeCell ref="WXF131:WXJ131"/>
    <mergeCell ref="WXN131:WXR131"/>
    <mergeCell ref="WXV131:WXZ131"/>
    <mergeCell ref="WYD131:WYH131"/>
    <mergeCell ref="WYL131:WYP131"/>
    <mergeCell ref="WYT131:WYX131"/>
    <mergeCell ref="WZB131:WZF131"/>
    <mergeCell ref="WZJ131:WZN131"/>
    <mergeCell ref="WUD131:WUH131"/>
    <mergeCell ref="WUL131:WUP131"/>
    <mergeCell ref="WUT131:WUX131"/>
    <mergeCell ref="WVB131:WVF131"/>
    <mergeCell ref="WVJ131:WVN131"/>
    <mergeCell ref="WVR131:WVV131"/>
    <mergeCell ref="WVZ131:WWD131"/>
    <mergeCell ref="WWH131:WWL131"/>
    <mergeCell ref="WWP131:WWT131"/>
    <mergeCell ref="WRJ131:WRN131"/>
    <mergeCell ref="WRR131:WRV131"/>
    <mergeCell ref="WRZ131:WSD131"/>
    <mergeCell ref="WSH131:WSL131"/>
    <mergeCell ref="WSP131:WST131"/>
    <mergeCell ref="WSX131:WTB131"/>
    <mergeCell ref="WTF131:WTJ131"/>
    <mergeCell ref="WTN131:WTR131"/>
    <mergeCell ref="WTV131:WTZ131"/>
    <mergeCell ref="EX384:FB384"/>
    <mergeCell ref="FF384:FJ384"/>
    <mergeCell ref="FN384:FR384"/>
    <mergeCell ref="FV384:FZ384"/>
    <mergeCell ref="GD384:GH384"/>
    <mergeCell ref="GL384:GP384"/>
    <mergeCell ref="GT384:GX384"/>
    <mergeCell ref="HB384:HF384"/>
    <mergeCell ref="HJ384:HN384"/>
    <mergeCell ref="CD384:CH384"/>
    <mergeCell ref="CL384:CP384"/>
    <mergeCell ref="CT384:CX384"/>
    <mergeCell ref="DB384:DF384"/>
    <mergeCell ref="DJ384:DN384"/>
    <mergeCell ref="DR384:DV384"/>
    <mergeCell ref="DZ384:ED384"/>
    <mergeCell ref="EH384:EL384"/>
    <mergeCell ref="EP384:ET384"/>
    <mergeCell ref="J384:N384"/>
    <mergeCell ref="R384:V384"/>
    <mergeCell ref="Z384:AD384"/>
    <mergeCell ref="AH384:AL384"/>
    <mergeCell ref="AP384:AT384"/>
    <mergeCell ref="AX384:BB384"/>
    <mergeCell ref="BF384:BJ384"/>
    <mergeCell ref="BN384:BR384"/>
    <mergeCell ref="BV384:BZ384"/>
    <mergeCell ref="XCL131:XCP131"/>
    <mergeCell ref="XCT131:XCX131"/>
    <mergeCell ref="XDB131:XDF131"/>
    <mergeCell ref="XDJ131:XDN131"/>
    <mergeCell ref="XDR131:XDV131"/>
    <mergeCell ref="XDZ131:XED131"/>
    <mergeCell ref="WOP131:WOT131"/>
    <mergeCell ref="WOX131:WPB131"/>
    <mergeCell ref="WPF131:WPJ131"/>
    <mergeCell ref="WPN131:WPR131"/>
    <mergeCell ref="WPV131:WPZ131"/>
    <mergeCell ref="WQD131:WQH131"/>
    <mergeCell ref="WQL131:WQP131"/>
    <mergeCell ref="WQT131:WQX131"/>
    <mergeCell ref="WRB131:WRF131"/>
    <mergeCell ref="WLV131:WLZ131"/>
    <mergeCell ref="WMD131:WMH131"/>
    <mergeCell ref="WML131:WMP131"/>
    <mergeCell ref="WMT131:WMX131"/>
    <mergeCell ref="WNB131:WNF131"/>
    <mergeCell ref="WNJ131:WNN131"/>
    <mergeCell ref="WNR131:WNV131"/>
    <mergeCell ref="WNZ131:WOD131"/>
    <mergeCell ref="WOH131:WOL131"/>
    <mergeCell ref="WJB131:WJF131"/>
    <mergeCell ref="WJJ131:WJN131"/>
    <mergeCell ref="WJR131:WJV131"/>
    <mergeCell ref="WJZ131:WKD131"/>
    <mergeCell ref="WKH131:WKL131"/>
    <mergeCell ref="WKP131:WKT131"/>
    <mergeCell ref="WKX131:WLB131"/>
    <mergeCell ref="WLF131:WLJ131"/>
    <mergeCell ref="WLN131:WLR131"/>
    <mergeCell ref="WGH131:WGL131"/>
    <mergeCell ref="WGP131:WGT131"/>
    <mergeCell ref="WGX131:WHB131"/>
    <mergeCell ref="WHF131:WHJ131"/>
    <mergeCell ref="PZ384:QD384"/>
    <mergeCell ref="QH384:QL384"/>
    <mergeCell ref="QP384:QT384"/>
    <mergeCell ref="QX384:RB384"/>
    <mergeCell ref="RF384:RJ384"/>
    <mergeCell ref="RN384:RR384"/>
    <mergeCell ref="RV384:RZ384"/>
    <mergeCell ref="SD384:SH384"/>
    <mergeCell ref="SL384:SP384"/>
    <mergeCell ref="NF384:NJ384"/>
    <mergeCell ref="NN384:NR384"/>
    <mergeCell ref="NV384:NZ384"/>
    <mergeCell ref="OD384:OH384"/>
    <mergeCell ref="OL384:OP384"/>
    <mergeCell ref="OT384:OX384"/>
    <mergeCell ref="PB384:PF384"/>
    <mergeCell ref="PJ384:PN384"/>
    <mergeCell ref="PR384:PV384"/>
    <mergeCell ref="KL384:KP384"/>
    <mergeCell ref="KT384:KX384"/>
    <mergeCell ref="LB384:LF384"/>
    <mergeCell ref="LJ384:LN384"/>
    <mergeCell ref="LR384:LV384"/>
    <mergeCell ref="LZ384:MD384"/>
    <mergeCell ref="MH384:ML384"/>
    <mergeCell ref="MP384:MT384"/>
    <mergeCell ref="MX384:NB384"/>
    <mergeCell ref="HR384:HV384"/>
    <mergeCell ref="HZ384:ID384"/>
    <mergeCell ref="IH384:IL384"/>
    <mergeCell ref="IP384:IT384"/>
    <mergeCell ref="IX384:JB384"/>
    <mergeCell ref="JF384:JJ384"/>
    <mergeCell ref="JN384:JR384"/>
    <mergeCell ref="JV384:JZ384"/>
    <mergeCell ref="KD384:KH384"/>
    <mergeCell ref="ABB384:ABF384"/>
    <mergeCell ref="ABJ384:ABN384"/>
    <mergeCell ref="ABR384:ABV384"/>
    <mergeCell ref="ABZ384:ACD384"/>
    <mergeCell ref="ACH384:ACL384"/>
    <mergeCell ref="ACP384:ACT384"/>
    <mergeCell ref="ACX384:ADB384"/>
    <mergeCell ref="ADF384:ADJ384"/>
    <mergeCell ref="ADN384:ADR384"/>
    <mergeCell ref="YH384:YL384"/>
    <mergeCell ref="YP384:YT384"/>
    <mergeCell ref="YX384:ZB384"/>
    <mergeCell ref="ZF384:ZJ384"/>
    <mergeCell ref="ZN384:ZR384"/>
    <mergeCell ref="ZV384:ZZ384"/>
    <mergeCell ref="AAD384:AAH384"/>
    <mergeCell ref="AAL384:AAP384"/>
    <mergeCell ref="AAT384:AAX384"/>
    <mergeCell ref="VN384:VR384"/>
    <mergeCell ref="VV384:VZ384"/>
    <mergeCell ref="WD384:WH384"/>
    <mergeCell ref="WL384:WP384"/>
    <mergeCell ref="WT384:WX384"/>
    <mergeCell ref="XB384:XF384"/>
    <mergeCell ref="XJ384:XN384"/>
    <mergeCell ref="XR384:XV384"/>
    <mergeCell ref="XZ384:YD384"/>
    <mergeCell ref="ST384:SX384"/>
    <mergeCell ref="TB384:TF384"/>
    <mergeCell ref="TJ384:TN384"/>
    <mergeCell ref="TR384:TV384"/>
    <mergeCell ref="TZ384:UD384"/>
    <mergeCell ref="UH384:UL384"/>
    <mergeCell ref="UP384:UT384"/>
    <mergeCell ref="UX384:VB384"/>
    <mergeCell ref="VF384:VJ384"/>
    <mergeCell ref="AMD384:AMH384"/>
    <mergeCell ref="AML384:AMP384"/>
    <mergeCell ref="AMT384:AMX384"/>
    <mergeCell ref="ANB384:ANF384"/>
    <mergeCell ref="ANJ384:ANN384"/>
    <mergeCell ref="ANR384:ANV384"/>
    <mergeCell ref="ANZ384:AOD384"/>
    <mergeCell ref="AOH384:AOL384"/>
    <mergeCell ref="AOP384:AOT384"/>
    <mergeCell ref="AJJ384:AJN384"/>
    <mergeCell ref="AJR384:AJV384"/>
    <mergeCell ref="AJZ384:AKD384"/>
    <mergeCell ref="AKH384:AKL384"/>
    <mergeCell ref="AKP384:AKT384"/>
    <mergeCell ref="AKX384:ALB384"/>
    <mergeCell ref="ALF384:ALJ384"/>
    <mergeCell ref="ALN384:ALR384"/>
    <mergeCell ref="ALV384:ALZ384"/>
    <mergeCell ref="AGP384:AGT384"/>
    <mergeCell ref="AGX384:AHB384"/>
    <mergeCell ref="AHF384:AHJ384"/>
    <mergeCell ref="AHN384:AHR384"/>
    <mergeCell ref="AHV384:AHZ384"/>
    <mergeCell ref="AID384:AIH384"/>
    <mergeCell ref="AIL384:AIP384"/>
    <mergeCell ref="AIT384:AIX384"/>
    <mergeCell ref="AJB384:AJF384"/>
    <mergeCell ref="ADV384:ADZ384"/>
    <mergeCell ref="AED384:AEH384"/>
    <mergeCell ref="AEL384:AEP384"/>
    <mergeCell ref="AET384:AEX384"/>
    <mergeCell ref="AFB384:AFF384"/>
    <mergeCell ref="AFJ384:AFN384"/>
    <mergeCell ref="AFR384:AFV384"/>
    <mergeCell ref="AFZ384:AGD384"/>
    <mergeCell ref="AGH384:AGL384"/>
    <mergeCell ref="AXF384:AXJ384"/>
    <mergeCell ref="AXN384:AXR384"/>
    <mergeCell ref="AXV384:AXZ384"/>
    <mergeCell ref="AYD384:AYH384"/>
    <mergeCell ref="AYL384:AYP384"/>
    <mergeCell ref="AYT384:AYX384"/>
    <mergeCell ref="AZB384:AZF384"/>
    <mergeCell ref="AZJ384:AZN384"/>
    <mergeCell ref="AZR384:AZV384"/>
    <mergeCell ref="AUL384:AUP384"/>
    <mergeCell ref="AUT384:AUX384"/>
    <mergeCell ref="AVB384:AVF384"/>
    <mergeCell ref="AVJ384:AVN384"/>
    <mergeCell ref="AVR384:AVV384"/>
    <mergeCell ref="AVZ384:AWD384"/>
    <mergeCell ref="AWH384:AWL384"/>
    <mergeCell ref="AWP384:AWT384"/>
    <mergeCell ref="AWX384:AXB384"/>
    <mergeCell ref="ARR384:ARV384"/>
    <mergeCell ref="ARZ384:ASD384"/>
    <mergeCell ref="ASH384:ASL384"/>
    <mergeCell ref="ASP384:AST384"/>
    <mergeCell ref="ASX384:ATB384"/>
    <mergeCell ref="ATF384:ATJ384"/>
    <mergeCell ref="ATN384:ATR384"/>
    <mergeCell ref="ATV384:ATZ384"/>
    <mergeCell ref="AUD384:AUH384"/>
    <mergeCell ref="AOX384:APB384"/>
    <mergeCell ref="APF384:APJ384"/>
    <mergeCell ref="APN384:APR384"/>
    <mergeCell ref="APV384:APZ384"/>
    <mergeCell ref="AQD384:AQH384"/>
    <mergeCell ref="AQL384:AQP384"/>
    <mergeCell ref="AQT384:AQX384"/>
    <mergeCell ref="ARB384:ARF384"/>
    <mergeCell ref="ARJ384:ARN384"/>
    <mergeCell ref="BIH384:BIL384"/>
    <mergeCell ref="BIP384:BIT384"/>
    <mergeCell ref="BIX384:BJB384"/>
    <mergeCell ref="BJF384:BJJ384"/>
    <mergeCell ref="BJN384:BJR384"/>
    <mergeCell ref="BJV384:BJZ384"/>
    <mergeCell ref="BKD384:BKH384"/>
    <mergeCell ref="BKL384:BKP384"/>
    <mergeCell ref="BKT384:BKX384"/>
    <mergeCell ref="BFN384:BFR384"/>
    <mergeCell ref="BFV384:BFZ384"/>
    <mergeCell ref="BGD384:BGH384"/>
    <mergeCell ref="BGL384:BGP384"/>
    <mergeCell ref="BGT384:BGX384"/>
    <mergeCell ref="BHB384:BHF384"/>
    <mergeCell ref="BHJ384:BHN384"/>
    <mergeCell ref="BHR384:BHV384"/>
    <mergeCell ref="BHZ384:BID384"/>
    <mergeCell ref="BCT384:BCX384"/>
    <mergeCell ref="BDB384:BDF384"/>
    <mergeCell ref="BDJ384:BDN384"/>
    <mergeCell ref="BDR384:BDV384"/>
    <mergeCell ref="BDZ384:BED384"/>
    <mergeCell ref="BEH384:BEL384"/>
    <mergeCell ref="BEP384:BET384"/>
    <mergeCell ref="BEX384:BFB384"/>
    <mergeCell ref="BFF384:BFJ384"/>
    <mergeCell ref="AZZ384:BAD384"/>
    <mergeCell ref="BAH384:BAL384"/>
    <mergeCell ref="BAP384:BAT384"/>
    <mergeCell ref="BAX384:BBB384"/>
    <mergeCell ref="BBF384:BBJ384"/>
    <mergeCell ref="BBN384:BBR384"/>
    <mergeCell ref="BBV384:BBZ384"/>
    <mergeCell ref="BCD384:BCH384"/>
    <mergeCell ref="BCL384:BCP384"/>
    <mergeCell ref="BTJ384:BTN384"/>
    <mergeCell ref="BTR384:BTV384"/>
    <mergeCell ref="BTZ384:BUD384"/>
    <mergeCell ref="BUH384:BUL384"/>
    <mergeCell ref="BUP384:BUT384"/>
    <mergeCell ref="BUX384:BVB384"/>
    <mergeCell ref="BVF384:BVJ384"/>
    <mergeCell ref="BVN384:BVR384"/>
    <mergeCell ref="BVV384:BVZ384"/>
    <mergeCell ref="BQP384:BQT384"/>
    <mergeCell ref="BQX384:BRB384"/>
    <mergeCell ref="BRF384:BRJ384"/>
    <mergeCell ref="BRN384:BRR384"/>
    <mergeCell ref="BRV384:BRZ384"/>
    <mergeCell ref="BSD384:BSH384"/>
    <mergeCell ref="BSL384:BSP384"/>
    <mergeCell ref="BST384:BSX384"/>
    <mergeCell ref="BTB384:BTF384"/>
    <mergeCell ref="BNV384:BNZ384"/>
    <mergeCell ref="BOD384:BOH384"/>
    <mergeCell ref="BOL384:BOP384"/>
    <mergeCell ref="BOT384:BOX384"/>
    <mergeCell ref="BPB384:BPF384"/>
    <mergeCell ref="BPJ384:BPN384"/>
    <mergeCell ref="BPR384:BPV384"/>
    <mergeCell ref="BPZ384:BQD384"/>
    <mergeCell ref="BQH384:BQL384"/>
    <mergeCell ref="BLB384:BLF384"/>
    <mergeCell ref="BLJ384:BLN384"/>
    <mergeCell ref="BLR384:BLV384"/>
    <mergeCell ref="BLZ384:BMD384"/>
    <mergeCell ref="BMH384:BML384"/>
    <mergeCell ref="BMP384:BMT384"/>
    <mergeCell ref="BMX384:BNB384"/>
    <mergeCell ref="BNF384:BNJ384"/>
    <mergeCell ref="BNN384:BNR384"/>
    <mergeCell ref="CEL384:CEP384"/>
    <mergeCell ref="CET384:CEX384"/>
    <mergeCell ref="CFB384:CFF384"/>
    <mergeCell ref="CFJ384:CFN384"/>
    <mergeCell ref="CFR384:CFV384"/>
    <mergeCell ref="CFZ384:CGD384"/>
    <mergeCell ref="CGH384:CGL384"/>
    <mergeCell ref="CGP384:CGT384"/>
    <mergeCell ref="CGX384:CHB384"/>
    <mergeCell ref="CBR384:CBV384"/>
    <mergeCell ref="CBZ384:CCD384"/>
    <mergeCell ref="CCH384:CCL384"/>
    <mergeCell ref="CCP384:CCT384"/>
    <mergeCell ref="CCX384:CDB384"/>
    <mergeCell ref="CDF384:CDJ384"/>
    <mergeCell ref="CDN384:CDR384"/>
    <mergeCell ref="CDV384:CDZ384"/>
    <mergeCell ref="CED384:CEH384"/>
    <mergeCell ref="BYX384:BZB384"/>
    <mergeCell ref="BZF384:BZJ384"/>
    <mergeCell ref="BZN384:BZR384"/>
    <mergeCell ref="BZV384:BZZ384"/>
    <mergeCell ref="CAD384:CAH384"/>
    <mergeCell ref="CAL384:CAP384"/>
    <mergeCell ref="CAT384:CAX384"/>
    <mergeCell ref="CBB384:CBF384"/>
    <mergeCell ref="CBJ384:CBN384"/>
    <mergeCell ref="BWD384:BWH384"/>
    <mergeCell ref="BWL384:BWP384"/>
    <mergeCell ref="BWT384:BWX384"/>
    <mergeCell ref="BXB384:BXF384"/>
    <mergeCell ref="BXJ384:BXN384"/>
    <mergeCell ref="BXR384:BXV384"/>
    <mergeCell ref="BXZ384:BYD384"/>
    <mergeCell ref="BYH384:BYL384"/>
    <mergeCell ref="BYP384:BYT384"/>
    <mergeCell ref="CPN384:CPR384"/>
    <mergeCell ref="CPV384:CPZ384"/>
    <mergeCell ref="CQD384:CQH384"/>
    <mergeCell ref="CQL384:CQP384"/>
    <mergeCell ref="CQT384:CQX384"/>
    <mergeCell ref="CRB384:CRF384"/>
    <mergeCell ref="CRJ384:CRN384"/>
    <mergeCell ref="CRR384:CRV384"/>
    <mergeCell ref="CRZ384:CSD384"/>
    <mergeCell ref="CMT384:CMX384"/>
    <mergeCell ref="CNB384:CNF384"/>
    <mergeCell ref="CNJ384:CNN384"/>
    <mergeCell ref="CNR384:CNV384"/>
    <mergeCell ref="CNZ384:COD384"/>
    <mergeCell ref="COH384:COL384"/>
    <mergeCell ref="COP384:COT384"/>
    <mergeCell ref="COX384:CPB384"/>
    <mergeCell ref="CPF384:CPJ384"/>
    <mergeCell ref="CJZ384:CKD384"/>
    <mergeCell ref="CKH384:CKL384"/>
    <mergeCell ref="CKP384:CKT384"/>
    <mergeCell ref="CKX384:CLB384"/>
    <mergeCell ref="CLF384:CLJ384"/>
    <mergeCell ref="CLN384:CLR384"/>
    <mergeCell ref="CLV384:CLZ384"/>
    <mergeCell ref="CMD384:CMH384"/>
    <mergeCell ref="CML384:CMP384"/>
    <mergeCell ref="CHF384:CHJ384"/>
    <mergeCell ref="CHN384:CHR384"/>
    <mergeCell ref="CHV384:CHZ384"/>
    <mergeCell ref="CID384:CIH384"/>
    <mergeCell ref="CIL384:CIP384"/>
    <mergeCell ref="CIT384:CIX384"/>
    <mergeCell ref="CJB384:CJF384"/>
    <mergeCell ref="CJJ384:CJN384"/>
    <mergeCell ref="CJR384:CJV384"/>
    <mergeCell ref="DAP384:DAT384"/>
    <mergeCell ref="DAX384:DBB384"/>
    <mergeCell ref="DBF384:DBJ384"/>
    <mergeCell ref="DBN384:DBR384"/>
    <mergeCell ref="DBV384:DBZ384"/>
    <mergeCell ref="DCD384:DCH384"/>
    <mergeCell ref="DCL384:DCP384"/>
    <mergeCell ref="DCT384:DCX384"/>
    <mergeCell ref="DDB384:DDF384"/>
    <mergeCell ref="CXV384:CXZ384"/>
    <mergeCell ref="CYD384:CYH384"/>
    <mergeCell ref="CYL384:CYP384"/>
    <mergeCell ref="CYT384:CYX384"/>
    <mergeCell ref="CZB384:CZF384"/>
    <mergeCell ref="CZJ384:CZN384"/>
    <mergeCell ref="CZR384:CZV384"/>
    <mergeCell ref="CZZ384:DAD384"/>
    <mergeCell ref="DAH384:DAL384"/>
    <mergeCell ref="CVB384:CVF384"/>
    <mergeCell ref="CVJ384:CVN384"/>
    <mergeCell ref="CVR384:CVV384"/>
    <mergeCell ref="CVZ384:CWD384"/>
    <mergeCell ref="CWH384:CWL384"/>
    <mergeCell ref="CWP384:CWT384"/>
    <mergeCell ref="CWX384:CXB384"/>
    <mergeCell ref="CXF384:CXJ384"/>
    <mergeCell ref="CXN384:CXR384"/>
    <mergeCell ref="CSH384:CSL384"/>
    <mergeCell ref="CSP384:CST384"/>
    <mergeCell ref="CSX384:CTB384"/>
    <mergeCell ref="CTF384:CTJ384"/>
    <mergeCell ref="CTN384:CTR384"/>
    <mergeCell ref="CTV384:CTZ384"/>
    <mergeCell ref="CUD384:CUH384"/>
    <mergeCell ref="CUL384:CUP384"/>
    <mergeCell ref="CUT384:CUX384"/>
    <mergeCell ref="DLR384:DLV384"/>
    <mergeCell ref="DLZ384:DMD384"/>
    <mergeCell ref="DMH384:DML384"/>
    <mergeCell ref="DMP384:DMT384"/>
    <mergeCell ref="DMX384:DNB384"/>
    <mergeCell ref="DNF384:DNJ384"/>
    <mergeCell ref="DNN384:DNR384"/>
    <mergeCell ref="DNV384:DNZ384"/>
    <mergeCell ref="DOD384:DOH384"/>
    <mergeCell ref="DIX384:DJB384"/>
    <mergeCell ref="DJF384:DJJ384"/>
    <mergeCell ref="DJN384:DJR384"/>
    <mergeCell ref="DJV384:DJZ384"/>
    <mergeCell ref="DKD384:DKH384"/>
    <mergeCell ref="DKL384:DKP384"/>
    <mergeCell ref="DKT384:DKX384"/>
    <mergeCell ref="DLB384:DLF384"/>
    <mergeCell ref="DLJ384:DLN384"/>
    <mergeCell ref="DGD384:DGH384"/>
    <mergeCell ref="DGL384:DGP384"/>
    <mergeCell ref="DGT384:DGX384"/>
    <mergeCell ref="DHB384:DHF384"/>
    <mergeCell ref="DHJ384:DHN384"/>
    <mergeCell ref="DHR384:DHV384"/>
    <mergeCell ref="DHZ384:DID384"/>
    <mergeCell ref="DIH384:DIL384"/>
    <mergeCell ref="DIP384:DIT384"/>
    <mergeCell ref="DDJ384:DDN384"/>
    <mergeCell ref="DDR384:DDV384"/>
    <mergeCell ref="DDZ384:DED384"/>
    <mergeCell ref="DEH384:DEL384"/>
    <mergeCell ref="DEP384:DET384"/>
    <mergeCell ref="DEX384:DFB384"/>
    <mergeCell ref="DFF384:DFJ384"/>
    <mergeCell ref="DFN384:DFR384"/>
    <mergeCell ref="DFV384:DFZ384"/>
    <mergeCell ref="DWT384:DWX384"/>
    <mergeCell ref="DXB384:DXF384"/>
    <mergeCell ref="DXJ384:DXN384"/>
    <mergeCell ref="DXR384:DXV384"/>
    <mergeCell ref="DXZ384:DYD384"/>
    <mergeCell ref="DYH384:DYL384"/>
    <mergeCell ref="DYP384:DYT384"/>
    <mergeCell ref="DYX384:DZB384"/>
    <mergeCell ref="DZF384:DZJ384"/>
    <mergeCell ref="DTZ384:DUD384"/>
    <mergeCell ref="DUH384:DUL384"/>
    <mergeCell ref="DUP384:DUT384"/>
    <mergeCell ref="DUX384:DVB384"/>
    <mergeCell ref="DVF384:DVJ384"/>
    <mergeCell ref="DVN384:DVR384"/>
    <mergeCell ref="DVV384:DVZ384"/>
    <mergeCell ref="DWD384:DWH384"/>
    <mergeCell ref="DWL384:DWP384"/>
    <mergeCell ref="DRF384:DRJ384"/>
    <mergeCell ref="DRN384:DRR384"/>
    <mergeCell ref="DRV384:DRZ384"/>
    <mergeCell ref="DSD384:DSH384"/>
    <mergeCell ref="DSL384:DSP384"/>
    <mergeCell ref="DST384:DSX384"/>
    <mergeCell ref="DTB384:DTF384"/>
    <mergeCell ref="DTJ384:DTN384"/>
    <mergeCell ref="DTR384:DTV384"/>
    <mergeCell ref="DOL384:DOP384"/>
    <mergeCell ref="DOT384:DOX384"/>
    <mergeCell ref="DPB384:DPF384"/>
    <mergeCell ref="DPJ384:DPN384"/>
    <mergeCell ref="DPR384:DPV384"/>
    <mergeCell ref="DPZ384:DQD384"/>
    <mergeCell ref="DQH384:DQL384"/>
    <mergeCell ref="DQP384:DQT384"/>
    <mergeCell ref="DQX384:DRB384"/>
    <mergeCell ref="EHV384:EHZ384"/>
    <mergeCell ref="EID384:EIH384"/>
    <mergeCell ref="EIL384:EIP384"/>
    <mergeCell ref="EIT384:EIX384"/>
    <mergeCell ref="EJB384:EJF384"/>
    <mergeCell ref="EJJ384:EJN384"/>
    <mergeCell ref="EJR384:EJV384"/>
    <mergeCell ref="EJZ384:EKD384"/>
    <mergeCell ref="EKH384:EKL384"/>
    <mergeCell ref="EFB384:EFF384"/>
    <mergeCell ref="EFJ384:EFN384"/>
    <mergeCell ref="EFR384:EFV384"/>
    <mergeCell ref="EFZ384:EGD384"/>
    <mergeCell ref="EGH384:EGL384"/>
    <mergeCell ref="EGP384:EGT384"/>
    <mergeCell ref="EGX384:EHB384"/>
    <mergeCell ref="EHF384:EHJ384"/>
    <mergeCell ref="EHN384:EHR384"/>
    <mergeCell ref="ECH384:ECL384"/>
    <mergeCell ref="ECP384:ECT384"/>
    <mergeCell ref="ECX384:EDB384"/>
    <mergeCell ref="EDF384:EDJ384"/>
    <mergeCell ref="EDN384:EDR384"/>
    <mergeCell ref="EDV384:EDZ384"/>
    <mergeCell ref="EED384:EEH384"/>
    <mergeCell ref="EEL384:EEP384"/>
    <mergeCell ref="EET384:EEX384"/>
    <mergeCell ref="DZN384:DZR384"/>
    <mergeCell ref="DZV384:DZZ384"/>
    <mergeCell ref="EAD384:EAH384"/>
    <mergeCell ref="EAL384:EAP384"/>
    <mergeCell ref="EAT384:EAX384"/>
    <mergeCell ref="EBB384:EBF384"/>
    <mergeCell ref="EBJ384:EBN384"/>
    <mergeCell ref="EBR384:EBV384"/>
    <mergeCell ref="EBZ384:ECD384"/>
    <mergeCell ref="ESX384:ETB384"/>
    <mergeCell ref="ETF384:ETJ384"/>
    <mergeCell ref="ETN384:ETR384"/>
    <mergeCell ref="ETV384:ETZ384"/>
    <mergeCell ref="EUD384:EUH384"/>
    <mergeCell ref="EUL384:EUP384"/>
    <mergeCell ref="EUT384:EUX384"/>
    <mergeCell ref="EVB384:EVF384"/>
    <mergeCell ref="EVJ384:EVN384"/>
    <mergeCell ref="EQD384:EQH384"/>
    <mergeCell ref="EQL384:EQP384"/>
    <mergeCell ref="EQT384:EQX384"/>
    <mergeCell ref="ERB384:ERF384"/>
    <mergeCell ref="ERJ384:ERN384"/>
    <mergeCell ref="ERR384:ERV384"/>
    <mergeCell ref="ERZ384:ESD384"/>
    <mergeCell ref="ESH384:ESL384"/>
    <mergeCell ref="ESP384:EST384"/>
    <mergeCell ref="ENJ384:ENN384"/>
    <mergeCell ref="ENR384:ENV384"/>
    <mergeCell ref="ENZ384:EOD384"/>
    <mergeCell ref="EOH384:EOL384"/>
    <mergeCell ref="EOP384:EOT384"/>
    <mergeCell ref="EOX384:EPB384"/>
    <mergeCell ref="EPF384:EPJ384"/>
    <mergeCell ref="EPN384:EPR384"/>
    <mergeCell ref="EPV384:EPZ384"/>
    <mergeCell ref="EKP384:EKT384"/>
    <mergeCell ref="EKX384:ELB384"/>
    <mergeCell ref="ELF384:ELJ384"/>
    <mergeCell ref="ELN384:ELR384"/>
    <mergeCell ref="ELV384:ELZ384"/>
    <mergeCell ref="EMD384:EMH384"/>
    <mergeCell ref="EML384:EMP384"/>
    <mergeCell ref="EMT384:EMX384"/>
    <mergeCell ref="ENB384:ENF384"/>
    <mergeCell ref="FDZ384:FED384"/>
    <mergeCell ref="FEH384:FEL384"/>
    <mergeCell ref="FEP384:FET384"/>
    <mergeCell ref="FEX384:FFB384"/>
    <mergeCell ref="FFF384:FFJ384"/>
    <mergeCell ref="FFN384:FFR384"/>
    <mergeCell ref="FFV384:FFZ384"/>
    <mergeCell ref="FGD384:FGH384"/>
    <mergeCell ref="FGL384:FGP384"/>
    <mergeCell ref="FBF384:FBJ384"/>
    <mergeCell ref="FBN384:FBR384"/>
    <mergeCell ref="FBV384:FBZ384"/>
    <mergeCell ref="FCD384:FCH384"/>
    <mergeCell ref="FCL384:FCP384"/>
    <mergeCell ref="FCT384:FCX384"/>
    <mergeCell ref="FDB384:FDF384"/>
    <mergeCell ref="FDJ384:FDN384"/>
    <mergeCell ref="FDR384:FDV384"/>
    <mergeCell ref="EYL384:EYP384"/>
    <mergeCell ref="EYT384:EYX384"/>
    <mergeCell ref="EZB384:EZF384"/>
    <mergeCell ref="EZJ384:EZN384"/>
    <mergeCell ref="EZR384:EZV384"/>
    <mergeCell ref="EZZ384:FAD384"/>
    <mergeCell ref="FAH384:FAL384"/>
    <mergeCell ref="FAP384:FAT384"/>
    <mergeCell ref="FAX384:FBB384"/>
    <mergeCell ref="EVR384:EVV384"/>
    <mergeCell ref="EVZ384:EWD384"/>
    <mergeCell ref="EWH384:EWL384"/>
    <mergeCell ref="EWP384:EWT384"/>
    <mergeCell ref="EWX384:EXB384"/>
    <mergeCell ref="EXF384:EXJ384"/>
    <mergeCell ref="EXN384:EXR384"/>
    <mergeCell ref="EXV384:EXZ384"/>
    <mergeCell ref="EYD384:EYH384"/>
    <mergeCell ref="FPB384:FPF384"/>
    <mergeCell ref="FPJ384:FPN384"/>
    <mergeCell ref="FPR384:FPV384"/>
    <mergeCell ref="FPZ384:FQD384"/>
    <mergeCell ref="FQH384:FQL384"/>
    <mergeCell ref="FQP384:FQT384"/>
    <mergeCell ref="FQX384:FRB384"/>
    <mergeCell ref="FRF384:FRJ384"/>
    <mergeCell ref="FRN384:FRR384"/>
    <mergeCell ref="FMH384:FML384"/>
    <mergeCell ref="FMP384:FMT384"/>
    <mergeCell ref="FMX384:FNB384"/>
    <mergeCell ref="FNF384:FNJ384"/>
    <mergeCell ref="FNN384:FNR384"/>
    <mergeCell ref="FNV384:FNZ384"/>
    <mergeCell ref="FOD384:FOH384"/>
    <mergeCell ref="FOL384:FOP384"/>
    <mergeCell ref="FOT384:FOX384"/>
    <mergeCell ref="FJN384:FJR384"/>
    <mergeCell ref="FJV384:FJZ384"/>
    <mergeCell ref="FKD384:FKH384"/>
    <mergeCell ref="FKL384:FKP384"/>
    <mergeCell ref="FKT384:FKX384"/>
    <mergeCell ref="FLB384:FLF384"/>
    <mergeCell ref="FLJ384:FLN384"/>
    <mergeCell ref="FLR384:FLV384"/>
    <mergeCell ref="FLZ384:FMD384"/>
    <mergeCell ref="FGT384:FGX384"/>
    <mergeCell ref="FHB384:FHF384"/>
    <mergeCell ref="FHJ384:FHN384"/>
    <mergeCell ref="FHR384:FHV384"/>
    <mergeCell ref="FHZ384:FID384"/>
    <mergeCell ref="FIH384:FIL384"/>
    <mergeCell ref="FIP384:FIT384"/>
    <mergeCell ref="FIX384:FJB384"/>
    <mergeCell ref="FJF384:FJJ384"/>
    <mergeCell ref="GAD384:GAH384"/>
    <mergeCell ref="GAL384:GAP384"/>
    <mergeCell ref="GAT384:GAX384"/>
    <mergeCell ref="GBB384:GBF384"/>
    <mergeCell ref="GBJ384:GBN384"/>
    <mergeCell ref="GBR384:GBV384"/>
    <mergeCell ref="GBZ384:GCD384"/>
    <mergeCell ref="GCH384:GCL384"/>
    <mergeCell ref="GCP384:GCT384"/>
    <mergeCell ref="FXJ384:FXN384"/>
    <mergeCell ref="FXR384:FXV384"/>
    <mergeCell ref="FXZ384:FYD384"/>
    <mergeCell ref="FYH384:FYL384"/>
    <mergeCell ref="FYP384:FYT384"/>
    <mergeCell ref="FYX384:FZB384"/>
    <mergeCell ref="FZF384:FZJ384"/>
    <mergeCell ref="FZN384:FZR384"/>
    <mergeCell ref="FZV384:FZZ384"/>
    <mergeCell ref="FUP384:FUT384"/>
    <mergeCell ref="FUX384:FVB384"/>
    <mergeCell ref="FVF384:FVJ384"/>
    <mergeCell ref="FVN384:FVR384"/>
    <mergeCell ref="FVV384:FVZ384"/>
    <mergeCell ref="FWD384:FWH384"/>
    <mergeCell ref="FWL384:FWP384"/>
    <mergeCell ref="FWT384:FWX384"/>
    <mergeCell ref="FXB384:FXF384"/>
    <mergeCell ref="FRV384:FRZ384"/>
    <mergeCell ref="FSD384:FSH384"/>
    <mergeCell ref="FSL384:FSP384"/>
    <mergeCell ref="FST384:FSX384"/>
    <mergeCell ref="FTB384:FTF384"/>
    <mergeCell ref="FTJ384:FTN384"/>
    <mergeCell ref="FTR384:FTV384"/>
    <mergeCell ref="FTZ384:FUD384"/>
    <mergeCell ref="FUH384:FUL384"/>
    <mergeCell ref="GLF384:GLJ384"/>
    <mergeCell ref="GLN384:GLR384"/>
    <mergeCell ref="GLV384:GLZ384"/>
    <mergeCell ref="GMD384:GMH384"/>
    <mergeCell ref="GML384:GMP384"/>
    <mergeCell ref="GMT384:GMX384"/>
    <mergeCell ref="GNB384:GNF384"/>
    <mergeCell ref="GNJ384:GNN384"/>
    <mergeCell ref="GNR384:GNV384"/>
    <mergeCell ref="GIL384:GIP384"/>
    <mergeCell ref="GIT384:GIX384"/>
    <mergeCell ref="GJB384:GJF384"/>
    <mergeCell ref="GJJ384:GJN384"/>
    <mergeCell ref="GJR384:GJV384"/>
    <mergeCell ref="GJZ384:GKD384"/>
    <mergeCell ref="GKH384:GKL384"/>
    <mergeCell ref="GKP384:GKT384"/>
    <mergeCell ref="GKX384:GLB384"/>
    <mergeCell ref="GFR384:GFV384"/>
    <mergeCell ref="GFZ384:GGD384"/>
    <mergeCell ref="GGH384:GGL384"/>
    <mergeCell ref="GGP384:GGT384"/>
    <mergeCell ref="GGX384:GHB384"/>
    <mergeCell ref="GHF384:GHJ384"/>
    <mergeCell ref="GHN384:GHR384"/>
    <mergeCell ref="GHV384:GHZ384"/>
    <mergeCell ref="GID384:GIH384"/>
    <mergeCell ref="GCX384:GDB384"/>
    <mergeCell ref="GDF384:GDJ384"/>
    <mergeCell ref="GDN384:GDR384"/>
    <mergeCell ref="GDV384:GDZ384"/>
    <mergeCell ref="GED384:GEH384"/>
    <mergeCell ref="GEL384:GEP384"/>
    <mergeCell ref="GET384:GEX384"/>
    <mergeCell ref="GFB384:GFF384"/>
    <mergeCell ref="GFJ384:GFN384"/>
    <mergeCell ref="GWH384:GWL384"/>
    <mergeCell ref="GWP384:GWT384"/>
    <mergeCell ref="GWX384:GXB384"/>
    <mergeCell ref="GXF384:GXJ384"/>
    <mergeCell ref="GXN384:GXR384"/>
    <mergeCell ref="GXV384:GXZ384"/>
    <mergeCell ref="GYD384:GYH384"/>
    <mergeCell ref="GYL384:GYP384"/>
    <mergeCell ref="GYT384:GYX384"/>
    <mergeCell ref="GTN384:GTR384"/>
    <mergeCell ref="GTV384:GTZ384"/>
    <mergeCell ref="GUD384:GUH384"/>
    <mergeCell ref="GUL384:GUP384"/>
    <mergeCell ref="GUT384:GUX384"/>
    <mergeCell ref="GVB384:GVF384"/>
    <mergeCell ref="GVJ384:GVN384"/>
    <mergeCell ref="GVR384:GVV384"/>
    <mergeCell ref="GVZ384:GWD384"/>
    <mergeCell ref="GQT384:GQX384"/>
    <mergeCell ref="GRB384:GRF384"/>
    <mergeCell ref="GRJ384:GRN384"/>
    <mergeCell ref="GRR384:GRV384"/>
    <mergeCell ref="GRZ384:GSD384"/>
    <mergeCell ref="GSH384:GSL384"/>
    <mergeCell ref="GSP384:GST384"/>
    <mergeCell ref="GSX384:GTB384"/>
    <mergeCell ref="GTF384:GTJ384"/>
    <mergeCell ref="GNZ384:GOD384"/>
    <mergeCell ref="GOH384:GOL384"/>
    <mergeCell ref="GOP384:GOT384"/>
    <mergeCell ref="GOX384:GPB384"/>
    <mergeCell ref="GPF384:GPJ384"/>
    <mergeCell ref="GPN384:GPR384"/>
    <mergeCell ref="GPV384:GPZ384"/>
    <mergeCell ref="GQD384:GQH384"/>
    <mergeCell ref="GQL384:GQP384"/>
    <mergeCell ref="HHJ384:HHN384"/>
    <mergeCell ref="HHR384:HHV384"/>
    <mergeCell ref="HHZ384:HID384"/>
    <mergeCell ref="HIH384:HIL384"/>
    <mergeCell ref="HIP384:HIT384"/>
    <mergeCell ref="HIX384:HJB384"/>
    <mergeCell ref="HJF384:HJJ384"/>
    <mergeCell ref="HJN384:HJR384"/>
    <mergeCell ref="HJV384:HJZ384"/>
    <mergeCell ref="HEP384:HET384"/>
    <mergeCell ref="HEX384:HFB384"/>
    <mergeCell ref="HFF384:HFJ384"/>
    <mergeCell ref="HFN384:HFR384"/>
    <mergeCell ref="HFV384:HFZ384"/>
    <mergeCell ref="HGD384:HGH384"/>
    <mergeCell ref="HGL384:HGP384"/>
    <mergeCell ref="HGT384:HGX384"/>
    <mergeCell ref="HHB384:HHF384"/>
    <mergeCell ref="HBV384:HBZ384"/>
    <mergeCell ref="HCD384:HCH384"/>
    <mergeCell ref="HCL384:HCP384"/>
    <mergeCell ref="HCT384:HCX384"/>
    <mergeCell ref="HDB384:HDF384"/>
    <mergeCell ref="HDJ384:HDN384"/>
    <mergeCell ref="HDR384:HDV384"/>
    <mergeCell ref="HDZ384:HED384"/>
    <mergeCell ref="HEH384:HEL384"/>
    <mergeCell ref="GZB384:GZF384"/>
    <mergeCell ref="GZJ384:GZN384"/>
    <mergeCell ref="GZR384:GZV384"/>
    <mergeCell ref="GZZ384:HAD384"/>
    <mergeCell ref="HAH384:HAL384"/>
    <mergeCell ref="HAP384:HAT384"/>
    <mergeCell ref="HAX384:HBB384"/>
    <mergeCell ref="HBF384:HBJ384"/>
    <mergeCell ref="HBN384:HBR384"/>
    <mergeCell ref="HSL384:HSP384"/>
    <mergeCell ref="HST384:HSX384"/>
    <mergeCell ref="HTB384:HTF384"/>
    <mergeCell ref="HTJ384:HTN384"/>
    <mergeCell ref="HTR384:HTV384"/>
    <mergeCell ref="HTZ384:HUD384"/>
    <mergeCell ref="HUH384:HUL384"/>
    <mergeCell ref="HUP384:HUT384"/>
    <mergeCell ref="HUX384:HVB384"/>
    <mergeCell ref="HPR384:HPV384"/>
    <mergeCell ref="HPZ384:HQD384"/>
    <mergeCell ref="HQH384:HQL384"/>
    <mergeCell ref="HQP384:HQT384"/>
    <mergeCell ref="HQX384:HRB384"/>
    <mergeCell ref="HRF384:HRJ384"/>
    <mergeCell ref="HRN384:HRR384"/>
    <mergeCell ref="HRV384:HRZ384"/>
    <mergeCell ref="HSD384:HSH384"/>
    <mergeCell ref="HMX384:HNB384"/>
    <mergeCell ref="HNF384:HNJ384"/>
    <mergeCell ref="HNN384:HNR384"/>
    <mergeCell ref="HNV384:HNZ384"/>
    <mergeCell ref="HOD384:HOH384"/>
    <mergeCell ref="HOL384:HOP384"/>
    <mergeCell ref="HOT384:HOX384"/>
    <mergeCell ref="HPB384:HPF384"/>
    <mergeCell ref="HPJ384:HPN384"/>
    <mergeCell ref="HKD384:HKH384"/>
    <mergeCell ref="HKL384:HKP384"/>
    <mergeCell ref="HKT384:HKX384"/>
    <mergeCell ref="HLB384:HLF384"/>
    <mergeCell ref="HLJ384:HLN384"/>
    <mergeCell ref="HLR384:HLV384"/>
    <mergeCell ref="HLZ384:HMD384"/>
    <mergeCell ref="HMH384:HML384"/>
    <mergeCell ref="HMP384:HMT384"/>
    <mergeCell ref="IDN384:IDR384"/>
    <mergeCell ref="IDV384:IDZ384"/>
    <mergeCell ref="IED384:IEH384"/>
    <mergeCell ref="IEL384:IEP384"/>
    <mergeCell ref="IET384:IEX384"/>
    <mergeCell ref="IFB384:IFF384"/>
    <mergeCell ref="IFJ384:IFN384"/>
    <mergeCell ref="IFR384:IFV384"/>
    <mergeCell ref="IFZ384:IGD384"/>
    <mergeCell ref="IAT384:IAX384"/>
    <mergeCell ref="IBB384:IBF384"/>
    <mergeCell ref="IBJ384:IBN384"/>
    <mergeCell ref="IBR384:IBV384"/>
    <mergeCell ref="IBZ384:ICD384"/>
    <mergeCell ref="ICH384:ICL384"/>
    <mergeCell ref="ICP384:ICT384"/>
    <mergeCell ref="ICX384:IDB384"/>
    <mergeCell ref="IDF384:IDJ384"/>
    <mergeCell ref="HXZ384:HYD384"/>
    <mergeCell ref="HYH384:HYL384"/>
    <mergeCell ref="HYP384:HYT384"/>
    <mergeCell ref="HYX384:HZB384"/>
    <mergeCell ref="HZF384:HZJ384"/>
    <mergeCell ref="HZN384:HZR384"/>
    <mergeCell ref="HZV384:HZZ384"/>
    <mergeCell ref="IAD384:IAH384"/>
    <mergeCell ref="IAL384:IAP384"/>
    <mergeCell ref="HVF384:HVJ384"/>
    <mergeCell ref="HVN384:HVR384"/>
    <mergeCell ref="HVV384:HVZ384"/>
    <mergeCell ref="HWD384:HWH384"/>
    <mergeCell ref="HWL384:HWP384"/>
    <mergeCell ref="HWT384:HWX384"/>
    <mergeCell ref="HXB384:HXF384"/>
    <mergeCell ref="HXJ384:HXN384"/>
    <mergeCell ref="HXR384:HXV384"/>
    <mergeCell ref="IOP384:IOT384"/>
    <mergeCell ref="IOX384:IPB384"/>
    <mergeCell ref="IPF384:IPJ384"/>
    <mergeCell ref="IPN384:IPR384"/>
    <mergeCell ref="IPV384:IPZ384"/>
    <mergeCell ref="IQD384:IQH384"/>
    <mergeCell ref="IQL384:IQP384"/>
    <mergeCell ref="IQT384:IQX384"/>
    <mergeCell ref="IRB384:IRF384"/>
    <mergeCell ref="ILV384:ILZ384"/>
    <mergeCell ref="IMD384:IMH384"/>
    <mergeCell ref="IML384:IMP384"/>
    <mergeCell ref="IMT384:IMX384"/>
    <mergeCell ref="INB384:INF384"/>
    <mergeCell ref="INJ384:INN384"/>
    <mergeCell ref="INR384:INV384"/>
    <mergeCell ref="INZ384:IOD384"/>
    <mergeCell ref="IOH384:IOL384"/>
    <mergeCell ref="IJB384:IJF384"/>
    <mergeCell ref="IJJ384:IJN384"/>
    <mergeCell ref="IJR384:IJV384"/>
    <mergeCell ref="IJZ384:IKD384"/>
    <mergeCell ref="IKH384:IKL384"/>
    <mergeCell ref="IKP384:IKT384"/>
    <mergeCell ref="IKX384:ILB384"/>
    <mergeCell ref="ILF384:ILJ384"/>
    <mergeCell ref="ILN384:ILR384"/>
    <mergeCell ref="IGH384:IGL384"/>
    <mergeCell ref="IGP384:IGT384"/>
    <mergeCell ref="IGX384:IHB384"/>
    <mergeCell ref="IHF384:IHJ384"/>
    <mergeCell ref="IHN384:IHR384"/>
    <mergeCell ref="IHV384:IHZ384"/>
    <mergeCell ref="IID384:IIH384"/>
    <mergeCell ref="IIL384:IIP384"/>
    <mergeCell ref="IIT384:IIX384"/>
    <mergeCell ref="IZR384:IZV384"/>
    <mergeCell ref="IZZ384:JAD384"/>
    <mergeCell ref="JAH384:JAL384"/>
    <mergeCell ref="JAP384:JAT384"/>
    <mergeCell ref="JAX384:JBB384"/>
    <mergeCell ref="JBF384:JBJ384"/>
    <mergeCell ref="JBN384:JBR384"/>
    <mergeCell ref="JBV384:JBZ384"/>
    <mergeCell ref="JCD384:JCH384"/>
    <mergeCell ref="IWX384:IXB384"/>
    <mergeCell ref="IXF384:IXJ384"/>
    <mergeCell ref="IXN384:IXR384"/>
    <mergeCell ref="IXV384:IXZ384"/>
    <mergeCell ref="IYD384:IYH384"/>
    <mergeCell ref="IYL384:IYP384"/>
    <mergeCell ref="IYT384:IYX384"/>
    <mergeCell ref="IZB384:IZF384"/>
    <mergeCell ref="IZJ384:IZN384"/>
    <mergeCell ref="IUD384:IUH384"/>
    <mergeCell ref="IUL384:IUP384"/>
    <mergeCell ref="IUT384:IUX384"/>
    <mergeCell ref="IVB384:IVF384"/>
    <mergeCell ref="IVJ384:IVN384"/>
    <mergeCell ref="IVR384:IVV384"/>
    <mergeCell ref="IVZ384:IWD384"/>
    <mergeCell ref="IWH384:IWL384"/>
    <mergeCell ref="IWP384:IWT384"/>
    <mergeCell ref="IRJ384:IRN384"/>
    <mergeCell ref="IRR384:IRV384"/>
    <mergeCell ref="IRZ384:ISD384"/>
    <mergeCell ref="ISH384:ISL384"/>
    <mergeCell ref="ISP384:IST384"/>
    <mergeCell ref="ISX384:ITB384"/>
    <mergeCell ref="ITF384:ITJ384"/>
    <mergeCell ref="ITN384:ITR384"/>
    <mergeCell ref="ITV384:ITZ384"/>
    <mergeCell ref="JKT384:JKX384"/>
    <mergeCell ref="JLB384:JLF384"/>
    <mergeCell ref="JLJ384:JLN384"/>
    <mergeCell ref="JLR384:JLV384"/>
    <mergeCell ref="JLZ384:JMD384"/>
    <mergeCell ref="JMH384:JML384"/>
    <mergeCell ref="JMP384:JMT384"/>
    <mergeCell ref="JMX384:JNB384"/>
    <mergeCell ref="JNF384:JNJ384"/>
    <mergeCell ref="JHZ384:JID384"/>
    <mergeCell ref="JIH384:JIL384"/>
    <mergeCell ref="JIP384:JIT384"/>
    <mergeCell ref="JIX384:JJB384"/>
    <mergeCell ref="JJF384:JJJ384"/>
    <mergeCell ref="JJN384:JJR384"/>
    <mergeCell ref="JJV384:JJZ384"/>
    <mergeCell ref="JKD384:JKH384"/>
    <mergeCell ref="JKL384:JKP384"/>
    <mergeCell ref="JFF384:JFJ384"/>
    <mergeCell ref="JFN384:JFR384"/>
    <mergeCell ref="JFV384:JFZ384"/>
    <mergeCell ref="JGD384:JGH384"/>
    <mergeCell ref="JGL384:JGP384"/>
    <mergeCell ref="JGT384:JGX384"/>
    <mergeCell ref="JHB384:JHF384"/>
    <mergeCell ref="JHJ384:JHN384"/>
    <mergeCell ref="JHR384:JHV384"/>
    <mergeCell ref="JCL384:JCP384"/>
    <mergeCell ref="JCT384:JCX384"/>
    <mergeCell ref="JDB384:JDF384"/>
    <mergeCell ref="JDJ384:JDN384"/>
    <mergeCell ref="JDR384:JDV384"/>
    <mergeCell ref="JDZ384:JED384"/>
    <mergeCell ref="JEH384:JEL384"/>
    <mergeCell ref="JEP384:JET384"/>
    <mergeCell ref="JEX384:JFB384"/>
    <mergeCell ref="JVV384:JVZ384"/>
    <mergeCell ref="JWD384:JWH384"/>
    <mergeCell ref="JWL384:JWP384"/>
    <mergeCell ref="JWT384:JWX384"/>
    <mergeCell ref="JXB384:JXF384"/>
    <mergeCell ref="JXJ384:JXN384"/>
    <mergeCell ref="JXR384:JXV384"/>
    <mergeCell ref="JXZ384:JYD384"/>
    <mergeCell ref="JYH384:JYL384"/>
    <mergeCell ref="JTB384:JTF384"/>
    <mergeCell ref="JTJ384:JTN384"/>
    <mergeCell ref="JTR384:JTV384"/>
    <mergeCell ref="JTZ384:JUD384"/>
    <mergeCell ref="JUH384:JUL384"/>
    <mergeCell ref="JUP384:JUT384"/>
    <mergeCell ref="JUX384:JVB384"/>
    <mergeCell ref="JVF384:JVJ384"/>
    <mergeCell ref="JVN384:JVR384"/>
    <mergeCell ref="JQH384:JQL384"/>
    <mergeCell ref="JQP384:JQT384"/>
    <mergeCell ref="JQX384:JRB384"/>
    <mergeCell ref="JRF384:JRJ384"/>
    <mergeCell ref="JRN384:JRR384"/>
    <mergeCell ref="JRV384:JRZ384"/>
    <mergeCell ref="JSD384:JSH384"/>
    <mergeCell ref="JSL384:JSP384"/>
    <mergeCell ref="JST384:JSX384"/>
    <mergeCell ref="JNN384:JNR384"/>
    <mergeCell ref="JNV384:JNZ384"/>
    <mergeCell ref="JOD384:JOH384"/>
    <mergeCell ref="JOL384:JOP384"/>
    <mergeCell ref="JOT384:JOX384"/>
    <mergeCell ref="JPB384:JPF384"/>
    <mergeCell ref="JPJ384:JPN384"/>
    <mergeCell ref="JPR384:JPV384"/>
    <mergeCell ref="JPZ384:JQD384"/>
    <mergeCell ref="KGX384:KHB384"/>
    <mergeCell ref="KHF384:KHJ384"/>
    <mergeCell ref="KHN384:KHR384"/>
    <mergeCell ref="KHV384:KHZ384"/>
    <mergeCell ref="KID384:KIH384"/>
    <mergeCell ref="KIL384:KIP384"/>
    <mergeCell ref="KIT384:KIX384"/>
    <mergeCell ref="KJB384:KJF384"/>
    <mergeCell ref="KJJ384:KJN384"/>
    <mergeCell ref="KED384:KEH384"/>
    <mergeCell ref="KEL384:KEP384"/>
    <mergeCell ref="KET384:KEX384"/>
    <mergeCell ref="KFB384:KFF384"/>
    <mergeCell ref="KFJ384:KFN384"/>
    <mergeCell ref="KFR384:KFV384"/>
    <mergeCell ref="KFZ384:KGD384"/>
    <mergeCell ref="KGH384:KGL384"/>
    <mergeCell ref="KGP384:KGT384"/>
    <mergeCell ref="KBJ384:KBN384"/>
    <mergeCell ref="KBR384:KBV384"/>
    <mergeCell ref="KBZ384:KCD384"/>
    <mergeCell ref="KCH384:KCL384"/>
    <mergeCell ref="KCP384:KCT384"/>
    <mergeCell ref="KCX384:KDB384"/>
    <mergeCell ref="KDF384:KDJ384"/>
    <mergeCell ref="KDN384:KDR384"/>
    <mergeCell ref="KDV384:KDZ384"/>
    <mergeCell ref="JYP384:JYT384"/>
    <mergeCell ref="JYX384:JZB384"/>
    <mergeCell ref="JZF384:JZJ384"/>
    <mergeCell ref="JZN384:JZR384"/>
    <mergeCell ref="JZV384:JZZ384"/>
    <mergeCell ref="KAD384:KAH384"/>
    <mergeCell ref="KAL384:KAP384"/>
    <mergeCell ref="KAT384:KAX384"/>
    <mergeCell ref="KBB384:KBF384"/>
    <mergeCell ref="KRZ384:KSD384"/>
    <mergeCell ref="KSH384:KSL384"/>
    <mergeCell ref="KSP384:KST384"/>
    <mergeCell ref="KSX384:KTB384"/>
    <mergeCell ref="KTF384:KTJ384"/>
    <mergeCell ref="KTN384:KTR384"/>
    <mergeCell ref="KTV384:KTZ384"/>
    <mergeCell ref="KUD384:KUH384"/>
    <mergeCell ref="KUL384:KUP384"/>
    <mergeCell ref="KPF384:KPJ384"/>
    <mergeCell ref="KPN384:KPR384"/>
    <mergeCell ref="KPV384:KPZ384"/>
    <mergeCell ref="KQD384:KQH384"/>
    <mergeCell ref="KQL384:KQP384"/>
    <mergeCell ref="KQT384:KQX384"/>
    <mergeCell ref="KRB384:KRF384"/>
    <mergeCell ref="KRJ384:KRN384"/>
    <mergeCell ref="KRR384:KRV384"/>
    <mergeCell ref="KML384:KMP384"/>
    <mergeCell ref="KMT384:KMX384"/>
    <mergeCell ref="KNB384:KNF384"/>
    <mergeCell ref="KNJ384:KNN384"/>
    <mergeCell ref="KNR384:KNV384"/>
    <mergeCell ref="KNZ384:KOD384"/>
    <mergeCell ref="KOH384:KOL384"/>
    <mergeCell ref="KOP384:KOT384"/>
    <mergeCell ref="KOX384:KPB384"/>
    <mergeCell ref="KJR384:KJV384"/>
    <mergeCell ref="KJZ384:KKD384"/>
    <mergeCell ref="KKH384:KKL384"/>
    <mergeCell ref="KKP384:KKT384"/>
    <mergeCell ref="KKX384:KLB384"/>
    <mergeCell ref="KLF384:KLJ384"/>
    <mergeCell ref="KLN384:KLR384"/>
    <mergeCell ref="KLV384:KLZ384"/>
    <mergeCell ref="KMD384:KMH384"/>
    <mergeCell ref="LDB384:LDF384"/>
    <mergeCell ref="LDJ384:LDN384"/>
    <mergeCell ref="LDR384:LDV384"/>
    <mergeCell ref="LDZ384:LED384"/>
    <mergeCell ref="LEH384:LEL384"/>
    <mergeCell ref="LEP384:LET384"/>
    <mergeCell ref="LEX384:LFB384"/>
    <mergeCell ref="LFF384:LFJ384"/>
    <mergeCell ref="LFN384:LFR384"/>
    <mergeCell ref="LAH384:LAL384"/>
    <mergeCell ref="LAP384:LAT384"/>
    <mergeCell ref="LAX384:LBB384"/>
    <mergeCell ref="LBF384:LBJ384"/>
    <mergeCell ref="LBN384:LBR384"/>
    <mergeCell ref="LBV384:LBZ384"/>
    <mergeCell ref="LCD384:LCH384"/>
    <mergeCell ref="LCL384:LCP384"/>
    <mergeCell ref="LCT384:LCX384"/>
    <mergeCell ref="KXN384:KXR384"/>
    <mergeCell ref="KXV384:KXZ384"/>
    <mergeCell ref="KYD384:KYH384"/>
    <mergeCell ref="KYL384:KYP384"/>
    <mergeCell ref="KYT384:KYX384"/>
    <mergeCell ref="KZB384:KZF384"/>
    <mergeCell ref="KZJ384:KZN384"/>
    <mergeCell ref="KZR384:KZV384"/>
    <mergeCell ref="KZZ384:LAD384"/>
    <mergeCell ref="KUT384:KUX384"/>
    <mergeCell ref="KVB384:KVF384"/>
    <mergeCell ref="KVJ384:KVN384"/>
    <mergeCell ref="KVR384:KVV384"/>
    <mergeCell ref="KVZ384:KWD384"/>
    <mergeCell ref="KWH384:KWL384"/>
    <mergeCell ref="KWP384:KWT384"/>
    <mergeCell ref="KWX384:KXB384"/>
    <mergeCell ref="KXF384:KXJ384"/>
    <mergeCell ref="LOD384:LOH384"/>
    <mergeCell ref="LOL384:LOP384"/>
    <mergeCell ref="LOT384:LOX384"/>
    <mergeCell ref="LPB384:LPF384"/>
    <mergeCell ref="LPJ384:LPN384"/>
    <mergeCell ref="LPR384:LPV384"/>
    <mergeCell ref="LPZ384:LQD384"/>
    <mergeCell ref="LQH384:LQL384"/>
    <mergeCell ref="LQP384:LQT384"/>
    <mergeCell ref="LLJ384:LLN384"/>
    <mergeCell ref="LLR384:LLV384"/>
    <mergeCell ref="LLZ384:LMD384"/>
    <mergeCell ref="LMH384:LML384"/>
    <mergeCell ref="LMP384:LMT384"/>
    <mergeCell ref="LMX384:LNB384"/>
    <mergeCell ref="LNF384:LNJ384"/>
    <mergeCell ref="LNN384:LNR384"/>
    <mergeCell ref="LNV384:LNZ384"/>
    <mergeCell ref="LIP384:LIT384"/>
    <mergeCell ref="LIX384:LJB384"/>
    <mergeCell ref="LJF384:LJJ384"/>
    <mergeCell ref="LJN384:LJR384"/>
    <mergeCell ref="LJV384:LJZ384"/>
    <mergeCell ref="LKD384:LKH384"/>
    <mergeCell ref="LKL384:LKP384"/>
    <mergeCell ref="LKT384:LKX384"/>
    <mergeCell ref="LLB384:LLF384"/>
    <mergeCell ref="LFV384:LFZ384"/>
    <mergeCell ref="LGD384:LGH384"/>
    <mergeCell ref="LGL384:LGP384"/>
    <mergeCell ref="LGT384:LGX384"/>
    <mergeCell ref="LHB384:LHF384"/>
    <mergeCell ref="LHJ384:LHN384"/>
    <mergeCell ref="LHR384:LHV384"/>
    <mergeCell ref="LHZ384:LID384"/>
    <mergeCell ref="LIH384:LIL384"/>
    <mergeCell ref="LZF384:LZJ384"/>
    <mergeCell ref="LZN384:LZR384"/>
    <mergeCell ref="LZV384:LZZ384"/>
    <mergeCell ref="MAD384:MAH384"/>
    <mergeCell ref="MAL384:MAP384"/>
    <mergeCell ref="MAT384:MAX384"/>
    <mergeCell ref="MBB384:MBF384"/>
    <mergeCell ref="MBJ384:MBN384"/>
    <mergeCell ref="MBR384:MBV384"/>
    <mergeCell ref="LWL384:LWP384"/>
    <mergeCell ref="LWT384:LWX384"/>
    <mergeCell ref="LXB384:LXF384"/>
    <mergeCell ref="LXJ384:LXN384"/>
    <mergeCell ref="LXR384:LXV384"/>
    <mergeCell ref="LXZ384:LYD384"/>
    <mergeCell ref="LYH384:LYL384"/>
    <mergeCell ref="LYP384:LYT384"/>
    <mergeCell ref="LYX384:LZB384"/>
    <mergeCell ref="LTR384:LTV384"/>
    <mergeCell ref="LTZ384:LUD384"/>
    <mergeCell ref="LUH384:LUL384"/>
    <mergeCell ref="LUP384:LUT384"/>
    <mergeCell ref="LUX384:LVB384"/>
    <mergeCell ref="LVF384:LVJ384"/>
    <mergeCell ref="LVN384:LVR384"/>
    <mergeCell ref="LVV384:LVZ384"/>
    <mergeCell ref="LWD384:LWH384"/>
    <mergeCell ref="LQX384:LRB384"/>
    <mergeCell ref="LRF384:LRJ384"/>
    <mergeCell ref="LRN384:LRR384"/>
    <mergeCell ref="LRV384:LRZ384"/>
    <mergeCell ref="LSD384:LSH384"/>
    <mergeCell ref="LSL384:LSP384"/>
    <mergeCell ref="LST384:LSX384"/>
    <mergeCell ref="LTB384:LTF384"/>
    <mergeCell ref="LTJ384:LTN384"/>
    <mergeCell ref="MKH384:MKL384"/>
    <mergeCell ref="MKP384:MKT384"/>
    <mergeCell ref="MKX384:MLB384"/>
    <mergeCell ref="MLF384:MLJ384"/>
    <mergeCell ref="MLN384:MLR384"/>
    <mergeCell ref="MLV384:MLZ384"/>
    <mergeCell ref="MMD384:MMH384"/>
    <mergeCell ref="MML384:MMP384"/>
    <mergeCell ref="MMT384:MMX384"/>
    <mergeCell ref="MHN384:MHR384"/>
    <mergeCell ref="MHV384:MHZ384"/>
    <mergeCell ref="MID384:MIH384"/>
    <mergeCell ref="MIL384:MIP384"/>
    <mergeCell ref="MIT384:MIX384"/>
    <mergeCell ref="MJB384:MJF384"/>
    <mergeCell ref="MJJ384:MJN384"/>
    <mergeCell ref="MJR384:MJV384"/>
    <mergeCell ref="MJZ384:MKD384"/>
    <mergeCell ref="MET384:MEX384"/>
    <mergeCell ref="MFB384:MFF384"/>
    <mergeCell ref="MFJ384:MFN384"/>
    <mergeCell ref="MFR384:MFV384"/>
    <mergeCell ref="MFZ384:MGD384"/>
    <mergeCell ref="MGH384:MGL384"/>
    <mergeCell ref="MGP384:MGT384"/>
    <mergeCell ref="MGX384:MHB384"/>
    <mergeCell ref="MHF384:MHJ384"/>
    <mergeCell ref="MBZ384:MCD384"/>
    <mergeCell ref="MCH384:MCL384"/>
    <mergeCell ref="MCP384:MCT384"/>
    <mergeCell ref="MCX384:MDB384"/>
    <mergeCell ref="MDF384:MDJ384"/>
    <mergeCell ref="MDN384:MDR384"/>
    <mergeCell ref="MDV384:MDZ384"/>
    <mergeCell ref="MED384:MEH384"/>
    <mergeCell ref="MEL384:MEP384"/>
    <mergeCell ref="MVJ384:MVN384"/>
    <mergeCell ref="MVR384:MVV384"/>
    <mergeCell ref="MVZ384:MWD384"/>
    <mergeCell ref="MWH384:MWL384"/>
    <mergeCell ref="MWP384:MWT384"/>
    <mergeCell ref="MWX384:MXB384"/>
    <mergeCell ref="MXF384:MXJ384"/>
    <mergeCell ref="MXN384:MXR384"/>
    <mergeCell ref="MXV384:MXZ384"/>
    <mergeCell ref="MSP384:MST384"/>
    <mergeCell ref="MSX384:MTB384"/>
    <mergeCell ref="MTF384:MTJ384"/>
    <mergeCell ref="MTN384:MTR384"/>
    <mergeCell ref="MTV384:MTZ384"/>
    <mergeCell ref="MUD384:MUH384"/>
    <mergeCell ref="MUL384:MUP384"/>
    <mergeCell ref="MUT384:MUX384"/>
    <mergeCell ref="MVB384:MVF384"/>
    <mergeCell ref="MPV384:MPZ384"/>
    <mergeCell ref="MQD384:MQH384"/>
    <mergeCell ref="MQL384:MQP384"/>
    <mergeCell ref="MQT384:MQX384"/>
    <mergeCell ref="MRB384:MRF384"/>
    <mergeCell ref="MRJ384:MRN384"/>
    <mergeCell ref="MRR384:MRV384"/>
    <mergeCell ref="MRZ384:MSD384"/>
    <mergeCell ref="MSH384:MSL384"/>
    <mergeCell ref="MNB384:MNF384"/>
    <mergeCell ref="MNJ384:MNN384"/>
    <mergeCell ref="MNR384:MNV384"/>
    <mergeCell ref="MNZ384:MOD384"/>
    <mergeCell ref="MOH384:MOL384"/>
    <mergeCell ref="MOP384:MOT384"/>
    <mergeCell ref="MOX384:MPB384"/>
    <mergeCell ref="MPF384:MPJ384"/>
    <mergeCell ref="MPN384:MPR384"/>
    <mergeCell ref="NGL384:NGP384"/>
    <mergeCell ref="NGT384:NGX384"/>
    <mergeCell ref="NHB384:NHF384"/>
    <mergeCell ref="NHJ384:NHN384"/>
    <mergeCell ref="NHR384:NHV384"/>
    <mergeCell ref="NHZ384:NID384"/>
    <mergeCell ref="NIH384:NIL384"/>
    <mergeCell ref="NIP384:NIT384"/>
    <mergeCell ref="NIX384:NJB384"/>
    <mergeCell ref="NDR384:NDV384"/>
    <mergeCell ref="NDZ384:NED384"/>
    <mergeCell ref="NEH384:NEL384"/>
    <mergeCell ref="NEP384:NET384"/>
    <mergeCell ref="NEX384:NFB384"/>
    <mergeCell ref="NFF384:NFJ384"/>
    <mergeCell ref="NFN384:NFR384"/>
    <mergeCell ref="NFV384:NFZ384"/>
    <mergeCell ref="NGD384:NGH384"/>
    <mergeCell ref="NAX384:NBB384"/>
    <mergeCell ref="NBF384:NBJ384"/>
    <mergeCell ref="NBN384:NBR384"/>
    <mergeCell ref="NBV384:NBZ384"/>
    <mergeCell ref="NCD384:NCH384"/>
    <mergeCell ref="NCL384:NCP384"/>
    <mergeCell ref="NCT384:NCX384"/>
    <mergeCell ref="NDB384:NDF384"/>
    <mergeCell ref="NDJ384:NDN384"/>
    <mergeCell ref="MYD384:MYH384"/>
    <mergeCell ref="MYL384:MYP384"/>
    <mergeCell ref="MYT384:MYX384"/>
    <mergeCell ref="MZB384:MZF384"/>
    <mergeCell ref="MZJ384:MZN384"/>
    <mergeCell ref="MZR384:MZV384"/>
    <mergeCell ref="MZZ384:NAD384"/>
    <mergeCell ref="NAH384:NAL384"/>
    <mergeCell ref="NAP384:NAT384"/>
    <mergeCell ref="NRN384:NRR384"/>
    <mergeCell ref="NRV384:NRZ384"/>
    <mergeCell ref="NSD384:NSH384"/>
    <mergeCell ref="NSL384:NSP384"/>
    <mergeCell ref="NST384:NSX384"/>
    <mergeCell ref="NTB384:NTF384"/>
    <mergeCell ref="NTJ384:NTN384"/>
    <mergeCell ref="NTR384:NTV384"/>
    <mergeCell ref="NTZ384:NUD384"/>
    <mergeCell ref="NOT384:NOX384"/>
    <mergeCell ref="NPB384:NPF384"/>
    <mergeCell ref="NPJ384:NPN384"/>
    <mergeCell ref="NPR384:NPV384"/>
    <mergeCell ref="NPZ384:NQD384"/>
    <mergeCell ref="NQH384:NQL384"/>
    <mergeCell ref="NQP384:NQT384"/>
    <mergeCell ref="NQX384:NRB384"/>
    <mergeCell ref="NRF384:NRJ384"/>
    <mergeCell ref="NLZ384:NMD384"/>
    <mergeCell ref="NMH384:NML384"/>
    <mergeCell ref="NMP384:NMT384"/>
    <mergeCell ref="NMX384:NNB384"/>
    <mergeCell ref="NNF384:NNJ384"/>
    <mergeCell ref="NNN384:NNR384"/>
    <mergeCell ref="NNV384:NNZ384"/>
    <mergeCell ref="NOD384:NOH384"/>
    <mergeCell ref="NOL384:NOP384"/>
    <mergeCell ref="NJF384:NJJ384"/>
    <mergeCell ref="NJN384:NJR384"/>
    <mergeCell ref="NJV384:NJZ384"/>
    <mergeCell ref="NKD384:NKH384"/>
    <mergeCell ref="NKL384:NKP384"/>
    <mergeCell ref="NKT384:NKX384"/>
    <mergeCell ref="NLB384:NLF384"/>
    <mergeCell ref="NLJ384:NLN384"/>
    <mergeCell ref="NLR384:NLV384"/>
    <mergeCell ref="OCP384:OCT384"/>
    <mergeCell ref="OCX384:ODB384"/>
    <mergeCell ref="ODF384:ODJ384"/>
    <mergeCell ref="ODN384:ODR384"/>
    <mergeCell ref="ODV384:ODZ384"/>
    <mergeCell ref="OED384:OEH384"/>
    <mergeCell ref="OEL384:OEP384"/>
    <mergeCell ref="OET384:OEX384"/>
    <mergeCell ref="OFB384:OFF384"/>
    <mergeCell ref="NZV384:NZZ384"/>
    <mergeCell ref="OAD384:OAH384"/>
    <mergeCell ref="OAL384:OAP384"/>
    <mergeCell ref="OAT384:OAX384"/>
    <mergeCell ref="OBB384:OBF384"/>
    <mergeCell ref="OBJ384:OBN384"/>
    <mergeCell ref="OBR384:OBV384"/>
    <mergeCell ref="OBZ384:OCD384"/>
    <mergeCell ref="OCH384:OCL384"/>
    <mergeCell ref="NXB384:NXF384"/>
    <mergeCell ref="NXJ384:NXN384"/>
    <mergeCell ref="NXR384:NXV384"/>
    <mergeCell ref="NXZ384:NYD384"/>
    <mergeCell ref="NYH384:NYL384"/>
    <mergeCell ref="NYP384:NYT384"/>
    <mergeCell ref="NYX384:NZB384"/>
    <mergeCell ref="NZF384:NZJ384"/>
    <mergeCell ref="NZN384:NZR384"/>
    <mergeCell ref="NUH384:NUL384"/>
    <mergeCell ref="NUP384:NUT384"/>
    <mergeCell ref="NUX384:NVB384"/>
    <mergeCell ref="NVF384:NVJ384"/>
    <mergeCell ref="NVN384:NVR384"/>
    <mergeCell ref="NVV384:NVZ384"/>
    <mergeCell ref="NWD384:NWH384"/>
    <mergeCell ref="NWL384:NWP384"/>
    <mergeCell ref="NWT384:NWX384"/>
    <mergeCell ref="ONR384:ONV384"/>
    <mergeCell ref="ONZ384:OOD384"/>
    <mergeCell ref="OOH384:OOL384"/>
    <mergeCell ref="OOP384:OOT384"/>
    <mergeCell ref="OOX384:OPB384"/>
    <mergeCell ref="OPF384:OPJ384"/>
    <mergeCell ref="OPN384:OPR384"/>
    <mergeCell ref="OPV384:OPZ384"/>
    <mergeCell ref="OQD384:OQH384"/>
    <mergeCell ref="OKX384:OLB384"/>
    <mergeCell ref="OLF384:OLJ384"/>
    <mergeCell ref="OLN384:OLR384"/>
    <mergeCell ref="OLV384:OLZ384"/>
    <mergeCell ref="OMD384:OMH384"/>
    <mergeCell ref="OML384:OMP384"/>
    <mergeCell ref="OMT384:OMX384"/>
    <mergeCell ref="ONB384:ONF384"/>
    <mergeCell ref="ONJ384:ONN384"/>
    <mergeCell ref="OID384:OIH384"/>
    <mergeCell ref="OIL384:OIP384"/>
    <mergeCell ref="OIT384:OIX384"/>
    <mergeCell ref="OJB384:OJF384"/>
    <mergeCell ref="OJJ384:OJN384"/>
    <mergeCell ref="OJR384:OJV384"/>
    <mergeCell ref="OJZ384:OKD384"/>
    <mergeCell ref="OKH384:OKL384"/>
    <mergeCell ref="OKP384:OKT384"/>
    <mergeCell ref="OFJ384:OFN384"/>
    <mergeCell ref="OFR384:OFV384"/>
    <mergeCell ref="OFZ384:OGD384"/>
    <mergeCell ref="OGH384:OGL384"/>
    <mergeCell ref="OGP384:OGT384"/>
    <mergeCell ref="OGX384:OHB384"/>
    <mergeCell ref="OHF384:OHJ384"/>
    <mergeCell ref="OHN384:OHR384"/>
    <mergeCell ref="OHV384:OHZ384"/>
    <mergeCell ref="OYT384:OYX384"/>
    <mergeCell ref="OZB384:OZF384"/>
    <mergeCell ref="OZJ384:OZN384"/>
    <mergeCell ref="OZR384:OZV384"/>
    <mergeCell ref="OZZ384:PAD384"/>
    <mergeCell ref="PAH384:PAL384"/>
    <mergeCell ref="PAP384:PAT384"/>
    <mergeCell ref="PAX384:PBB384"/>
    <mergeCell ref="PBF384:PBJ384"/>
    <mergeCell ref="OVZ384:OWD384"/>
    <mergeCell ref="OWH384:OWL384"/>
    <mergeCell ref="OWP384:OWT384"/>
    <mergeCell ref="OWX384:OXB384"/>
    <mergeCell ref="OXF384:OXJ384"/>
    <mergeCell ref="OXN384:OXR384"/>
    <mergeCell ref="OXV384:OXZ384"/>
    <mergeCell ref="OYD384:OYH384"/>
    <mergeCell ref="OYL384:OYP384"/>
    <mergeCell ref="OTF384:OTJ384"/>
    <mergeCell ref="OTN384:OTR384"/>
    <mergeCell ref="OTV384:OTZ384"/>
    <mergeCell ref="OUD384:OUH384"/>
    <mergeCell ref="OUL384:OUP384"/>
    <mergeCell ref="OUT384:OUX384"/>
    <mergeCell ref="OVB384:OVF384"/>
    <mergeCell ref="OVJ384:OVN384"/>
    <mergeCell ref="OVR384:OVV384"/>
    <mergeCell ref="OQL384:OQP384"/>
    <mergeCell ref="OQT384:OQX384"/>
    <mergeCell ref="ORB384:ORF384"/>
    <mergeCell ref="ORJ384:ORN384"/>
    <mergeCell ref="ORR384:ORV384"/>
    <mergeCell ref="ORZ384:OSD384"/>
    <mergeCell ref="OSH384:OSL384"/>
    <mergeCell ref="OSP384:OST384"/>
    <mergeCell ref="OSX384:OTB384"/>
    <mergeCell ref="PJV384:PJZ384"/>
    <mergeCell ref="PKD384:PKH384"/>
    <mergeCell ref="PKL384:PKP384"/>
    <mergeCell ref="PKT384:PKX384"/>
    <mergeCell ref="PLB384:PLF384"/>
    <mergeCell ref="PLJ384:PLN384"/>
    <mergeCell ref="PLR384:PLV384"/>
    <mergeCell ref="PLZ384:PMD384"/>
    <mergeCell ref="PMH384:PML384"/>
    <mergeCell ref="PHB384:PHF384"/>
    <mergeCell ref="PHJ384:PHN384"/>
    <mergeCell ref="PHR384:PHV384"/>
    <mergeCell ref="PHZ384:PID384"/>
    <mergeCell ref="PIH384:PIL384"/>
    <mergeCell ref="PIP384:PIT384"/>
    <mergeCell ref="PIX384:PJB384"/>
    <mergeCell ref="PJF384:PJJ384"/>
    <mergeCell ref="PJN384:PJR384"/>
    <mergeCell ref="PEH384:PEL384"/>
    <mergeCell ref="PEP384:PET384"/>
    <mergeCell ref="PEX384:PFB384"/>
    <mergeCell ref="PFF384:PFJ384"/>
    <mergeCell ref="PFN384:PFR384"/>
    <mergeCell ref="PFV384:PFZ384"/>
    <mergeCell ref="PGD384:PGH384"/>
    <mergeCell ref="PGL384:PGP384"/>
    <mergeCell ref="PGT384:PGX384"/>
    <mergeCell ref="PBN384:PBR384"/>
    <mergeCell ref="PBV384:PBZ384"/>
    <mergeCell ref="PCD384:PCH384"/>
    <mergeCell ref="PCL384:PCP384"/>
    <mergeCell ref="PCT384:PCX384"/>
    <mergeCell ref="PDB384:PDF384"/>
    <mergeCell ref="PDJ384:PDN384"/>
    <mergeCell ref="PDR384:PDV384"/>
    <mergeCell ref="PDZ384:PED384"/>
    <mergeCell ref="PUX384:PVB384"/>
    <mergeCell ref="PVF384:PVJ384"/>
    <mergeCell ref="PVN384:PVR384"/>
    <mergeCell ref="PVV384:PVZ384"/>
    <mergeCell ref="PWD384:PWH384"/>
    <mergeCell ref="PWL384:PWP384"/>
    <mergeCell ref="PWT384:PWX384"/>
    <mergeCell ref="PXB384:PXF384"/>
    <mergeCell ref="PXJ384:PXN384"/>
    <mergeCell ref="PSD384:PSH384"/>
    <mergeCell ref="PSL384:PSP384"/>
    <mergeCell ref="PST384:PSX384"/>
    <mergeCell ref="PTB384:PTF384"/>
    <mergeCell ref="PTJ384:PTN384"/>
    <mergeCell ref="PTR384:PTV384"/>
    <mergeCell ref="PTZ384:PUD384"/>
    <mergeCell ref="PUH384:PUL384"/>
    <mergeCell ref="PUP384:PUT384"/>
    <mergeCell ref="PPJ384:PPN384"/>
    <mergeCell ref="PPR384:PPV384"/>
    <mergeCell ref="PPZ384:PQD384"/>
    <mergeCell ref="PQH384:PQL384"/>
    <mergeCell ref="PQP384:PQT384"/>
    <mergeCell ref="PQX384:PRB384"/>
    <mergeCell ref="PRF384:PRJ384"/>
    <mergeCell ref="PRN384:PRR384"/>
    <mergeCell ref="PRV384:PRZ384"/>
    <mergeCell ref="PMP384:PMT384"/>
    <mergeCell ref="PMX384:PNB384"/>
    <mergeCell ref="PNF384:PNJ384"/>
    <mergeCell ref="PNN384:PNR384"/>
    <mergeCell ref="PNV384:PNZ384"/>
    <mergeCell ref="POD384:POH384"/>
    <mergeCell ref="POL384:POP384"/>
    <mergeCell ref="POT384:POX384"/>
    <mergeCell ref="PPB384:PPF384"/>
    <mergeCell ref="QFZ384:QGD384"/>
    <mergeCell ref="QGH384:QGL384"/>
    <mergeCell ref="QGP384:QGT384"/>
    <mergeCell ref="QGX384:QHB384"/>
    <mergeCell ref="QHF384:QHJ384"/>
    <mergeCell ref="QHN384:QHR384"/>
    <mergeCell ref="QHV384:QHZ384"/>
    <mergeCell ref="QID384:QIH384"/>
    <mergeCell ref="QIL384:QIP384"/>
    <mergeCell ref="QDF384:QDJ384"/>
    <mergeCell ref="QDN384:QDR384"/>
    <mergeCell ref="QDV384:QDZ384"/>
    <mergeCell ref="QED384:QEH384"/>
    <mergeCell ref="QEL384:QEP384"/>
    <mergeCell ref="QET384:QEX384"/>
    <mergeCell ref="QFB384:QFF384"/>
    <mergeCell ref="QFJ384:QFN384"/>
    <mergeCell ref="QFR384:QFV384"/>
    <mergeCell ref="QAL384:QAP384"/>
    <mergeCell ref="QAT384:QAX384"/>
    <mergeCell ref="QBB384:QBF384"/>
    <mergeCell ref="QBJ384:QBN384"/>
    <mergeCell ref="QBR384:QBV384"/>
    <mergeCell ref="QBZ384:QCD384"/>
    <mergeCell ref="QCH384:QCL384"/>
    <mergeCell ref="QCP384:QCT384"/>
    <mergeCell ref="QCX384:QDB384"/>
    <mergeCell ref="PXR384:PXV384"/>
    <mergeCell ref="PXZ384:PYD384"/>
    <mergeCell ref="PYH384:PYL384"/>
    <mergeCell ref="PYP384:PYT384"/>
    <mergeCell ref="PYX384:PZB384"/>
    <mergeCell ref="PZF384:PZJ384"/>
    <mergeCell ref="PZN384:PZR384"/>
    <mergeCell ref="PZV384:PZZ384"/>
    <mergeCell ref="QAD384:QAH384"/>
    <mergeCell ref="QRB384:QRF384"/>
    <mergeCell ref="QRJ384:QRN384"/>
    <mergeCell ref="QRR384:QRV384"/>
    <mergeCell ref="QRZ384:QSD384"/>
    <mergeCell ref="QSH384:QSL384"/>
    <mergeCell ref="QSP384:QST384"/>
    <mergeCell ref="QSX384:QTB384"/>
    <mergeCell ref="QTF384:QTJ384"/>
    <mergeCell ref="QTN384:QTR384"/>
    <mergeCell ref="QOH384:QOL384"/>
    <mergeCell ref="QOP384:QOT384"/>
    <mergeCell ref="QOX384:QPB384"/>
    <mergeCell ref="QPF384:QPJ384"/>
    <mergeCell ref="QPN384:QPR384"/>
    <mergeCell ref="QPV384:QPZ384"/>
    <mergeCell ref="QQD384:QQH384"/>
    <mergeCell ref="QQL384:QQP384"/>
    <mergeCell ref="QQT384:QQX384"/>
    <mergeCell ref="QLN384:QLR384"/>
    <mergeCell ref="QLV384:QLZ384"/>
    <mergeCell ref="QMD384:QMH384"/>
    <mergeCell ref="QML384:QMP384"/>
    <mergeCell ref="QMT384:QMX384"/>
    <mergeCell ref="QNB384:QNF384"/>
    <mergeCell ref="QNJ384:QNN384"/>
    <mergeCell ref="QNR384:QNV384"/>
    <mergeCell ref="QNZ384:QOD384"/>
    <mergeCell ref="QIT384:QIX384"/>
    <mergeCell ref="QJB384:QJF384"/>
    <mergeCell ref="QJJ384:QJN384"/>
    <mergeCell ref="QJR384:QJV384"/>
    <mergeCell ref="QJZ384:QKD384"/>
    <mergeCell ref="QKH384:QKL384"/>
    <mergeCell ref="QKP384:QKT384"/>
    <mergeCell ref="QKX384:QLB384"/>
    <mergeCell ref="QLF384:QLJ384"/>
    <mergeCell ref="RCD384:RCH384"/>
    <mergeCell ref="RCL384:RCP384"/>
    <mergeCell ref="RCT384:RCX384"/>
    <mergeCell ref="RDB384:RDF384"/>
    <mergeCell ref="RDJ384:RDN384"/>
    <mergeCell ref="RDR384:RDV384"/>
    <mergeCell ref="RDZ384:RED384"/>
    <mergeCell ref="REH384:REL384"/>
    <mergeCell ref="REP384:RET384"/>
    <mergeCell ref="QZJ384:QZN384"/>
    <mergeCell ref="QZR384:QZV384"/>
    <mergeCell ref="QZZ384:RAD384"/>
    <mergeCell ref="RAH384:RAL384"/>
    <mergeCell ref="RAP384:RAT384"/>
    <mergeCell ref="RAX384:RBB384"/>
    <mergeCell ref="RBF384:RBJ384"/>
    <mergeCell ref="RBN384:RBR384"/>
    <mergeCell ref="RBV384:RBZ384"/>
    <mergeCell ref="QWP384:QWT384"/>
    <mergeCell ref="QWX384:QXB384"/>
    <mergeCell ref="QXF384:QXJ384"/>
    <mergeCell ref="QXN384:QXR384"/>
    <mergeCell ref="QXV384:QXZ384"/>
    <mergeCell ref="QYD384:QYH384"/>
    <mergeCell ref="QYL384:QYP384"/>
    <mergeCell ref="QYT384:QYX384"/>
    <mergeCell ref="QZB384:QZF384"/>
    <mergeCell ref="QTV384:QTZ384"/>
    <mergeCell ref="QUD384:QUH384"/>
    <mergeCell ref="QUL384:QUP384"/>
    <mergeCell ref="QUT384:QUX384"/>
    <mergeCell ref="QVB384:QVF384"/>
    <mergeCell ref="QVJ384:QVN384"/>
    <mergeCell ref="QVR384:QVV384"/>
    <mergeCell ref="QVZ384:QWD384"/>
    <mergeCell ref="QWH384:QWL384"/>
    <mergeCell ref="RNF384:RNJ384"/>
    <mergeCell ref="RNN384:RNR384"/>
    <mergeCell ref="RNV384:RNZ384"/>
    <mergeCell ref="ROD384:ROH384"/>
    <mergeCell ref="ROL384:ROP384"/>
    <mergeCell ref="ROT384:ROX384"/>
    <mergeCell ref="RPB384:RPF384"/>
    <mergeCell ref="RPJ384:RPN384"/>
    <mergeCell ref="RPR384:RPV384"/>
    <mergeCell ref="RKL384:RKP384"/>
    <mergeCell ref="RKT384:RKX384"/>
    <mergeCell ref="RLB384:RLF384"/>
    <mergeCell ref="RLJ384:RLN384"/>
    <mergeCell ref="RLR384:RLV384"/>
    <mergeCell ref="RLZ384:RMD384"/>
    <mergeCell ref="RMH384:RML384"/>
    <mergeCell ref="RMP384:RMT384"/>
    <mergeCell ref="RMX384:RNB384"/>
    <mergeCell ref="RHR384:RHV384"/>
    <mergeCell ref="RHZ384:RID384"/>
    <mergeCell ref="RIH384:RIL384"/>
    <mergeCell ref="RIP384:RIT384"/>
    <mergeCell ref="RIX384:RJB384"/>
    <mergeCell ref="RJF384:RJJ384"/>
    <mergeCell ref="RJN384:RJR384"/>
    <mergeCell ref="RJV384:RJZ384"/>
    <mergeCell ref="RKD384:RKH384"/>
    <mergeCell ref="REX384:RFB384"/>
    <mergeCell ref="RFF384:RFJ384"/>
    <mergeCell ref="RFN384:RFR384"/>
    <mergeCell ref="RFV384:RFZ384"/>
    <mergeCell ref="RGD384:RGH384"/>
    <mergeCell ref="RGL384:RGP384"/>
    <mergeCell ref="RGT384:RGX384"/>
    <mergeCell ref="RHB384:RHF384"/>
    <mergeCell ref="RHJ384:RHN384"/>
    <mergeCell ref="RYH384:RYL384"/>
    <mergeCell ref="RYP384:RYT384"/>
    <mergeCell ref="RYX384:RZB384"/>
    <mergeCell ref="RZF384:RZJ384"/>
    <mergeCell ref="RZN384:RZR384"/>
    <mergeCell ref="RZV384:RZZ384"/>
    <mergeCell ref="SAD384:SAH384"/>
    <mergeCell ref="SAL384:SAP384"/>
    <mergeCell ref="SAT384:SAX384"/>
    <mergeCell ref="RVN384:RVR384"/>
    <mergeCell ref="RVV384:RVZ384"/>
    <mergeCell ref="RWD384:RWH384"/>
    <mergeCell ref="RWL384:RWP384"/>
    <mergeCell ref="RWT384:RWX384"/>
    <mergeCell ref="RXB384:RXF384"/>
    <mergeCell ref="RXJ384:RXN384"/>
    <mergeCell ref="RXR384:RXV384"/>
    <mergeCell ref="RXZ384:RYD384"/>
    <mergeCell ref="RST384:RSX384"/>
    <mergeCell ref="RTB384:RTF384"/>
    <mergeCell ref="RTJ384:RTN384"/>
    <mergeCell ref="RTR384:RTV384"/>
    <mergeCell ref="RTZ384:RUD384"/>
    <mergeCell ref="RUH384:RUL384"/>
    <mergeCell ref="RUP384:RUT384"/>
    <mergeCell ref="RUX384:RVB384"/>
    <mergeCell ref="RVF384:RVJ384"/>
    <mergeCell ref="RPZ384:RQD384"/>
    <mergeCell ref="RQH384:RQL384"/>
    <mergeCell ref="RQP384:RQT384"/>
    <mergeCell ref="RQX384:RRB384"/>
    <mergeCell ref="RRF384:RRJ384"/>
    <mergeCell ref="RRN384:RRR384"/>
    <mergeCell ref="RRV384:RRZ384"/>
    <mergeCell ref="RSD384:RSH384"/>
    <mergeCell ref="RSL384:RSP384"/>
    <mergeCell ref="SJJ384:SJN384"/>
    <mergeCell ref="SJR384:SJV384"/>
    <mergeCell ref="SJZ384:SKD384"/>
    <mergeCell ref="SKH384:SKL384"/>
    <mergeCell ref="SKP384:SKT384"/>
    <mergeCell ref="SKX384:SLB384"/>
    <mergeCell ref="SLF384:SLJ384"/>
    <mergeCell ref="SLN384:SLR384"/>
    <mergeCell ref="SLV384:SLZ384"/>
    <mergeCell ref="SGP384:SGT384"/>
    <mergeCell ref="SGX384:SHB384"/>
    <mergeCell ref="SHF384:SHJ384"/>
    <mergeCell ref="SHN384:SHR384"/>
    <mergeCell ref="SHV384:SHZ384"/>
    <mergeCell ref="SID384:SIH384"/>
    <mergeCell ref="SIL384:SIP384"/>
    <mergeCell ref="SIT384:SIX384"/>
    <mergeCell ref="SJB384:SJF384"/>
    <mergeCell ref="SDV384:SDZ384"/>
    <mergeCell ref="SED384:SEH384"/>
    <mergeCell ref="SEL384:SEP384"/>
    <mergeCell ref="SET384:SEX384"/>
    <mergeCell ref="SFB384:SFF384"/>
    <mergeCell ref="SFJ384:SFN384"/>
    <mergeCell ref="SFR384:SFV384"/>
    <mergeCell ref="SFZ384:SGD384"/>
    <mergeCell ref="SGH384:SGL384"/>
    <mergeCell ref="SBB384:SBF384"/>
    <mergeCell ref="SBJ384:SBN384"/>
    <mergeCell ref="SBR384:SBV384"/>
    <mergeCell ref="SBZ384:SCD384"/>
    <mergeCell ref="SCH384:SCL384"/>
    <mergeCell ref="SCP384:SCT384"/>
    <mergeCell ref="SCX384:SDB384"/>
    <mergeCell ref="SDF384:SDJ384"/>
    <mergeCell ref="SDN384:SDR384"/>
    <mergeCell ref="SUL384:SUP384"/>
    <mergeCell ref="SUT384:SUX384"/>
    <mergeCell ref="SVB384:SVF384"/>
    <mergeCell ref="SVJ384:SVN384"/>
    <mergeCell ref="SVR384:SVV384"/>
    <mergeCell ref="SVZ384:SWD384"/>
    <mergeCell ref="SWH384:SWL384"/>
    <mergeCell ref="SWP384:SWT384"/>
    <mergeCell ref="SWX384:SXB384"/>
    <mergeCell ref="SRR384:SRV384"/>
    <mergeCell ref="SRZ384:SSD384"/>
    <mergeCell ref="SSH384:SSL384"/>
    <mergeCell ref="SSP384:SST384"/>
    <mergeCell ref="SSX384:STB384"/>
    <mergeCell ref="STF384:STJ384"/>
    <mergeCell ref="STN384:STR384"/>
    <mergeCell ref="STV384:STZ384"/>
    <mergeCell ref="SUD384:SUH384"/>
    <mergeCell ref="SOX384:SPB384"/>
    <mergeCell ref="SPF384:SPJ384"/>
    <mergeCell ref="SPN384:SPR384"/>
    <mergeCell ref="SPV384:SPZ384"/>
    <mergeCell ref="SQD384:SQH384"/>
    <mergeCell ref="SQL384:SQP384"/>
    <mergeCell ref="SQT384:SQX384"/>
    <mergeCell ref="SRB384:SRF384"/>
    <mergeCell ref="SRJ384:SRN384"/>
    <mergeCell ref="SMD384:SMH384"/>
    <mergeCell ref="SML384:SMP384"/>
    <mergeCell ref="SMT384:SMX384"/>
    <mergeCell ref="SNB384:SNF384"/>
    <mergeCell ref="SNJ384:SNN384"/>
    <mergeCell ref="SNR384:SNV384"/>
    <mergeCell ref="SNZ384:SOD384"/>
    <mergeCell ref="SOH384:SOL384"/>
    <mergeCell ref="SOP384:SOT384"/>
    <mergeCell ref="TFN384:TFR384"/>
    <mergeCell ref="TFV384:TFZ384"/>
    <mergeCell ref="TGD384:TGH384"/>
    <mergeCell ref="TGL384:TGP384"/>
    <mergeCell ref="TGT384:TGX384"/>
    <mergeCell ref="THB384:THF384"/>
    <mergeCell ref="THJ384:THN384"/>
    <mergeCell ref="THR384:THV384"/>
    <mergeCell ref="THZ384:TID384"/>
    <mergeCell ref="TCT384:TCX384"/>
    <mergeCell ref="TDB384:TDF384"/>
    <mergeCell ref="TDJ384:TDN384"/>
    <mergeCell ref="TDR384:TDV384"/>
    <mergeCell ref="TDZ384:TED384"/>
    <mergeCell ref="TEH384:TEL384"/>
    <mergeCell ref="TEP384:TET384"/>
    <mergeCell ref="TEX384:TFB384"/>
    <mergeCell ref="TFF384:TFJ384"/>
    <mergeCell ref="SZZ384:TAD384"/>
    <mergeCell ref="TAH384:TAL384"/>
    <mergeCell ref="TAP384:TAT384"/>
    <mergeCell ref="TAX384:TBB384"/>
    <mergeCell ref="TBF384:TBJ384"/>
    <mergeCell ref="TBN384:TBR384"/>
    <mergeCell ref="TBV384:TBZ384"/>
    <mergeCell ref="TCD384:TCH384"/>
    <mergeCell ref="TCL384:TCP384"/>
    <mergeCell ref="SXF384:SXJ384"/>
    <mergeCell ref="SXN384:SXR384"/>
    <mergeCell ref="SXV384:SXZ384"/>
    <mergeCell ref="SYD384:SYH384"/>
    <mergeCell ref="SYL384:SYP384"/>
    <mergeCell ref="SYT384:SYX384"/>
    <mergeCell ref="SZB384:SZF384"/>
    <mergeCell ref="SZJ384:SZN384"/>
    <mergeCell ref="SZR384:SZV384"/>
    <mergeCell ref="TQP384:TQT384"/>
    <mergeCell ref="TQX384:TRB384"/>
    <mergeCell ref="TRF384:TRJ384"/>
    <mergeCell ref="TRN384:TRR384"/>
    <mergeCell ref="TRV384:TRZ384"/>
    <mergeCell ref="TSD384:TSH384"/>
    <mergeCell ref="TSL384:TSP384"/>
    <mergeCell ref="TST384:TSX384"/>
    <mergeCell ref="TTB384:TTF384"/>
    <mergeCell ref="TNV384:TNZ384"/>
    <mergeCell ref="TOD384:TOH384"/>
    <mergeCell ref="TOL384:TOP384"/>
    <mergeCell ref="TOT384:TOX384"/>
    <mergeCell ref="TPB384:TPF384"/>
    <mergeCell ref="TPJ384:TPN384"/>
    <mergeCell ref="TPR384:TPV384"/>
    <mergeCell ref="TPZ384:TQD384"/>
    <mergeCell ref="TQH384:TQL384"/>
    <mergeCell ref="TLB384:TLF384"/>
    <mergeCell ref="TLJ384:TLN384"/>
    <mergeCell ref="TLR384:TLV384"/>
    <mergeCell ref="TLZ384:TMD384"/>
    <mergeCell ref="TMH384:TML384"/>
    <mergeCell ref="TMP384:TMT384"/>
    <mergeCell ref="TMX384:TNB384"/>
    <mergeCell ref="TNF384:TNJ384"/>
    <mergeCell ref="TNN384:TNR384"/>
    <mergeCell ref="TIH384:TIL384"/>
    <mergeCell ref="TIP384:TIT384"/>
    <mergeCell ref="TIX384:TJB384"/>
    <mergeCell ref="TJF384:TJJ384"/>
    <mergeCell ref="TJN384:TJR384"/>
    <mergeCell ref="TJV384:TJZ384"/>
    <mergeCell ref="TKD384:TKH384"/>
    <mergeCell ref="TKL384:TKP384"/>
    <mergeCell ref="TKT384:TKX384"/>
    <mergeCell ref="UBR384:UBV384"/>
    <mergeCell ref="UBZ384:UCD384"/>
    <mergeCell ref="UCH384:UCL384"/>
    <mergeCell ref="UCP384:UCT384"/>
    <mergeCell ref="UCX384:UDB384"/>
    <mergeCell ref="UDF384:UDJ384"/>
    <mergeCell ref="UDN384:UDR384"/>
    <mergeCell ref="UDV384:UDZ384"/>
    <mergeCell ref="UED384:UEH384"/>
    <mergeCell ref="TYX384:TZB384"/>
    <mergeCell ref="TZF384:TZJ384"/>
    <mergeCell ref="TZN384:TZR384"/>
    <mergeCell ref="TZV384:TZZ384"/>
    <mergeCell ref="UAD384:UAH384"/>
    <mergeCell ref="UAL384:UAP384"/>
    <mergeCell ref="UAT384:UAX384"/>
    <mergeCell ref="UBB384:UBF384"/>
    <mergeCell ref="UBJ384:UBN384"/>
    <mergeCell ref="TWD384:TWH384"/>
    <mergeCell ref="TWL384:TWP384"/>
    <mergeCell ref="TWT384:TWX384"/>
    <mergeCell ref="TXB384:TXF384"/>
    <mergeCell ref="TXJ384:TXN384"/>
    <mergeCell ref="TXR384:TXV384"/>
    <mergeCell ref="TXZ384:TYD384"/>
    <mergeCell ref="TYH384:TYL384"/>
    <mergeCell ref="TYP384:TYT384"/>
    <mergeCell ref="TTJ384:TTN384"/>
    <mergeCell ref="TTR384:TTV384"/>
    <mergeCell ref="TTZ384:TUD384"/>
    <mergeCell ref="TUH384:TUL384"/>
    <mergeCell ref="TUP384:TUT384"/>
    <mergeCell ref="TUX384:TVB384"/>
    <mergeCell ref="TVF384:TVJ384"/>
    <mergeCell ref="TVN384:TVR384"/>
    <mergeCell ref="TVV384:TVZ384"/>
    <mergeCell ref="UMT384:UMX384"/>
    <mergeCell ref="UNB384:UNF384"/>
    <mergeCell ref="UNJ384:UNN384"/>
    <mergeCell ref="UNR384:UNV384"/>
    <mergeCell ref="UNZ384:UOD384"/>
    <mergeCell ref="UOH384:UOL384"/>
    <mergeCell ref="UOP384:UOT384"/>
    <mergeCell ref="UOX384:UPB384"/>
    <mergeCell ref="UPF384:UPJ384"/>
    <mergeCell ref="UJZ384:UKD384"/>
    <mergeCell ref="UKH384:UKL384"/>
    <mergeCell ref="UKP384:UKT384"/>
    <mergeCell ref="UKX384:ULB384"/>
    <mergeCell ref="ULF384:ULJ384"/>
    <mergeCell ref="ULN384:ULR384"/>
    <mergeCell ref="ULV384:ULZ384"/>
    <mergeCell ref="UMD384:UMH384"/>
    <mergeCell ref="UML384:UMP384"/>
    <mergeCell ref="UHF384:UHJ384"/>
    <mergeCell ref="UHN384:UHR384"/>
    <mergeCell ref="UHV384:UHZ384"/>
    <mergeCell ref="UID384:UIH384"/>
    <mergeCell ref="UIL384:UIP384"/>
    <mergeCell ref="UIT384:UIX384"/>
    <mergeCell ref="UJB384:UJF384"/>
    <mergeCell ref="UJJ384:UJN384"/>
    <mergeCell ref="UJR384:UJV384"/>
    <mergeCell ref="UEL384:UEP384"/>
    <mergeCell ref="UET384:UEX384"/>
    <mergeCell ref="UFB384:UFF384"/>
    <mergeCell ref="UFJ384:UFN384"/>
    <mergeCell ref="UFR384:UFV384"/>
    <mergeCell ref="UFZ384:UGD384"/>
    <mergeCell ref="UGH384:UGL384"/>
    <mergeCell ref="UGP384:UGT384"/>
    <mergeCell ref="UGX384:UHB384"/>
    <mergeCell ref="UXV384:UXZ384"/>
    <mergeCell ref="UYD384:UYH384"/>
    <mergeCell ref="UYL384:UYP384"/>
    <mergeCell ref="UYT384:UYX384"/>
    <mergeCell ref="UZB384:UZF384"/>
    <mergeCell ref="UZJ384:UZN384"/>
    <mergeCell ref="UZR384:UZV384"/>
    <mergeCell ref="UZZ384:VAD384"/>
    <mergeCell ref="VAH384:VAL384"/>
    <mergeCell ref="UVB384:UVF384"/>
    <mergeCell ref="UVJ384:UVN384"/>
    <mergeCell ref="UVR384:UVV384"/>
    <mergeCell ref="UVZ384:UWD384"/>
    <mergeCell ref="UWH384:UWL384"/>
    <mergeCell ref="UWP384:UWT384"/>
    <mergeCell ref="UWX384:UXB384"/>
    <mergeCell ref="UXF384:UXJ384"/>
    <mergeCell ref="UXN384:UXR384"/>
    <mergeCell ref="USH384:USL384"/>
    <mergeCell ref="USP384:UST384"/>
    <mergeCell ref="USX384:UTB384"/>
    <mergeCell ref="UTF384:UTJ384"/>
    <mergeCell ref="UTN384:UTR384"/>
    <mergeCell ref="UTV384:UTZ384"/>
    <mergeCell ref="UUD384:UUH384"/>
    <mergeCell ref="UUL384:UUP384"/>
    <mergeCell ref="UUT384:UUX384"/>
    <mergeCell ref="UPN384:UPR384"/>
    <mergeCell ref="UPV384:UPZ384"/>
    <mergeCell ref="UQD384:UQH384"/>
    <mergeCell ref="UQL384:UQP384"/>
    <mergeCell ref="UQT384:UQX384"/>
    <mergeCell ref="URB384:URF384"/>
    <mergeCell ref="URJ384:URN384"/>
    <mergeCell ref="URR384:URV384"/>
    <mergeCell ref="URZ384:USD384"/>
    <mergeCell ref="VIX384:VJB384"/>
    <mergeCell ref="VJF384:VJJ384"/>
    <mergeCell ref="VJN384:VJR384"/>
    <mergeCell ref="VJV384:VJZ384"/>
    <mergeCell ref="VKD384:VKH384"/>
    <mergeCell ref="VKL384:VKP384"/>
    <mergeCell ref="VKT384:VKX384"/>
    <mergeCell ref="VLB384:VLF384"/>
    <mergeCell ref="VLJ384:VLN384"/>
    <mergeCell ref="VGD384:VGH384"/>
    <mergeCell ref="VGL384:VGP384"/>
    <mergeCell ref="VGT384:VGX384"/>
    <mergeCell ref="VHB384:VHF384"/>
    <mergeCell ref="VHJ384:VHN384"/>
    <mergeCell ref="VHR384:VHV384"/>
    <mergeCell ref="VHZ384:VID384"/>
    <mergeCell ref="VIH384:VIL384"/>
    <mergeCell ref="VIP384:VIT384"/>
    <mergeCell ref="VDJ384:VDN384"/>
    <mergeCell ref="VDR384:VDV384"/>
    <mergeCell ref="VDZ384:VED384"/>
    <mergeCell ref="VEH384:VEL384"/>
    <mergeCell ref="VEP384:VET384"/>
    <mergeCell ref="VEX384:VFB384"/>
    <mergeCell ref="VFF384:VFJ384"/>
    <mergeCell ref="VFN384:VFR384"/>
    <mergeCell ref="VFV384:VFZ384"/>
    <mergeCell ref="VAP384:VAT384"/>
    <mergeCell ref="VAX384:VBB384"/>
    <mergeCell ref="VBF384:VBJ384"/>
    <mergeCell ref="VBN384:VBR384"/>
    <mergeCell ref="VBV384:VBZ384"/>
    <mergeCell ref="VCD384:VCH384"/>
    <mergeCell ref="VCL384:VCP384"/>
    <mergeCell ref="VCT384:VCX384"/>
    <mergeCell ref="VDB384:VDF384"/>
    <mergeCell ref="VTZ384:VUD384"/>
    <mergeCell ref="VUH384:VUL384"/>
    <mergeCell ref="VUP384:VUT384"/>
    <mergeCell ref="VUX384:VVB384"/>
    <mergeCell ref="VVF384:VVJ384"/>
    <mergeCell ref="VVN384:VVR384"/>
    <mergeCell ref="VVV384:VVZ384"/>
    <mergeCell ref="VWD384:VWH384"/>
    <mergeCell ref="VWL384:VWP384"/>
    <mergeCell ref="VRF384:VRJ384"/>
    <mergeCell ref="VRN384:VRR384"/>
    <mergeCell ref="VRV384:VRZ384"/>
    <mergeCell ref="VSD384:VSH384"/>
    <mergeCell ref="VSL384:VSP384"/>
    <mergeCell ref="VST384:VSX384"/>
    <mergeCell ref="VTB384:VTF384"/>
    <mergeCell ref="VTJ384:VTN384"/>
    <mergeCell ref="VTR384:VTV384"/>
    <mergeCell ref="VOL384:VOP384"/>
    <mergeCell ref="VOT384:VOX384"/>
    <mergeCell ref="VPB384:VPF384"/>
    <mergeCell ref="VPJ384:VPN384"/>
    <mergeCell ref="VPR384:VPV384"/>
    <mergeCell ref="VPZ384:VQD384"/>
    <mergeCell ref="VQH384:VQL384"/>
    <mergeCell ref="VQP384:VQT384"/>
    <mergeCell ref="VQX384:VRB384"/>
    <mergeCell ref="VLR384:VLV384"/>
    <mergeCell ref="VLZ384:VMD384"/>
    <mergeCell ref="VMH384:VML384"/>
    <mergeCell ref="VMP384:VMT384"/>
    <mergeCell ref="VMX384:VNB384"/>
    <mergeCell ref="VNF384:VNJ384"/>
    <mergeCell ref="VNN384:VNR384"/>
    <mergeCell ref="VNV384:VNZ384"/>
    <mergeCell ref="VOD384:VOH384"/>
    <mergeCell ref="WFB384:WFF384"/>
    <mergeCell ref="WFJ384:WFN384"/>
    <mergeCell ref="WFR384:WFV384"/>
    <mergeCell ref="WFZ384:WGD384"/>
    <mergeCell ref="WGH384:WGL384"/>
    <mergeCell ref="WGP384:WGT384"/>
    <mergeCell ref="WGX384:WHB384"/>
    <mergeCell ref="WHF384:WHJ384"/>
    <mergeCell ref="WHN384:WHR384"/>
    <mergeCell ref="WCH384:WCL384"/>
    <mergeCell ref="WCP384:WCT384"/>
    <mergeCell ref="WCX384:WDB384"/>
    <mergeCell ref="WDF384:WDJ384"/>
    <mergeCell ref="WDN384:WDR384"/>
    <mergeCell ref="WDV384:WDZ384"/>
    <mergeCell ref="WED384:WEH384"/>
    <mergeCell ref="WEL384:WEP384"/>
    <mergeCell ref="WET384:WEX384"/>
    <mergeCell ref="VZN384:VZR384"/>
    <mergeCell ref="VZV384:VZZ384"/>
    <mergeCell ref="WAD384:WAH384"/>
    <mergeCell ref="WAL384:WAP384"/>
    <mergeCell ref="WAT384:WAX384"/>
    <mergeCell ref="WBB384:WBF384"/>
    <mergeCell ref="WBJ384:WBN384"/>
    <mergeCell ref="WBR384:WBV384"/>
    <mergeCell ref="WBZ384:WCD384"/>
    <mergeCell ref="VWT384:VWX384"/>
    <mergeCell ref="VXB384:VXF384"/>
    <mergeCell ref="VXJ384:VXN384"/>
    <mergeCell ref="VXR384:VXV384"/>
    <mergeCell ref="VXZ384:VYD384"/>
    <mergeCell ref="VYH384:VYL384"/>
    <mergeCell ref="VYP384:VYT384"/>
    <mergeCell ref="VYX384:VZB384"/>
    <mergeCell ref="VZF384:VZJ384"/>
    <mergeCell ref="WQD384:WQH384"/>
    <mergeCell ref="WQL384:WQP384"/>
    <mergeCell ref="WQT384:WQX384"/>
    <mergeCell ref="WRB384:WRF384"/>
    <mergeCell ref="WRJ384:WRN384"/>
    <mergeCell ref="WRR384:WRV384"/>
    <mergeCell ref="WRZ384:WSD384"/>
    <mergeCell ref="WSH384:WSL384"/>
    <mergeCell ref="WSP384:WST384"/>
    <mergeCell ref="WNJ384:WNN384"/>
    <mergeCell ref="WNR384:WNV384"/>
    <mergeCell ref="WNZ384:WOD384"/>
    <mergeCell ref="WOH384:WOL384"/>
    <mergeCell ref="WOP384:WOT384"/>
    <mergeCell ref="WOX384:WPB384"/>
    <mergeCell ref="WPF384:WPJ384"/>
    <mergeCell ref="WPN384:WPR384"/>
    <mergeCell ref="WPV384:WPZ384"/>
    <mergeCell ref="WKP384:WKT384"/>
    <mergeCell ref="WKX384:WLB384"/>
    <mergeCell ref="WLF384:WLJ384"/>
    <mergeCell ref="WLN384:WLR384"/>
    <mergeCell ref="WLV384:WLZ384"/>
    <mergeCell ref="WMD384:WMH384"/>
    <mergeCell ref="WML384:WMP384"/>
    <mergeCell ref="WMT384:WMX384"/>
    <mergeCell ref="WNB384:WNF384"/>
    <mergeCell ref="WHV384:WHZ384"/>
    <mergeCell ref="WID384:WIH384"/>
    <mergeCell ref="WIL384:WIP384"/>
    <mergeCell ref="WIT384:WIX384"/>
    <mergeCell ref="WJB384:WJF384"/>
    <mergeCell ref="WJJ384:WJN384"/>
    <mergeCell ref="WJR384:WJV384"/>
    <mergeCell ref="WJZ384:WKD384"/>
    <mergeCell ref="WKH384:WKL384"/>
    <mergeCell ref="XDZ384:XED384"/>
    <mergeCell ref="XEH384:XEL384"/>
    <mergeCell ref="XEP384:XET384"/>
    <mergeCell ref="XEX384:XFB384"/>
    <mergeCell ref="XBF384:XBJ384"/>
    <mergeCell ref="XBN384:XBR384"/>
    <mergeCell ref="XBV384:XBZ384"/>
    <mergeCell ref="XCD384:XCH384"/>
    <mergeCell ref="XCL384:XCP384"/>
    <mergeCell ref="XCT384:XCX384"/>
    <mergeCell ref="XDB384:XDF384"/>
    <mergeCell ref="XDJ384:XDN384"/>
    <mergeCell ref="XDR384:XDV384"/>
    <mergeCell ref="WYL384:WYP384"/>
    <mergeCell ref="WYT384:WYX384"/>
    <mergeCell ref="WZB384:WZF384"/>
    <mergeCell ref="WZJ384:WZN384"/>
    <mergeCell ref="WZR384:WZV384"/>
    <mergeCell ref="WZZ384:XAD384"/>
    <mergeCell ref="XAH384:XAL384"/>
    <mergeCell ref="XAP384:XAT384"/>
    <mergeCell ref="XAX384:XBB384"/>
    <mergeCell ref="WVR384:WVV384"/>
    <mergeCell ref="WVZ384:WWD384"/>
    <mergeCell ref="WWH384:WWL384"/>
    <mergeCell ref="WWP384:WWT384"/>
    <mergeCell ref="WWX384:WXB384"/>
    <mergeCell ref="WXF384:WXJ384"/>
    <mergeCell ref="WXN384:WXR384"/>
    <mergeCell ref="WXV384:WXZ384"/>
    <mergeCell ref="WYD384:WYH384"/>
    <mergeCell ref="WSX384:WTB384"/>
    <mergeCell ref="WTF384:WTJ384"/>
    <mergeCell ref="WTN384:WTR384"/>
    <mergeCell ref="WTV384:WTZ384"/>
    <mergeCell ref="WUD384:WUH384"/>
    <mergeCell ref="WUL384:WUP384"/>
    <mergeCell ref="WUT384:WUX384"/>
    <mergeCell ref="WVB384:WVF384"/>
    <mergeCell ref="WVJ384:WVN384"/>
  </mergeCells>
  <phoneticPr fontId="10" type="noConversion"/>
  <pageMargins left="0.51181102362204722" right="0.51181102362204722" top="0.78740157480314965" bottom="0.78740157480314965" header="0.31496062992125984" footer="0.31496062992125984"/>
  <pageSetup paperSize="9" scale="84" fitToHeight="2000" orientation="landscape" r:id="rId1"/>
  <headerFooter>
    <oddFooter>Página &amp;P de &amp;N</oddFooter>
  </headerFooter>
  <rowBreaks count="11" manualBreakCount="11">
    <brk id="38" max="7" man="1"/>
    <brk id="69" max="7" man="1"/>
    <brk id="98" max="7" man="1"/>
    <brk id="130" max="7" man="1"/>
    <brk id="159" max="7" man="1"/>
    <brk id="187" max="7" man="1"/>
    <brk id="221" max="7" man="1"/>
    <brk id="254" max="7" man="1"/>
    <brk id="319" max="7" man="1"/>
    <brk id="351" max="7" man="1"/>
    <brk id="383" max="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13"/>
  <sheetViews>
    <sheetView tabSelected="1" view="pageBreakPreview" topLeftCell="A91" zoomScaleNormal="70" zoomScaleSheetLayoutView="100" workbookViewId="0">
      <selection activeCell="D99" sqref="D99"/>
    </sheetView>
  </sheetViews>
  <sheetFormatPr defaultColWidth="9" defaultRowHeight="15" x14ac:dyDescent="0.2"/>
  <cols>
    <col min="1" max="1" width="9.125" style="1" customWidth="1"/>
    <col min="2" max="2" width="17" style="1" customWidth="1"/>
    <col min="3" max="3" width="11.75" style="1" bestFit="1" customWidth="1"/>
    <col min="4" max="4" width="72" style="1" customWidth="1"/>
    <col min="5" max="5" width="16.375" style="1" customWidth="1"/>
    <col min="6" max="7" width="15.25" style="19" customWidth="1"/>
    <col min="8" max="8" width="18.125" style="1" bestFit="1" customWidth="1"/>
    <col min="9" max="9" width="19.25" style="1" bestFit="1" customWidth="1"/>
    <col min="10" max="10" width="16.25" style="1" customWidth="1"/>
    <col min="11" max="16384" width="9" style="1"/>
  </cols>
  <sheetData>
    <row r="1" spans="1:10" ht="21.75" customHeight="1" thickBot="1" x14ac:dyDescent="0.25">
      <c r="A1" s="189" t="str">
        <f>"PLANILHA ORÇAMENTÁRIA - " &amp;D4</f>
        <v>PLANILHA ORÇAMENTÁRIA - DRENAGEM DA RUA SÃO FRANCISCO</v>
      </c>
      <c r="B1" s="190"/>
      <c r="C1" s="190"/>
      <c r="D1" s="190"/>
      <c r="E1" s="190"/>
      <c r="F1" s="190"/>
      <c r="G1" s="30" t="s">
        <v>4</v>
      </c>
      <c r="H1" s="32" t="str">
        <f>'MEMORIA DE CALCULO'!C1</f>
        <v>R00</v>
      </c>
    </row>
    <row r="2" spans="1:10" s="8" customFormat="1" ht="16.5" thickBot="1" x14ac:dyDescent="0.25">
      <c r="A2" s="191"/>
      <c r="B2" s="192"/>
      <c r="C2" s="192"/>
      <c r="D2" s="192"/>
      <c r="E2" s="192"/>
      <c r="F2" s="192"/>
      <c r="G2" s="31" t="s">
        <v>41</v>
      </c>
      <c r="H2" s="33">
        <f ca="1">'MEMORIA DE CALCULO'!C3</f>
        <v>44704</v>
      </c>
    </row>
    <row r="3" spans="1:10" s="8" customFormat="1" ht="15.6" customHeight="1" x14ac:dyDescent="0.2">
      <c r="A3" s="193" t="s">
        <v>89</v>
      </c>
      <c r="B3" s="193"/>
      <c r="C3" s="193"/>
      <c r="D3" s="62" t="s">
        <v>90</v>
      </c>
      <c r="E3" s="204" t="s">
        <v>40</v>
      </c>
      <c r="F3" s="205"/>
      <c r="G3" s="34" t="s">
        <v>91</v>
      </c>
      <c r="H3" s="35"/>
    </row>
    <row r="4" spans="1:10" s="8" customFormat="1" ht="64.150000000000006" customHeight="1" thickBot="1" x14ac:dyDescent="0.25">
      <c r="A4" s="193"/>
      <c r="B4" s="193"/>
      <c r="C4" s="193"/>
      <c r="D4" s="194" t="s">
        <v>602</v>
      </c>
      <c r="E4" s="206"/>
      <c r="F4" s="193"/>
      <c r="G4" s="198" t="str">
        <f>'MEMORIA DE CALCULO'!C6</f>
        <v>SINAPI - 04/2022 - Minas Gerais
SICRO3 - 01/2022 - Minas Gerais
SETOP - 03/2022 - Minas Gerais
SUDECAP - 02/2022 - Minas Gerais</v>
      </c>
      <c r="H4" s="199"/>
    </row>
    <row r="5" spans="1:10" s="8" customFormat="1" ht="16.5" thickBot="1" x14ac:dyDescent="0.25">
      <c r="A5" s="193"/>
      <c r="B5" s="193"/>
      <c r="C5" s="193"/>
      <c r="D5" s="194"/>
      <c r="E5" s="206"/>
      <c r="F5" s="193"/>
      <c r="G5" s="34" t="s">
        <v>92</v>
      </c>
      <c r="H5" s="39">
        <f>'MEMORIA DE CALCULO'!C4</f>
        <v>0.24229999999999999</v>
      </c>
    </row>
    <row r="6" spans="1:10" s="8" customFormat="1" ht="16.5" hidden="1" thickBot="1" x14ac:dyDescent="0.25">
      <c r="A6" s="193"/>
      <c r="B6" s="193"/>
      <c r="C6" s="193"/>
      <c r="D6" s="195"/>
      <c r="E6" s="198"/>
      <c r="F6" s="207"/>
      <c r="G6" s="78" t="s">
        <v>93</v>
      </c>
      <c r="H6" s="40">
        <f>'MEMORIA DE CALCULO'!C5</f>
        <v>0</v>
      </c>
    </row>
    <row r="7" spans="1:10" s="8" customFormat="1" ht="22.15" customHeight="1" thickBot="1" x14ac:dyDescent="0.25">
      <c r="A7" s="196" t="str">
        <f>"PROJETO EXECUTIVO - "&amp;D4</f>
        <v>PROJETO EXECUTIVO - DRENAGEM DA RUA SÃO FRANCISCO</v>
      </c>
      <c r="B7" s="197"/>
      <c r="C7" s="197"/>
      <c r="D7" s="197"/>
      <c r="E7" s="197"/>
      <c r="F7" s="197"/>
      <c r="G7" s="197"/>
      <c r="H7" s="197"/>
      <c r="I7" s="197"/>
    </row>
    <row r="8" spans="1:10" s="134" customFormat="1" ht="30" customHeight="1" x14ac:dyDescent="0.2">
      <c r="A8" s="135" t="s">
        <v>129</v>
      </c>
      <c r="B8" s="136" t="s">
        <v>130</v>
      </c>
      <c r="C8" s="135" t="s">
        <v>131</v>
      </c>
      <c r="D8" s="135" t="s">
        <v>132</v>
      </c>
      <c r="E8" s="137" t="s">
        <v>133</v>
      </c>
      <c r="F8" s="136" t="s">
        <v>134</v>
      </c>
      <c r="G8" s="136" t="s">
        <v>135</v>
      </c>
      <c r="H8" s="136" t="s">
        <v>136</v>
      </c>
      <c r="I8" s="136" t="s">
        <v>0</v>
      </c>
      <c r="J8" s="136" t="s">
        <v>137</v>
      </c>
    </row>
    <row r="9" spans="1:10" customFormat="1" ht="24" customHeight="1" x14ac:dyDescent="0.2">
      <c r="A9" s="255" t="s">
        <v>138</v>
      </c>
      <c r="B9" s="255"/>
      <c r="C9" s="255"/>
      <c r="D9" s="255" t="s">
        <v>20</v>
      </c>
      <c r="E9" s="255"/>
      <c r="F9" s="256"/>
      <c r="G9" s="255"/>
      <c r="H9" s="257">
        <v>54159</v>
      </c>
      <c r="I9" s="258">
        <v>3.4957487366904703E-2</v>
      </c>
    </row>
    <row r="10" spans="1:10" customFormat="1" ht="24" customHeight="1" x14ac:dyDescent="0.2">
      <c r="A10" s="259" t="s">
        <v>139</v>
      </c>
      <c r="B10" s="260" t="s">
        <v>140</v>
      </c>
      <c r="C10" s="259" t="s">
        <v>141</v>
      </c>
      <c r="D10" s="259" t="s">
        <v>142</v>
      </c>
      <c r="E10" s="261" t="s">
        <v>143</v>
      </c>
      <c r="F10" s="260">
        <v>2100</v>
      </c>
      <c r="G10" s="262">
        <v>25.79</v>
      </c>
      <c r="H10" s="262">
        <v>54159</v>
      </c>
      <c r="I10" s="263">
        <v>3.4957487366904703E-2</v>
      </c>
    </row>
    <row r="11" spans="1:10" customFormat="1" ht="24" customHeight="1" x14ac:dyDescent="0.2">
      <c r="A11" s="255" t="s">
        <v>144</v>
      </c>
      <c r="B11" s="255"/>
      <c r="C11" s="255"/>
      <c r="D11" s="255" t="s">
        <v>389</v>
      </c>
      <c r="E11" s="255"/>
      <c r="F11" s="256"/>
      <c r="G11" s="255"/>
      <c r="H11" s="257">
        <v>15390.05</v>
      </c>
      <c r="I11" s="258">
        <v>9.9336671365983804E-3</v>
      </c>
    </row>
    <row r="12" spans="1:10" customFormat="1" ht="72.75" customHeight="1" x14ac:dyDescent="0.2">
      <c r="A12" s="259" t="s">
        <v>145</v>
      </c>
      <c r="B12" s="260" t="s">
        <v>146</v>
      </c>
      <c r="C12" s="259" t="s">
        <v>147</v>
      </c>
      <c r="D12" s="259" t="s">
        <v>148</v>
      </c>
      <c r="E12" s="261" t="s">
        <v>149</v>
      </c>
      <c r="F12" s="260">
        <v>5</v>
      </c>
      <c r="G12" s="262">
        <v>838.57</v>
      </c>
      <c r="H12" s="262">
        <v>4192.8500000000004</v>
      </c>
      <c r="I12" s="263">
        <v>2.7063184494973392E-3</v>
      </c>
    </row>
    <row r="13" spans="1:10" customFormat="1" ht="36" customHeight="1" x14ac:dyDescent="0.2">
      <c r="A13" s="259" t="s">
        <v>150</v>
      </c>
      <c r="B13" s="260" t="s">
        <v>153</v>
      </c>
      <c r="C13" s="259" t="s">
        <v>147</v>
      </c>
      <c r="D13" s="259" t="s">
        <v>154</v>
      </c>
      <c r="E13" s="261" t="s">
        <v>155</v>
      </c>
      <c r="F13" s="260">
        <v>1</v>
      </c>
      <c r="G13" s="262">
        <v>870.29</v>
      </c>
      <c r="H13" s="262">
        <v>870.29</v>
      </c>
      <c r="I13" s="263">
        <v>5.6173769236033701E-4</v>
      </c>
    </row>
    <row r="14" spans="1:10" customFormat="1" ht="24" customHeight="1" x14ac:dyDescent="0.2">
      <c r="A14" s="259" t="s">
        <v>151</v>
      </c>
      <c r="B14" s="260" t="s">
        <v>156</v>
      </c>
      <c r="C14" s="259" t="s">
        <v>147</v>
      </c>
      <c r="D14" s="259" t="s">
        <v>157</v>
      </c>
      <c r="E14" s="261" t="s">
        <v>149</v>
      </c>
      <c r="F14" s="260">
        <v>10</v>
      </c>
      <c r="G14" s="262">
        <v>993.84</v>
      </c>
      <c r="H14" s="262">
        <v>9938.4</v>
      </c>
      <c r="I14" s="263">
        <v>6.4148431922163573E-3</v>
      </c>
    </row>
    <row r="15" spans="1:10" customFormat="1" ht="33" customHeight="1" x14ac:dyDescent="0.2">
      <c r="A15" s="259" t="s">
        <v>152</v>
      </c>
      <c r="B15" s="260" t="s">
        <v>390</v>
      </c>
      <c r="C15" s="259" t="s">
        <v>147</v>
      </c>
      <c r="D15" s="259" t="s">
        <v>391</v>
      </c>
      <c r="E15" s="261" t="s">
        <v>155</v>
      </c>
      <c r="F15" s="260">
        <v>1</v>
      </c>
      <c r="G15" s="262">
        <v>388.51</v>
      </c>
      <c r="H15" s="262">
        <v>388.51</v>
      </c>
      <c r="I15" s="263">
        <v>2.507678025243477E-4</v>
      </c>
    </row>
    <row r="16" spans="1:10" customFormat="1" ht="24" customHeight="1" x14ac:dyDescent="0.2">
      <c r="A16" s="255" t="s">
        <v>165</v>
      </c>
      <c r="B16" s="255"/>
      <c r="C16" s="255"/>
      <c r="D16" s="255" t="s">
        <v>392</v>
      </c>
      <c r="E16" s="255"/>
      <c r="F16" s="256"/>
      <c r="G16" s="255"/>
      <c r="H16" s="257">
        <v>2197.67</v>
      </c>
      <c r="I16" s="258">
        <v>1.4185088583915039E-3</v>
      </c>
    </row>
    <row r="17" spans="1:9" customFormat="1" ht="60.75" customHeight="1" x14ac:dyDescent="0.2">
      <c r="A17" s="259" t="s">
        <v>166</v>
      </c>
      <c r="B17" s="260" t="s">
        <v>167</v>
      </c>
      <c r="C17" s="259" t="s">
        <v>147</v>
      </c>
      <c r="D17" s="259" t="s">
        <v>168</v>
      </c>
      <c r="E17" s="261" t="s">
        <v>2</v>
      </c>
      <c r="F17" s="260">
        <v>1</v>
      </c>
      <c r="G17" s="262">
        <v>2197.67</v>
      </c>
      <c r="H17" s="262">
        <v>2197.67</v>
      </c>
      <c r="I17" s="263">
        <v>1.4185088583915039E-3</v>
      </c>
    </row>
    <row r="18" spans="1:9" customFormat="1" ht="24" customHeight="1" x14ac:dyDescent="0.2">
      <c r="A18" s="255" t="s">
        <v>170</v>
      </c>
      <c r="B18" s="255"/>
      <c r="C18" s="255"/>
      <c r="D18" s="255" t="s">
        <v>60</v>
      </c>
      <c r="E18" s="255"/>
      <c r="F18" s="256"/>
      <c r="G18" s="255"/>
      <c r="H18" s="257">
        <v>13654.83</v>
      </c>
      <c r="I18" s="258">
        <v>8.8136514193805533E-3</v>
      </c>
    </row>
    <row r="19" spans="1:9" customFormat="1" ht="24" customHeight="1" x14ac:dyDescent="0.2">
      <c r="A19" s="259" t="s">
        <v>171</v>
      </c>
      <c r="B19" s="260" t="s">
        <v>173</v>
      </c>
      <c r="C19" s="259" t="s">
        <v>169</v>
      </c>
      <c r="D19" s="259" t="s">
        <v>67</v>
      </c>
      <c r="E19" s="261" t="s">
        <v>155</v>
      </c>
      <c r="F19" s="260">
        <v>14</v>
      </c>
      <c r="G19" s="262">
        <v>647.88</v>
      </c>
      <c r="H19" s="262">
        <v>9070.32</v>
      </c>
      <c r="I19" s="263">
        <v>5.8545319672405893E-3</v>
      </c>
    </row>
    <row r="20" spans="1:9" customFormat="1" ht="24" customHeight="1" x14ac:dyDescent="0.2">
      <c r="A20" s="259" t="s">
        <v>172</v>
      </c>
      <c r="B20" s="260" t="s">
        <v>174</v>
      </c>
      <c r="C20" s="259" t="s">
        <v>169</v>
      </c>
      <c r="D20" s="259" t="s">
        <v>68</v>
      </c>
      <c r="E20" s="261" t="s">
        <v>87</v>
      </c>
      <c r="F20" s="260">
        <v>383</v>
      </c>
      <c r="G20" s="262">
        <v>11.97</v>
      </c>
      <c r="H20" s="262">
        <v>4584.51</v>
      </c>
      <c r="I20" s="263">
        <v>2.9591194521399636E-3</v>
      </c>
    </row>
    <row r="21" spans="1:9" customFormat="1" ht="24" customHeight="1" x14ac:dyDescent="0.2">
      <c r="A21" s="255" t="s">
        <v>175</v>
      </c>
      <c r="B21" s="255"/>
      <c r="C21" s="255"/>
      <c r="D21" s="255" t="s">
        <v>393</v>
      </c>
      <c r="E21" s="255"/>
      <c r="F21" s="256"/>
      <c r="G21" s="255"/>
      <c r="H21" s="257">
        <v>15138.8</v>
      </c>
      <c r="I21" s="258">
        <v>9.771495222402499E-3</v>
      </c>
    </row>
    <row r="22" spans="1:9" customFormat="1" ht="24" customHeight="1" x14ac:dyDescent="0.2">
      <c r="A22" s="259" t="s">
        <v>176</v>
      </c>
      <c r="B22" s="260" t="s">
        <v>177</v>
      </c>
      <c r="C22" s="259" t="s">
        <v>169</v>
      </c>
      <c r="D22" s="259" t="s">
        <v>178</v>
      </c>
      <c r="E22" s="261" t="s">
        <v>87</v>
      </c>
      <c r="F22" s="260">
        <v>766</v>
      </c>
      <c r="G22" s="262">
        <v>13.08</v>
      </c>
      <c r="H22" s="262">
        <v>10019.280000000001</v>
      </c>
      <c r="I22" s="263">
        <v>6.4670480257294442E-3</v>
      </c>
    </row>
    <row r="23" spans="1:9" customFormat="1" ht="24" customHeight="1" x14ac:dyDescent="0.2">
      <c r="A23" s="259" t="s">
        <v>179</v>
      </c>
      <c r="B23" s="260" t="s">
        <v>394</v>
      </c>
      <c r="C23" s="259" t="s">
        <v>147</v>
      </c>
      <c r="D23" s="259" t="s">
        <v>395</v>
      </c>
      <c r="E23" s="261" t="s">
        <v>87</v>
      </c>
      <c r="F23" s="260">
        <v>30</v>
      </c>
      <c r="G23" s="262">
        <v>47.02</v>
      </c>
      <c r="H23" s="262">
        <v>1410.6</v>
      </c>
      <c r="I23" s="263">
        <v>9.1048637677497326E-4</v>
      </c>
    </row>
    <row r="24" spans="1:9" customFormat="1" ht="38.25" customHeight="1" x14ac:dyDescent="0.2">
      <c r="A24" s="259" t="s">
        <v>180</v>
      </c>
      <c r="B24" s="260" t="s">
        <v>396</v>
      </c>
      <c r="C24" s="259" t="s">
        <v>185</v>
      </c>
      <c r="D24" s="259" t="s">
        <v>397</v>
      </c>
      <c r="E24" s="261" t="s">
        <v>398</v>
      </c>
      <c r="F24" s="260">
        <v>8</v>
      </c>
      <c r="G24" s="262">
        <v>2.13</v>
      </c>
      <c r="H24" s="262">
        <v>17.04</v>
      </c>
      <c r="I24" s="263">
        <v>1.0998644449344636E-5</v>
      </c>
    </row>
    <row r="25" spans="1:9" customFormat="1" ht="24" customHeight="1" x14ac:dyDescent="0.2">
      <c r="A25" s="259" t="s">
        <v>183</v>
      </c>
      <c r="B25" s="260" t="s">
        <v>399</v>
      </c>
      <c r="C25" s="259" t="s">
        <v>185</v>
      </c>
      <c r="D25" s="259" t="s">
        <v>400</v>
      </c>
      <c r="E25" s="261" t="s">
        <v>187</v>
      </c>
      <c r="F25" s="260">
        <v>8</v>
      </c>
      <c r="G25" s="262">
        <v>235.09</v>
      </c>
      <c r="H25" s="262">
        <v>1880.72</v>
      </c>
      <c r="I25" s="263">
        <v>1.2139301988715635E-3</v>
      </c>
    </row>
    <row r="26" spans="1:9" customFormat="1" ht="24" customHeight="1" x14ac:dyDescent="0.2">
      <c r="A26" s="259" t="s">
        <v>188</v>
      </c>
      <c r="B26" s="260" t="s">
        <v>181</v>
      </c>
      <c r="C26" s="259" t="s">
        <v>169</v>
      </c>
      <c r="D26" s="259" t="s">
        <v>401</v>
      </c>
      <c r="E26" s="261" t="s">
        <v>182</v>
      </c>
      <c r="F26" s="260">
        <v>1.25</v>
      </c>
      <c r="G26" s="262">
        <v>28.65</v>
      </c>
      <c r="H26" s="262">
        <v>35.81</v>
      </c>
      <c r="I26" s="263">
        <v>2.3113935312853955E-5</v>
      </c>
    </row>
    <row r="27" spans="1:9" customFormat="1" ht="24" customHeight="1" x14ac:dyDescent="0.2">
      <c r="A27" s="259" t="s">
        <v>402</v>
      </c>
      <c r="B27" s="260" t="s">
        <v>184</v>
      </c>
      <c r="C27" s="259" t="s">
        <v>185</v>
      </c>
      <c r="D27" s="259" t="s">
        <v>186</v>
      </c>
      <c r="E27" s="261" t="s">
        <v>187</v>
      </c>
      <c r="F27" s="260">
        <v>5</v>
      </c>
      <c r="G27" s="262">
        <v>355.07</v>
      </c>
      <c r="H27" s="262">
        <v>1775.35</v>
      </c>
      <c r="I27" s="263">
        <v>1.1459180412643193E-3</v>
      </c>
    </row>
    <row r="28" spans="1:9" customFormat="1" ht="24" customHeight="1" x14ac:dyDescent="0.2">
      <c r="A28" s="255" t="s">
        <v>189</v>
      </c>
      <c r="B28" s="255"/>
      <c r="C28" s="255"/>
      <c r="D28" s="255" t="s">
        <v>374</v>
      </c>
      <c r="E28" s="255"/>
      <c r="F28" s="256"/>
      <c r="G28" s="255"/>
      <c r="H28" s="257">
        <v>18675.830000000002</v>
      </c>
      <c r="I28" s="258">
        <v>1.205450786187817E-2</v>
      </c>
    </row>
    <row r="29" spans="1:9" customFormat="1" ht="24" customHeight="1" x14ac:dyDescent="0.2">
      <c r="A29" s="259" t="s">
        <v>190</v>
      </c>
      <c r="B29" s="260" t="s">
        <v>603</v>
      </c>
      <c r="C29" s="259" t="s">
        <v>169</v>
      </c>
      <c r="D29" s="259" t="s">
        <v>604</v>
      </c>
      <c r="E29" s="261" t="s">
        <v>1</v>
      </c>
      <c r="F29" s="260">
        <v>65.05</v>
      </c>
      <c r="G29" s="262">
        <v>4.24</v>
      </c>
      <c r="H29" s="262">
        <v>275.81</v>
      </c>
      <c r="I29" s="263">
        <v>1.7802442051489107E-4</v>
      </c>
    </row>
    <row r="30" spans="1:9" customFormat="1" ht="24" customHeight="1" x14ac:dyDescent="0.2">
      <c r="A30" s="259" t="s">
        <v>197</v>
      </c>
      <c r="B30" s="260" t="s">
        <v>605</v>
      </c>
      <c r="C30" s="259" t="s">
        <v>169</v>
      </c>
      <c r="D30" s="259" t="s">
        <v>606</v>
      </c>
      <c r="E30" s="261" t="s">
        <v>88</v>
      </c>
      <c r="F30" s="260">
        <v>150.05000000000001</v>
      </c>
      <c r="G30" s="262">
        <v>14.84</v>
      </c>
      <c r="H30" s="262">
        <v>2226.7399999999998</v>
      </c>
      <c r="I30" s="263">
        <v>1.4372723909116007E-3</v>
      </c>
    </row>
    <row r="31" spans="1:9" customFormat="1" ht="24" customHeight="1" x14ac:dyDescent="0.2">
      <c r="A31" s="259" t="s">
        <v>198</v>
      </c>
      <c r="B31" s="260" t="s">
        <v>191</v>
      </c>
      <c r="C31" s="259" t="s">
        <v>185</v>
      </c>
      <c r="D31" s="259" t="s">
        <v>192</v>
      </c>
      <c r="E31" s="261" t="s">
        <v>3</v>
      </c>
      <c r="F31" s="260">
        <v>94.09</v>
      </c>
      <c r="G31" s="262">
        <v>8.2200000000000006</v>
      </c>
      <c r="H31" s="262">
        <v>773.41</v>
      </c>
      <c r="I31" s="263">
        <v>4.9920549316711475E-4</v>
      </c>
    </row>
    <row r="32" spans="1:9" customFormat="1" ht="24" customHeight="1" x14ac:dyDescent="0.2">
      <c r="A32" s="259" t="s">
        <v>607</v>
      </c>
      <c r="B32" s="260" t="s">
        <v>193</v>
      </c>
      <c r="C32" s="259" t="s">
        <v>147</v>
      </c>
      <c r="D32" s="259" t="s">
        <v>194</v>
      </c>
      <c r="E32" s="261" t="s">
        <v>1</v>
      </c>
      <c r="F32" s="260">
        <v>262.91000000000003</v>
      </c>
      <c r="G32" s="262">
        <v>18.39</v>
      </c>
      <c r="H32" s="262">
        <v>4834.91</v>
      </c>
      <c r="I32" s="263">
        <v>3.1207427250340889E-3</v>
      </c>
    </row>
    <row r="33" spans="1:9" customFormat="1" ht="48" customHeight="1" x14ac:dyDescent="0.2">
      <c r="A33" s="259" t="s">
        <v>608</v>
      </c>
      <c r="B33" s="260" t="s">
        <v>403</v>
      </c>
      <c r="C33" s="259" t="s">
        <v>141</v>
      </c>
      <c r="D33" s="259" t="s">
        <v>404</v>
      </c>
      <c r="E33" s="261" t="s">
        <v>3</v>
      </c>
      <c r="F33" s="260">
        <v>341.3</v>
      </c>
      <c r="G33" s="262">
        <v>10.11</v>
      </c>
      <c r="H33" s="262">
        <v>3450.54</v>
      </c>
      <c r="I33" s="263">
        <v>2.2271867733709883E-3</v>
      </c>
    </row>
    <row r="34" spans="1:9" customFormat="1" ht="36" customHeight="1" x14ac:dyDescent="0.2">
      <c r="A34" s="259" t="s">
        <v>609</v>
      </c>
      <c r="B34" s="260" t="s">
        <v>405</v>
      </c>
      <c r="C34" s="259" t="s">
        <v>141</v>
      </c>
      <c r="D34" s="259" t="s">
        <v>406</v>
      </c>
      <c r="E34" s="261" t="s">
        <v>164</v>
      </c>
      <c r="F34" s="260">
        <v>2081.94</v>
      </c>
      <c r="G34" s="262">
        <v>3.15</v>
      </c>
      <c r="H34" s="262">
        <v>6558.11</v>
      </c>
      <c r="I34" s="263">
        <v>4.2330000087847158E-3</v>
      </c>
    </row>
    <row r="35" spans="1:9" customFormat="1" ht="24" customHeight="1" x14ac:dyDescent="0.2">
      <c r="A35" s="259" t="s">
        <v>610</v>
      </c>
      <c r="B35" s="260" t="s">
        <v>195</v>
      </c>
      <c r="C35" s="259" t="s">
        <v>141</v>
      </c>
      <c r="D35" s="259" t="s">
        <v>196</v>
      </c>
      <c r="E35" s="261" t="s">
        <v>3</v>
      </c>
      <c r="F35" s="260">
        <v>341.3</v>
      </c>
      <c r="G35" s="262">
        <v>1.63</v>
      </c>
      <c r="H35" s="262">
        <v>556.30999999999995</v>
      </c>
      <c r="I35" s="263">
        <v>3.5907605009477197E-4</v>
      </c>
    </row>
    <row r="36" spans="1:9" customFormat="1" ht="24" customHeight="1" x14ac:dyDescent="0.2">
      <c r="A36" s="255" t="s">
        <v>199</v>
      </c>
      <c r="B36" s="255"/>
      <c r="C36" s="255"/>
      <c r="D36" s="255" t="s">
        <v>378</v>
      </c>
      <c r="E36" s="255"/>
      <c r="F36" s="256"/>
      <c r="G36" s="255"/>
      <c r="H36" s="257">
        <v>724648.76</v>
      </c>
      <c r="I36" s="258">
        <v>0.46773204588606065</v>
      </c>
    </row>
    <row r="37" spans="1:9" customFormat="1" ht="24" customHeight="1" x14ac:dyDescent="0.2">
      <c r="A37" s="255" t="s">
        <v>200</v>
      </c>
      <c r="B37" s="255"/>
      <c r="C37" s="255"/>
      <c r="D37" s="255" t="s">
        <v>64</v>
      </c>
      <c r="E37" s="255"/>
      <c r="F37" s="256"/>
      <c r="G37" s="255"/>
      <c r="H37" s="257">
        <v>99801.96</v>
      </c>
      <c r="I37" s="258">
        <v>6.4418208532142918E-2</v>
      </c>
    </row>
    <row r="38" spans="1:9" customFormat="1" ht="60" customHeight="1" x14ac:dyDescent="0.2">
      <c r="A38" s="264" t="s">
        <v>407</v>
      </c>
      <c r="B38" s="265" t="s">
        <v>206</v>
      </c>
      <c r="C38" s="264" t="s">
        <v>141</v>
      </c>
      <c r="D38" s="264" t="s">
        <v>207</v>
      </c>
      <c r="E38" s="266" t="s">
        <v>143</v>
      </c>
      <c r="F38" s="265">
        <v>400</v>
      </c>
      <c r="G38" s="267">
        <v>1.96</v>
      </c>
      <c r="H38" s="267">
        <v>784</v>
      </c>
      <c r="I38" s="268">
        <v>5.0604091832665466E-4</v>
      </c>
    </row>
    <row r="39" spans="1:9" customFormat="1" ht="30.75" customHeight="1" x14ac:dyDescent="0.2">
      <c r="A39" s="264" t="s">
        <v>408</v>
      </c>
      <c r="B39" s="265" t="s">
        <v>611</v>
      </c>
      <c r="C39" s="264" t="s">
        <v>141</v>
      </c>
      <c r="D39" s="264" t="s">
        <v>612</v>
      </c>
      <c r="E39" s="266" t="s">
        <v>143</v>
      </c>
      <c r="F39" s="265">
        <v>400</v>
      </c>
      <c r="G39" s="267">
        <v>21.91</v>
      </c>
      <c r="H39" s="267">
        <v>8764</v>
      </c>
      <c r="I39" s="268">
        <v>5.6568145512943891E-3</v>
      </c>
    </row>
    <row r="40" spans="1:9" customFormat="1" ht="35.25" customHeight="1" x14ac:dyDescent="0.2">
      <c r="A40" s="259" t="s">
        <v>409</v>
      </c>
      <c r="B40" s="260" t="s">
        <v>212</v>
      </c>
      <c r="C40" s="259" t="s">
        <v>147</v>
      </c>
      <c r="D40" s="259" t="s">
        <v>213</v>
      </c>
      <c r="E40" s="261" t="s">
        <v>1</v>
      </c>
      <c r="F40" s="260">
        <v>1211.8</v>
      </c>
      <c r="G40" s="262">
        <v>64.31</v>
      </c>
      <c r="H40" s="262">
        <v>77930.850000000006</v>
      </c>
      <c r="I40" s="263">
        <v>5.0301274107113228E-2</v>
      </c>
    </row>
    <row r="41" spans="1:9" customFormat="1" ht="36" customHeight="1" x14ac:dyDescent="0.2">
      <c r="A41" s="259" t="s">
        <v>410</v>
      </c>
      <c r="B41" s="260" t="s">
        <v>347</v>
      </c>
      <c r="C41" s="259" t="s">
        <v>141</v>
      </c>
      <c r="D41" s="259" t="s">
        <v>348</v>
      </c>
      <c r="E41" s="261" t="s">
        <v>1</v>
      </c>
      <c r="F41" s="260">
        <v>410.36</v>
      </c>
      <c r="G41" s="262">
        <v>30.03</v>
      </c>
      <c r="H41" s="262">
        <v>12323.11</v>
      </c>
      <c r="I41" s="263">
        <v>7.9540789554086496E-3</v>
      </c>
    </row>
    <row r="42" spans="1:9" customFormat="1" ht="24" customHeight="1" x14ac:dyDescent="0.2">
      <c r="A42" s="255" t="s">
        <v>201</v>
      </c>
      <c r="B42" s="255"/>
      <c r="C42" s="255"/>
      <c r="D42" s="255" t="s">
        <v>411</v>
      </c>
      <c r="E42" s="255"/>
      <c r="F42" s="256"/>
      <c r="G42" s="255"/>
      <c r="H42" s="257">
        <v>41526.99</v>
      </c>
      <c r="I42" s="258">
        <v>2.6804025707833933E-2</v>
      </c>
    </row>
    <row r="43" spans="1:9" customFormat="1" ht="24" customHeight="1" x14ac:dyDescent="0.2">
      <c r="A43" s="259" t="s">
        <v>412</v>
      </c>
      <c r="B43" s="260" t="s">
        <v>613</v>
      </c>
      <c r="C43" s="259" t="s">
        <v>147</v>
      </c>
      <c r="D43" s="259" t="s">
        <v>614</v>
      </c>
      <c r="E43" s="261" t="s">
        <v>3</v>
      </c>
      <c r="F43" s="260">
        <v>842.63</v>
      </c>
      <c r="G43" s="262">
        <v>11.77</v>
      </c>
      <c r="H43" s="262">
        <v>9917.75</v>
      </c>
      <c r="I43" s="263">
        <v>6.4015144358854324E-3</v>
      </c>
    </row>
    <row r="44" spans="1:9" customFormat="1" ht="24" customHeight="1" x14ac:dyDescent="0.2">
      <c r="A44" s="259" t="s">
        <v>413</v>
      </c>
      <c r="B44" s="260" t="s">
        <v>615</v>
      </c>
      <c r="C44" s="259" t="s">
        <v>147</v>
      </c>
      <c r="D44" s="259" t="s">
        <v>616</v>
      </c>
      <c r="E44" s="261" t="s">
        <v>3</v>
      </c>
      <c r="F44" s="260">
        <v>527.87</v>
      </c>
      <c r="G44" s="262">
        <v>14.13</v>
      </c>
      <c r="H44" s="262">
        <v>7458.8</v>
      </c>
      <c r="I44" s="263">
        <v>4.8143596959373102E-3</v>
      </c>
    </row>
    <row r="45" spans="1:9" customFormat="1" ht="24" customHeight="1" x14ac:dyDescent="0.2">
      <c r="A45" s="259" t="s">
        <v>414</v>
      </c>
      <c r="B45" s="260" t="s">
        <v>617</v>
      </c>
      <c r="C45" s="259" t="s">
        <v>147</v>
      </c>
      <c r="D45" s="259" t="s">
        <v>618</v>
      </c>
      <c r="E45" s="261" t="s">
        <v>3</v>
      </c>
      <c r="F45" s="260">
        <v>48.41</v>
      </c>
      <c r="G45" s="262">
        <v>17.66</v>
      </c>
      <c r="H45" s="262">
        <v>854.92</v>
      </c>
      <c r="I45" s="263">
        <v>5.5181696670385662E-4</v>
      </c>
    </row>
    <row r="46" spans="1:9" customFormat="1" ht="60" customHeight="1" x14ac:dyDescent="0.2">
      <c r="A46" s="259" t="s">
        <v>417</v>
      </c>
      <c r="B46" s="260" t="s">
        <v>415</v>
      </c>
      <c r="C46" s="259" t="s">
        <v>141</v>
      </c>
      <c r="D46" s="259" t="s">
        <v>416</v>
      </c>
      <c r="E46" s="261" t="s">
        <v>3</v>
      </c>
      <c r="F46" s="260">
        <v>322.14999999999998</v>
      </c>
      <c r="G46" s="262">
        <v>26.67</v>
      </c>
      <c r="H46" s="262">
        <v>8591.74</v>
      </c>
      <c r="I46" s="263">
        <v>5.545627550540627E-3</v>
      </c>
    </row>
    <row r="47" spans="1:9" customFormat="1" ht="60" customHeight="1" x14ac:dyDescent="0.2">
      <c r="A47" s="259" t="s">
        <v>619</v>
      </c>
      <c r="B47" s="260" t="s">
        <v>418</v>
      </c>
      <c r="C47" s="259" t="s">
        <v>141</v>
      </c>
      <c r="D47" s="259" t="s">
        <v>419</v>
      </c>
      <c r="E47" s="261" t="s">
        <v>3</v>
      </c>
      <c r="F47" s="260">
        <v>54.45</v>
      </c>
      <c r="G47" s="262">
        <v>19.649999999999999</v>
      </c>
      <c r="H47" s="262">
        <v>1069.94</v>
      </c>
      <c r="I47" s="263">
        <v>6.9060385223778168E-4</v>
      </c>
    </row>
    <row r="48" spans="1:9" customFormat="1" ht="60" customHeight="1" x14ac:dyDescent="0.2">
      <c r="A48" s="259" t="s">
        <v>620</v>
      </c>
      <c r="B48" s="260" t="s">
        <v>621</v>
      </c>
      <c r="C48" s="259" t="s">
        <v>141</v>
      </c>
      <c r="D48" s="259" t="s">
        <v>622</v>
      </c>
      <c r="E48" s="261" t="s">
        <v>3</v>
      </c>
      <c r="F48" s="260">
        <v>487.76</v>
      </c>
      <c r="G48" s="262">
        <v>25.66</v>
      </c>
      <c r="H48" s="262">
        <v>12515.92</v>
      </c>
      <c r="I48" s="263">
        <v>8.0785301664578358E-3</v>
      </c>
    </row>
    <row r="49" spans="1:9" customFormat="1" ht="60" customHeight="1" x14ac:dyDescent="0.2">
      <c r="A49" s="259" t="s">
        <v>623</v>
      </c>
      <c r="B49" s="260" t="s">
        <v>624</v>
      </c>
      <c r="C49" s="259" t="s">
        <v>141</v>
      </c>
      <c r="D49" s="259" t="s">
        <v>625</v>
      </c>
      <c r="E49" s="261" t="s">
        <v>3</v>
      </c>
      <c r="F49" s="260">
        <v>70.31</v>
      </c>
      <c r="G49" s="262">
        <v>15.9</v>
      </c>
      <c r="H49" s="262">
        <v>1117.92</v>
      </c>
      <c r="I49" s="263">
        <v>7.215730400710889E-4</v>
      </c>
    </row>
    <row r="50" spans="1:9" customFormat="1" ht="24" customHeight="1" x14ac:dyDescent="0.2">
      <c r="A50" s="255" t="s">
        <v>202</v>
      </c>
      <c r="B50" s="255"/>
      <c r="C50" s="255"/>
      <c r="D50" s="255" t="s">
        <v>382</v>
      </c>
      <c r="E50" s="255"/>
      <c r="F50" s="256"/>
      <c r="G50" s="255"/>
      <c r="H50" s="257">
        <v>28808.23</v>
      </c>
      <c r="I50" s="258">
        <v>1.8594570362966176E-2</v>
      </c>
    </row>
    <row r="51" spans="1:9" customFormat="1" ht="24" customHeight="1" x14ac:dyDescent="0.2">
      <c r="A51" s="264" t="s">
        <v>420</v>
      </c>
      <c r="B51" s="265" t="s">
        <v>421</v>
      </c>
      <c r="C51" s="264" t="s">
        <v>141</v>
      </c>
      <c r="D51" s="264" t="s">
        <v>422</v>
      </c>
      <c r="E51" s="266" t="s">
        <v>3</v>
      </c>
      <c r="F51" s="265">
        <v>311.56</v>
      </c>
      <c r="G51" s="267">
        <v>54.57</v>
      </c>
      <c r="H51" s="267">
        <v>17001.82</v>
      </c>
      <c r="I51" s="268">
        <v>1.0974000772990412E-2</v>
      </c>
    </row>
    <row r="52" spans="1:9" customFormat="1" ht="24" customHeight="1" x14ac:dyDescent="0.2">
      <c r="A52" s="259" t="s">
        <v>423</v>
      </c>
      <c r="B52" s="260" t="s">
        <v>626</v>
      </c>
      <c r="C52" s="259" t="s">
        <v>185</v>
      </c>
      <c r="D52" s="259" t="s">
        <v>627</v>
      </c>
      <c r="E52" s="261" t="s">
        <v>3</v>
      </c>
      <c r="F52" s="260">
        <v>405.02</v>
      </c>
      <c r="G52" s="262">
        <v>3.95</v>
      </c>
      <c r="H52" s="262">
        <v>1599.82</v>
      </c>
      <c r="I52" s="263">
        <v>1.0326203851496792E-3</v>
      </c>
    </row>
    <row r="53" spans="1:9" customFormat="1" ht="36" customHeight="1" x14ac:dyDescent="0.2">
      <c r="A53" s="259" t="s">
        <v>426</v>
      </c>
      <c r="B53" s="260" t="s">
        <v>405</v>
      </c>
      <c r="C53" s="259" t="s">
        <v>141</v>
      </c>
      <c r="D53" s="259" t="s">
        <v>406</v>
      </c>
      <c r="E53" s="261" t="s">
        <v>164</v>
      </c>
      <c r="F53" s="260">
        <v>3240.19</v>
      </c>
      <c r="G53" s="262">
        <v>3.15</v>
      </c>
      <c r="H53" s="262">
        <v>10206.59</v>
      </c>
      <c r="I53" s="263">
        <v>6.5879492048260841E-3</v>
      </c>
    </row>
    <row r="54" spans="1:9" customFormat="1" ht="24" customHeight="1" x14ac:dyDescent="0.2">
      <c r="A54" s="255" t="s">
        <v>369</v>
      </c>
      <c r="B54" s="255"/>
      <c r="C54" s="255"/>
      <c r="D54" s="255" t="s">
        <v>50</v>
      </c>
      <c r="E54" s="255"/>
      <c r="F54" s="256"/>
      <c r="G54" s="255"/>
      <c r="H54" s="257">
        <v>14328.58</v>
      </c>
      <c r="I54" s="258">
        <v>9.2485303335675222E-3</v>
      </c>
    </row>
    <row r="55" spans="1:9" customFormat="1" ht="48" customHeight="1" x14ac:dyDescent="0.2">
      <c r="A55" s="259" t="s">
        <v>427</v>
      </c>
      <c r="B55" s="260" t="s">
        <v>424</v>
      </c>
      <c r="C55" s="259" t="s">
        <v>141</v>
      </c>
      <c r="D55" s="259" t="s">
        <v>425</v>
      </c>
      <c r="E55" s="261" t="s">
        <v>3</v>
      </c>
      <c r="F55" s="260">
        <v>899.53</v>
      </c>
      <c r="G55" s="262">
        <v>8.26</v>
      </c>
      <c r="H55" s="262">
        <v>7430.11</v>
      </c>
      <c r="I55" s="263">
        <v>4.7958414383521171E-3</v>
      </c>
    </row>
    <row r="56" spans="1:9" customFormat="1" ht="36" customHeight="1" x14ac:dyDescent="0.2">
      <c r="A56" s="259" t="s">
        <v>428</v>
      </c>
      <c r="B56" s="260" t="s">
        <v>429</v>
      </c>
      <c r="C56" s="259" t="s">
        <v>141</v>
      </c>
      <c r="D56" s="259" t="s">
        <v>430</v>
      </c>
      <c r="E56" s="261" t="s">
        <v>164</v>
      </c>
      <c r="F56" s="260">
        <v>5487.12</v>
      </c>
      <c r="G56" s="262">
        <v>0.99</v>
      </c>
      <c r="H56" s="262">
        <v>5432.24</v>
      </c>
      <c r="I56" s="263">
        <v>3.5062955588913091E-3</v>
      </c>
    </row>
    <row r="57" spans="1:9" customFormat="1" ht="24" customHeight="1" x14ac:dyDescent="0.2">
      <c r="A57" s="259" t="s">
        <v>431</v>
      </c>
      <c r="B57" s="260" t="s">
        <v>195</v>
      </c>
      <c r="C57" s="259" t="s">
        <v>141</v>
      </c>
      <c r="D57" s="259" t="s">
        <v>196</v>
      </c>
      <c r="E57" s="261" t="s">
        <v>3</v>
      </c>
      <c r="F57" s="260">
        <v>899.53</v>
      </c>
      <c r="G57" s="262">
        <v>1.63</v>
      </c>
      <c r="H57" s="262">
        <v>1466.23</v>
      </c>
      <c r="I57" s="263">
        <v>9.4639333632409544E-4</v>
      </c>
    </row>
    <row r="58" spans="1:9" customFormat="1" ht="24" customHeight="1" x14ac:dyDescent="0.2">
      <c r="A58" s="255" t="s">
        <v>432</v>
      </c>
      <c r="B58" s="255"/>
      <c r="C58" s="255"/>
      <c r="D58" s="255" t="s">
        <v>433</v>
      </c>
      <c r="E58" s="255"/>
      <c r="F58" s="256"/>
      <c r="G58" s="255"/>
      <c r="H58" s="257">
        <v>162241.29</v>
      </c>
      <c r="I58" s="258">
        <v>0.10472032064043506</v>
      </c>
    </row>
    <row r="59" spans="1:9" customFormat="1" ht="29.25" customHeight="1" x14ac:dyDescent="0.2">
      <c r="A59" s="259" t="s">
        <v>434</v>
      </c>
      <c r="B59" s="260" t="s">
        <v>672</v>
      </c>
      <c r="C59" s="259" t="s">
        <v>147</v>
      </c>
      <c r="D59" s="259" t="s">
        <v>673</v>
      </c>
      <c r="E59" s="261" t="s">
        <v>3</v>
      </c>
      <c r="F59" s="260">
        <v>188.97</v>
      </c>
      <c r="G59" s="262">
        <v>519.69000000000005</v>
      </c>
      <c r="H59" s="262">
        <v>98205.81</v>
      </c>
      <c r="I59" s="263">
        <v>6.338795698649613E-2</v>
      </c>
    </row>
    <row r="60" spans="1:9" customFormat="1" ht="24" customHeight="1" x14ac:dyDescent="0.2">
      <c r="A60" s="259" t="s">
        <v>435</v>
      </c>
      <c r="B60" s="260" t="s">
        <v>628</v>
      </c>
      <c r="C60" s="259" t="s">
        <v>147</v>
      </c>
      <c r="D60" s="259" t="s">
        <v>629</v>
      </c>
      <c r="E60" s="261" t="s">
        <v>3</v>
      </c>
      <c r="F60" s="260">
        <v>22.13</v>
      </c>
      <c r="G60" s="262">
        <v>159.33000000000001</v>
      </c>
      <c r="H60" s="262">
        <v>3525.97</v>
      </c>
      <c r="I60" s="263">
        <v>2.2758738479492784E-3</v>
      </c>
    </row>
    <row r="61" spans="1:9" customFormat="1" ht="24" customHeight="1" x14ac:dyDescent="0.2">
      <c r="A61" s="259" t="s">
        <v>436</v>
      </c>
      <c r="B61" s="260" t="s">
        <v>727</v>
      </c>
      <c r="C61" s="259" t="s">
        <v>169</v>
      </c>
      <c r="D61" s="259" t="s">
        <v>728</v>
      </c>
      <c r="E61" s="261" t="s">
        <v>3</v>
      </c>
      <c r="F61" s="260">
        <v>221.23</v>
      </c>
      <c r="G61" s="262">
        <v>246.43</v>
      </c>
      <c r="H61" s="262">
        <v>54517.7</v>
      </c>
      <c r="I61" s="263">
        <v>3.518901399624625E-2</v>
      </c>
    </row>
    <row r="62" spans="1:9" customFormat="1" ht="48" customHeight="1" x14ac:dyDescent="0.2">
      <c r="A62" s="259" t="s">
        <v>437</v>
      </c>
      <c r="B62" s="260" t="s">
        <v>439</v>
      </c>
      <c r="C62" s="259" t="s">
        <v>141</v>
      </c>
      <c r="D62" s="259" t="s">
        <v>440</v>
      </c>
      <c r="E62" s="261" t="s">
        <v>3</v>
      </c>
      <c r="F62" s="260">
        <v>395.24</v>
      </c>
      <c r="G62" s="262">
        <v>7.24</v>
      </c>
      <c r="H62" s="262">
        <v>2861.53</v>
      </c>
      <c r="I62" s="263">
        <v>1.8470041696674387E-3</v>
      </c>
    </row>
    <row r="63" spans="1:9" customFormat="1" ht="36" customHeight="1" x14ac:dyDescent="0.2">
      <c r="A63" s="259" t="s">
        <v>438</v>
      </c>
      <c r="B63" s="260" t="s">
        <v>429</v>
      </c>
      <c r="C63" s="259" t="s">
        <v>141</v>
      </c>
      <c r="D63" s="259" t="s">
        <v>430</v>
      </c>
      <c r="E63" s="261" t="s">
        <v>164</v>
      </c>
      <c r="F63" s="260">
        <v>3161.9</v>
      </c>
      <c r="G63" s="262">
        <v>0.99</v>
      </c>
      <c r="H63" s="262">
        <v>3130.28</v>
      </c>
      <c r="I63" s="263">
        <v>2.0204716400759699E-3</v>
      </c>
    </row>
    <row r="64" spans="1:9" customFormat="1" ht="24" customHeight="1" x14ac:dyDescent="0.2">
      <c r="A64" s="255" t="s">
        <v>441</v>
      </c>
      <c r="B64" s="255"/>
      <c r="C64" s="255"/>
      <c r="D64" s="255" t="s">
        <v>442</v>
      </c>
      <c r="E64" s="255"/>
      <c r="F64" s="256"/>
      <c r="G64" s="255"/>
      <c r="H64" s="257">
        <v>157835.14000000001</v>
      </c>
      <c r="I64" s="258">
        <v>0.10187632549721441</v>
      </c>
    </row>
    <row r="65" spans="1:9" customFormat="1" ht="36" customHeight="1" x14ac:dyDescent="0.2">
      <c r="A65" s="264" t="s">
        <v>443</v>
      </c>
      <c r="B65" s="265" t="s">
        <v>630</v>
      </c>
      <c r="C65" s="264" t="s">
        <v>141</v>
      </c>
      <c r="D65" s="264" t="s">
        <v>631</v>
      </c>
      <c r="E65" s="266" t="s">
        <v>87</v>
      </c>
      <c r="F65" s="265">
        <v>94</v>
      </c>
      <c r="G65" s="267">
        <v>143.87</v>
      </c>
      <c r="H65" s="267">
        <v>13523.78</v>
      </c>
      <c r="I65" s="268">
        <v>8.7290638398566898E-3</v>
      </c>
    </row>
    <row r="66" spans="1:9" customFormat="1" ht="48" customHeight="1" x14ac:dyDescent="0.2">
      <c r="A66" s="259" t="s">
        <v>444</v>
      </c>
      <c r="B66" s="260" t="s">
        <v>632</v>
      </c>
      <c r="C66" s="259" t="s">
        <v>141</v>
      </c>
      <c r="D66" s="259" t="s">
        <v>633</v>
      </c>
      <c r="E66" s="261" t="s">
        <v>87</v>
      </c>
      <c r="F66" s="260">
        <v>94</v>
      </c>
      <c r="G66" s="262">
        <v>68.23</v>
      </c>
      <c r="H66" s="262">
        <v>6413.62</v>
      </c>
      <c r="I66" s="263">
        <v>4.1397374420895387E-3</v>
      </c>
    </row>
    <row r="67" spans="1:9" customFormat="1" ht="36" customHeight="1" x14ac:dyDescent="0.2">
      <c r="A67" s="264" t="s">
        <v>445</v>
      </c>
      <c r="B67" s="265" t="s">
        <v>345</v>
      </c>
      <c r="C67" s="264" t="s">
        <v>141</v>
      </c>
      <c r="D67" s="264" t="s">
        <v>346</v>
      </c>
      <c r="E67" s="266" t="s">
        <v>87</v>
      </c>
      <c r="F67" s="265">
        <v>22</v>
      </c>
      <c r="G67" s="267">
        <v>174.85</v>
      </c>
      <c r="H67" s="267">
        <v>3846.7</v>
      </c>
      <c r="I67" s="268">
        <v>2.4828923476111508E-3</v>
      </c>
    </row>
    <row r="68" spans="1:9" customFormat="1" ht="48" customHeight="1" x14ac:dyDescent="0.2">
      <c r="A68" s="259" t="s">
        <v>446</v>
      </c>
      <c r="B68" s="260" t="s">
        <v>350</v>
      </c>
      <c r="C68" s="259" t="s">
        <v>141</v>
      </c>
      <c r="D68" s="259" t="s">
        <v>351</v>
      </c>
      <c r="E68" s="261" t="s">
        <v>87</v>
      </c>
      <c r="F68" s="260">
        <v>22</v>
      </c>
      <c r="G68" s="262">
        <v>83.29</v>
      </c>
      <c r="H68" s="262">
        <v>1832.38</v>
      </c>
      <c r="I68" s="263">
        <v>1.1827286453104534E-3</v>
      </c>
    </row>
    <row r="69" spans="1:9" customFormat="1" ht="36" customHeight="1" x14ac:dyDescent="0.2">
      <c r="A69" s="264" t="s">
        <v>634</v>
      </c>
      <c r="B69" s="265" t="s">
        <v>217</v>
      </c>
      <c r="C69" s="264" t="s">
        <v>141</v>
      </c>
      <c r="D69" s="264" t="s">
        <v>218</v>
      </c>
      <c r="E69" s="266" t="s">
        <v>87</v>
      </c>
      <c r="F69" s="265">
        <v>73</v>
      </c>
      <c r="G69" s="267">
        <v>228.53</v>
      </c>
      <c r="H69" s="267">
        <v>16682.689999999999</v>
      </c>
      <c r="I69" s="268">
        <v>1.0768015009896553E-2</v>
      </c>
    </row>
    <row r="70" spans="1:9" customFormat="1" ht="48" customHeight="1" x14ac:dyDescent="0.2">
      <c r="A70" s="259" t="s">
        <v>635</v>
      </c>
      <c r="B70" s="260" t="s">
        <v>219</v>
      </c>
      <c r="C70" s="259" t="s">
        <v>141</v>
      </c>
      <c r="D70" s="259" t="s">
        <v>220</v>
      </c>
      <c r="E70" s="261" t="s">
        <v>87</v>
      </c>
      <c r="F70" s="260">
        <v>73</v>
      </c>
      <c r="G70" s="262">
        <v>98.93</v>
      </c>
      <c r="H70" s="262">
        <v>7221.89</v>
      </c>
      <c r="I70" s="263">
        <v>4.6614436832322498E-3</v>
      </c>
    </row>
    <row r="71" spans="1:9" customFormat="1" ht="36" customHeight="1" x14ac:dyDescent="0.2">
      <c r="A71" s="264" t="s">
        <v>636</v>
      </c>
      <c r="B71" s="265" t="s">
        <v>637</v>
      </c>
      <c r="C71" s="264" t="s">
        <v>141</v>
      </c>
      <c r="D71" s="264" t="s">
        <v>638</v>
      </c>
      <c r="E71" s="266" t="s">
        <v>87</v>
      </c>
      <c r="F71" s="265">
        <v>194</v>
      </c>
      <c r="G71" s="267">
        <v>426.08</v>
      </c>
      <c r="H71" s="267">
        <v>82659.520000000004</v>
      </c>
      <c r="I71" s="268">
        <v>5.3353443124031216E-2</v>
      </c>
    </row>
    <row r="72" spans="1:9" customFormat="1" ht="48" customHeight="1" x14ac:dyDescent="0.2">
      <c r="A72" s="259" t="s">
        <v>639</v>
      </c>
      <c r="B72" s="260" t="s">
        <v>640</v>
      </c>
      <c r="C72" s="259" t="s">
        <v>141</v>
      </c>
      <c r="D72" s="259" t="s">
        <v>641</v>
      </c>
      <c r="E72" s="261" t="s">
        <v>87</v>
      </c>
      <c r="F72" s="260">
        <v>194</v>
      </c>
      <c r="G72" s="262">
        <v>132.24</v>
      </c>
      <c r="H72" s="262">
        <v>25654.560000000001</v>
      </c>
      <c r="I72" s="263">
        <v>1.6559001405186558E-2</v>
      </c>
    </row>
    <row r="73" spans="1:9" customFormat="1" ht="24" customHeight="1" x14ac:dyDescent="0.2">
      <c r="A73" s="255" t="s">
        <v>447</v>
      </c>
      <c r="B73" s="255"/>
      <c r="C73" s="255"/>
      <c r="D73" s="255" t="s">
        <v>58</v>
      </c>
      <c r="E73" s="255"/>
      <c r="F73" s="256"/>
      <c r="G73" s="255"/>
      <c r="H73" s="257">
        <v>159076.04999999999</v>
      </c>
      <c r="I73" s="258">
        <v>0.10267728370634799</v>
      </c>
    </row>
    <row r="74" spans="1:9" customFormat="1" ht="28.5" customHeight="1" x14ac:dyDescent="0.2">
      <c r="A74" s="259" t="s">
        <v>448</v>
      </c>
      <c r="B74" s="260" t="s">
        <v>642</v>
      </c>
      <c r="C74" s="259" t="s">
        <v>169</v>
      </c>
      <c r="D74" s="259" t="s">
        <v>221</v>
      </c>
      <c r="E74" s="261" t="s">
        <v>2</v>
      </c>
      <c r="F74" s="260">
        <v>7</v>
      </c>
      <c r="G74" s="262">
        <v>18452.68</v>
      </c>
      <c r="H74" s="262">
        <v>129168.76</v>
      </c>
      <c r="I74" s="263">
        <v>8.3373313685606187E-2</v>
      </c>
    </row>
    <row r="75" spans="1:9" customFormat="1" ht="32.25" customHeight="1" x14ac:dyDescent="0.2">
      <c r="A75" s="259" t="s">
        <v>449</v>
      </c>
      <c r="B75" s="260" t="s">
        <v>643</v>
      </c>
      <c r="C75" s="259" t="s">
        <v>169</v>
      </c>
      <c r="D75" s="259" t="s">
        <v>450</v>
      </c>
      <c r="E75" s="261" t="s">
        <v>2</v>
      </c>
      <c r="F75" s="260">
        <v>1</v>
      </c>
      <c r="G75" s="262">
        <v>29907.29</v>
      </c>
      <c r="H75" s="262">
        <v>29907.29</v>
      </c>
      <c r="I75" s="263">
        <v>1.9303970020741804E-2</v>
      </c>
    </row>
    <row r="76" spans="1:9" customFormat="1" ht="24" customHeight="1" x14ac:dyDescent="0.2">
      <c r="A76" s="255" t="s">
        <v>451</v>
      </c>
      <c r="B76" s="255"/>
      <c r="C76" s="255"/>
      <c r="D76" s="255" t="s">
        <v>452</v>
      </c>
      <c r="E76" s="255"/>
      <c r="F76" s="256"/>
      <c r="G76" s="255"/>
      <c r="H76" s="257">
        <v>61030.52</v>
      </c>
      <c r="I76" s="258">
        <v>3.9392781105552631E-2</v>
      </c>
    </row>
    <row r="77" spans="1:9" customFormat="1" ht="36" customHeight="1" x14ac:dyDescent="0.2">
      <c r="A77" s="259" t="s">
        <v>453</v>
      </c>
      <c r="B77" s="260" t="s">
        <v>454</v>
      </c>
      <c r="C77" s="259" t="s">
        <v>169</v>
      </c>
      <c r="D77" s="259" t="s">
        <v>455</v>
      </c>
      <c r="E77" s="261" t="s">
        <v>2</v>
      </c>
      <c r="F77" s="260">
        <v>8</v>
      </c>
      <c r="G77" s="262">
        <v>2926.15</v>
      </c>
      <c r="H77" s="262">
        <v>23409.200000000001</v>
      </c>
      <c r="I77" s="263">
        <v>1.5109710542464698E-2</v>
      </c>
    </row>
    <row r="78" spans="1:9" customFormat="1" ht="36" customHeight="1" x14ac:dyDescent="0.2">
      <c r="A78" s="259" t="s">
        <v>456</v>
      </c>
      <c r="B78" s="260" t="s">
        <v>457</v>
      </c>
      <c r="C78" s="259" t="s">
        <v>169</v>
      </c>
      <c r="D78" s="259" t="s">
        <v>458</v>
      </c>
      <c r="E78" s="261" t="s">
        <v>2</v>
      </c>
      <c r="F78" s="260">
        <v>4</v>
      </c>
      <c r="G78" s="262">
        <v>5380.58</v>
      </c>
      <c r="H78" s="262">
        <v>21522.32</v>
      </c>
      <c r="I78" s="263">
        <v>1.3891804307806283E-2</v>
      </c>
    </row>
    <row r="79" spans="1:9" customFormat="1" ht="36" customHeight="1" x14ac:dyDescent="0.2">
      <c r="A79" s="259" t="s">
        <v>644</v>
      </c>
      <c r="B79" s="260" t="s">
        <v>645</v>
      </c>
      <c r="C79" s="259" t="s">
        <v>169</v>
      </c>
      <c r="D79" s="259" t="s">
        <v>646</v>
      </c>
      <c r="E79" s="261" t="s">
        <v>2</v>
      </c>
      <c r="F79" s="260">
        <v>2</v>
      </c>
      <c r="G79" s="262">
        <v>8049.5</v>
      </c>
      <c r="H79" s="262">
        <v>16099</v>
      </c>
      <c r="I79" s="263">
        <v>1.0391266255281648E-2</v>
      </c>
    </row>
    <row r="80" spans="1:9" customFormat="1" ht="24" customHeight="1" x14ac:dyDescent="0.2">
      <c r="A80" s="255" t="s">
        <v>203</v>
      </c>
      <c r="B80" s="255"/>
      <c r="C80" s="255"/>
      <c r="D80" s="255" t="s">
        <v>225</v>
      </c>
      <c r="E80" s="255"/>
      <c r="F80" s="256"/>
      <c r="G80" s="255"/>
      <c r="H80" s="257">
        <v>684671.77</v>
      </c>
      <c r="I80" s="258">
        <v>0.44192848372848986</v>
      </c>
    </row>
    <row r="81" spans="1:9" customFormat="1" ht="24" customHeight="1" x14ac:dyDescent="0.2">
      <c r="A81" s="255" t="s">
        <v>204</v>
      </c>
      <c r="B81" s="255"/>
      <c r="C81" s="255"/>
      <c r="D81" s="255" t="s">
        <v>464</v>
      </c>
      <c r="E81" s="255"/>
      <c r="F81" s="256"/>
      <c r="G81" s="255"/>
      <c r="H81" s="257">
        <v>664896.06000000006</v>
      </c>
      <c r="I81" s="258">
        <v>0.42916404693134497</v>
      </c>
    </row>
    <row r="82" spans="1:9" customFormat="1" ht="39" customHeight="1" x14ac:dyDescent="0.2">
      <c r="A82" s="259" t="s">
        <v>205</v>
      </c>
      <c r="B82" s="260" t="s">
        <v>226</v>
      </c>
      <c r="C82" s="259" t="s">
        <v>141</v>
      </c>
      <c r="D82" s="259" t="s">
        <v>227</v>
      </c>
      <c r="E82" s="261" t="s">
        <v>1</v>
      </c>
      <c r="F82" s="260">
        <v>3136.2</v>
      </c>
      <c r="G82" s="262">
        <v>2.5499999999999998</v>
      </c>
      <c r="H82" s="262">
        <v>7997.31</v>
      </c>
      <c r="I82" s="263">
        <v>5.1619465517129311E-3</v>
      </c>
    </row>
    <row r="83" spans="1:9" customFormat="1" ht="36" customHeight="1" x14ac:dyDescent="0.2">
      <c r="A83" s="259" t="s">
        <v>208</v>
      </c>
      <c r="B83" s="260" t="s">
        <v>465</v>
      </c>
      <c r="C83" s="259" t="s">
        <v>141</v>
      </c>
      <c r="D83" s="259" t="s">
        <v>466</v>
      </c>
      <c r="E83" s="261" t="s">
        <v>3</v>
      </c>
      <c r="F83" s="260">
        <v>188.17</v>
      </c>
      <c r="G83" s="262">
        <v>2133.61</v>
      </c>
      <c r="H83" s="262">
        <v>401481.39</v>
      </c>
      <c r="I83" s="263">
        <v>0.25914032051870123</v>
      </c>
    </row>
    <row r="84" spans="1:9" customFormat="1" ht="48" customHeight="1" x14ac:dyDescent="0.2">
      <c r="A84" s="259" t="s">
        <v>459</v>
      </c>
      <c r="B84" s="260" t="s">
        <v>160</v>
      </c>
      <c r="C84" s="259" t="s">
        <v>141</v>
      </c>
      <c r="D84" s="259" t="s">
        <v>161</v>
      </c>
      <c r="E84" s="261" t="s">
        <v>3</v>
      </c>
      <c r="F84" s="260">
        <v>244.62</v>
      </c>
      <c r="G84" s="262">
        <v>7.72</v>
      </c>
      <c r="H84" s="262">
        <v>1888.46</v>
      </c>
      <c r="I84" s="263">
        <v>1.2189260620193293E-3</v>
      </c>
    </row>
    <row r="85" spans="1:9" customFormat="1" ht="36" customHeight="1" x14ac:dyDescent="0.2">
      <c r="A85" s="259" t="s">
        <v>460</v>
      </c>
      <c r="B85" s="260" t="s">
        <v>162</v>
      </c>
      <c r="C85" s="259" t="s">
        <v>141</v>
      </c>
      <c r="D85" s="259" t="s">
        <v>163</v>
      </c>
      <c r="E85" s="261" t="s">
        <v>164</v>
      </c>
      <c r="F85" s="260">
        <v>770.56</v>
      </c>
      <c r="G85" s="262">
        <v>2.75</v>
      </c>
      <c r="H85" s="262">
        <v>2119.04</v>
      </c>
      <c r="I85" s="263">
        <v>1.3677563106771864E-3</v>
      </c>
    </row>
    <row r="86" spans="1:9" customFormat="1" ht="24" customHeight="1" x14ac:dyDescent="0.2">
      <c r="A86" s="259" t="s">
        <v>461</v>
      </c>
      <c r="B86" s="260" t="s">
        <v>228</v>
      </c>
      <c r="C86" s="259" t="s">
        <v>141</v>
      </c>
      <c r="D86" s="259" t="s">
        <v>229</v>
      </c>
      <c r="E86" s="261" t="s">
        <v>1</v>
      </c>
      <c r="F86" s="260">
        <v>3136.2</v>
      </c>
      <c r="G86" s="262">
        <v>9.56</v>
      </c>
      <c r="H86" s="262">
        <v>29982.07</v>
      </c>
      <c r="I86" s="263">
        <v>1.9352237546089338E-2</v>
      </c>
    </row>
    <row r="87" spans="1:9" customFormat="1" ht="36" customHeight="1" x14ac:dyDescent="0.2">
      <c r="A87" s="259" t="s">
        <v>462</v>
      </c>
      <c r="B87" s="260" t="s">
        <v>467</v>
      </c>
      <c r="C87" s="259" t="s">
        <v>141</v>
      </c>
      <c r="D87" s="259" t="s">
        <v>468</v>
      </c>
      <c r="E87" s="261" t="s">
        <v>1</v>
      </c>
      <c r="F87" s="260">
        <v>6272.4</v>
      </c>
      <c r="G87" s="262">
        <v>10.79</v>
      </c>
      <c r="H87" s="262">
        <v>67679.19</v>
      </c>
      <c r="I87" s="263">
        <v>4.3684234004086914E-2</v>
      </c>
    </row>
    <row r="88" spans="1:9" customFormat="1" ht="24" customHeight="1" x14ac:dyDescent="0.2">
      <c r="A88" s="259" t="s">
        <v>463</v>
      </c>
      <c r="B88" s="260" t="s">
        <v>230</v>
      </c>
      <c r="C88" s="259" t="s">
        <v>185</v>
      </c>
      <c r="D88" s="259" t="s">
        <v>231</v>
      </c>
      <c r="E88" s="261" t="s">
        <v>232</v>
      </c>
      <c r="F88" s="260">
        <v>1621.42</v>
      </c>
      <c r="G88" s="262">
        <v>1.98</v>
      </c>
      <c r="H88" s="262">
        <v>3210.41</v>
      </c>
      <c r="I88" s="263">
        <v>2.0721923783228002E-3</v>
      </c>
    </row>
    <row r="89" spans="1:9" customFormat="1" ht="36" customHeight="1" x14ac:dyDescent="0.2">
      <c r="A89" s="259" t="s">
        <v>647</v>
      </c>
      <c r="B89" s="260" t="s">
        <v>648</v>
      </c>
      <c r="C89" s="259" t="s">
        <v>141</v>
      </c>
      <c r="D89" s="259" t="s">
        <v>649</v>
      </c>
      <c r="E89" s="261" t="s">
        <v>3</v>
      </c>
      <c r="F89" s="260">
        <v>627.24</v>
      </c>
      <c r="G89" s="262">
        <v>202.99</v>
      </c>
      <c r="H89" s="262">
        <v>127323.44</v>
      </c>
      <c r="I89" s="263">
        <v>8.2182232783301931E-2</v>
      </c>
    </row>
    <row r="90" spans="1:9" customFormat="1" ht="30.75" customHeight="1" x14ac:dyDescent="0.2">
      <c r="A90" s="259" t="s">
        <v>650</v>
      </c>
      <c r="B90" s="260" t="s">
        <v>469</v>
      </c>
      <c r="C90" s="259" t="s">
        <v>141</v>
      </c>
      <c r="D90" s="259" t="s">
        <v>470</v>
      </c>
      <c r="E90" s="261" t="s">
        <v>3</v>
      </c>
      <c r="F90" s="260">
        <v>815.41</v>
      </c>
      <c r="G90" s="262">
        <v>12.63</v>
      </c>
      <c r="H90" s="262">
        <v>10298.620000000001</v>
      </c>
      <c r="I90" s="263">
        <v>6.6473509212975146E-3</v>
      </c>
    </row>
    <row r="91" spans="1:9" customFormat="1" ht="24" customHeight="1" x14ac:dyDescent="0.2">
      <c r="A91" s="259" t="s">
        <v>651</v>
      </c>
      <c r="B91" s="260" t="s">
        <v>230</v>
      </c>
      <c r="C91" s="259" t="s">
        <v>185</v>
      </c>
      <c r="D91" s="259" t="s">
        <v>231</v>
      </c>
      <c r="E91" s="261" t="s">
        <v>232</v>
      </c>
      <c r="F91" s="260">
        <v>6523.3</v>
      </c>
      <c r="G91" s="262">
        <v>1.98</v>
      </c>
      <c r="H91" s="262">
        <v>12916.13</v>
      </c>
      <c r="I91" s="263">
        <v>8.336849855135782E-3</v>
      </c>
    </row>
    <row r="92" spans="1:9" customFormat="1" ht="24" customHeight="1" x14ac:dyDescent="0.2">
      <c r="A92" s="255" t="s">
        <v>210</v>
      </c>
      <c r="B92" s="255"/>
      <c r="C92" s="255"/>
      <c r="D92" s="255" t="s">
        <v>523</v>
      </c>
      <c r="E92" s="255"/>
      <c r="F92" s="256"/>
      <c r="G92" s="255"/>
      <c r="H92" s="257">
        <v>19775.71</v>
      </c>
      <c r="I92" s="258">
        <v>1.2764436797144906E-2</v>
      </c>
    </row>
    <row r="93" spans="1:9" customFormat="1" ht="60" customHeight="1" x14ac:dyDescent="0.2">
      <c r="A93" s="259" t="s">
        <v>211</v>
      </c>
      <c r="B93" s="260" t="s">
        <v>652</v>
      </c>
      <c r="C93" s="259" t="s">
        <v>147</v>
      </c>
      <c r="D93" s="259" t="s">
        <v>653</v>
      </c>
      <c r="E93" s="261" t="s">
        <v>87</v>
      </c>
      <c r="F93" s="260">
        <v>525.80999999999995</v>
      </c>
      <c r="G93" s="262">
        <v>37.61</v>
      </c>
      <c r="H93" s="262">
        <v>19775.71</v>
      </c>
      <c r="I93" s="263">
        <v>1.2764436797144906E-2</v>
      </c>
    </row>
    <row r="94" spans="1:9" customFormat="1" ht="24" customHeight="1" x14ac:dyDescent="0.2">
      <c r="A94" s="255" t="s">
        <v>214</v>
      </c>
      <c r="B94" s="255"/>
      <c r="C94" s="255"/>
      <c r="D94" s="255" t="s">
        <v>233</v>
      </c>
      <c r="E94" s="255"/>
      <c r="F94" s="256"/>
      <c r="G94" s="255"/>
      <c r="H94" s="257">
        <v>20745.12</v>
      </c>
      <c r="I94" s="258">
        <v>1.3390152519893686E-2</v>
      </c>
    </row>
    <row r="95" spans="1:9" customFormat="1" ht="24" customHeight="1" x14ac:dyDescent="0.2">
      <c r="A95" s="259" t="s">
        <v>215</v>
      </c>
      <c r="B95" s="260" t="s">
        <v>234</v>
      </c>
      <c r="C95" s="259" t="s">
        <v>169</v>
      </c>
      <c r="D95" s="259" t="s">
        <v>235</v>
      </c>
      <c r="E95" s="261" t="s">
        <v>209</v>
      </c>
      <c r="F95" s="260">
        <v>110</v>
      </c>
      <c r="G95" s="262">
        <v>161.1</v>
      </c>
      <c r="H95" s="262">
        <v>17721</v>
      </c>
      <c r="I95" s="263">
        <v>1.1438202951105416E-2</v>
      </c>
    </row>
    <row r="96" spans="1:9" customFormat="1" ht="48" customHeight="1" x14ac:dyDescent="0.2">
      <c r="A96" s="259" t="s">
        <v>216</v>
      </c>
      <c r="B96" s="260" t="s">
        <v>403</v>
      </c>
      <c r="C96" s="259" t="s">
        <v>141</v>
      </c>
      <c r="D96" s="259" t="s">
        <v>404</v>
      </c>
      <c r="E96" s="261" t="s">
        <v>3</v>
      </c>
      <c r="F96" s="260">
        <v>88</v>
      </c>
      <c r="G96" s="262">
        <v>10.11</v>
      </c>
      <c r="H96" s="262">
        <v>889.68</v>
      </c>
      <c r="I96" s="263">
        <v>5.7425316864395161E-4</v>
      </c>
    </row>
    <row r="97" spans="1:10" customFormat="1" ht="36" customHeight="1" x14ac:dyDescent="0.2">
      <c r="A97" s="259" t="s">
        <v>471</v>
      </c>
      <c r="B97" s="260" t="s">
        <v>405</v>
      </c>
      <c r="C97" s="259" t="s">
        <v>141</v>
      </c>
      <c r="D97" s="259" t="s">
        <v>406</v>
      </c>
      <c r="E97" s="261" t="s">
        <v>164</v>
      </c>
      <c r="F97" s="260">
        <v>677.6</v>
      </c>
      <c r="G97" s="262">
        <v>3.15</v>
      </c>
      <c r="H97" s="262">
        <v>2134.44</v>
      </c>
      <c r="I97" s="263">
        <v>1.3776964001443173E-3</v>
      </c>
    </row>
    <row r="98" spans="1:10" customFormat="1" ht="14.25" x14ac:dyDescent="0.2">
      <c r="A98" s="269"/>
      <c r="B98" s="269"/>
      <c r="C98" s="269"/>
      <c r="D98" s="269"/>
      <c r="E98" s="269"/>
      <c r="F98" s="269"/>
      <c r="G98" s="269"/>
      <c r="H98" s="269"/>
      <c r="I98" s="269"/>
    </row>
    <row r="99" spans="1:10" customFormat="1" x14ac:dyDescent="0.2">
      <c r="A99" s="270"/>
      <c r="B99" s="270"/>
      <c r="C99" s="270"/>
      <c r="D99" s="271"/>
      <c r="E99" s="272" t="s">
        <v>236</v>
      </c>
      <c r="F99" s="270"/>
      <c r="G99" s="19"/>
      <c r="H99" s="274">
        <v>1247334.2</v>
      </c>
      <c r="I99" s="275"/>
    </row>
    <row r="100" spans="1:10" customFormat="1" x14ac:dyDescent="0.2">
      <c r="A100" s="270"/>
      <c r="B100" s="270"/>
      <c r="C100" s="270"/>
      <c r="D100" s="271"/>
      <c r="E100" s="272" t="s">
        <v>746</v>
      </c>
      <c r="F100" s="270"/>
      <c r="G100" s="19"/>
      <c r="H100" s="274">
        <v>301947.63</v>
      </c>
      <c r="I100" s="275"/>
    </row>
    <row r="101" spans="1:10" customFormat="1" x14ac:dyDescent="0.2">
      <c r="A101" s="270"/>
      <c r="B101" s="270"/>
      <c r="C101" s="270"/>
      <c r="D101" s="271"/>
      <c r="E101" s="272" t="s">
        <v>237</v>
      </c>
      <c r="F101" s="270"/>
      <c r="G101" s="19"/>
      <c r="H101" s="274">
        <v>1549281.83</v>
      </c>
      <c r="I101" s="275"/>
    </row>
    <row r="102" spans="1:10" customFormat="1" x14ac:dyDescent="0.2">
      <c r="A102" s="273"/>
      <c r="B102" s="273"/>
      <c r="C102" s="273"/>
      <c r="D102" s="271"/>
      <c r="E102" s="276"/>
      <c r="F102" s="273"/>
      <c r="G102" s="19"/>
      <c r="H102" s="274"/>
      <c r="I102" s="275"/>
    </row>
    <row r="103" spans="1:10" customFormat="1" x14ac:dyDescent="0.2">
      <c r="A103" s="273"/>
      <c r="B103" s="273"/>
      <c r="C103" s="273"/>
      <c r="D103" s="271"/>
      <c r="E103" s="276"/>
      <c r="F103" s="273"/>
      <c r="G103" s="19"/>
      <c r="H103" s="274"/>
      <c r="I103" s="275"/>
    </row>
    <row r="104" spans="1:10" customFormat="1" x14ac:dyDescent="0.2">
      <c r="A104" s="273"/>
      <c r="B104" s="273"/>
      <c r="C104" s="273"/>
      <c r="D104" s="271"/>
      <c r="E104" s="276"/>
      <c r="F104" s="273"/>
      <c r="G104" s="19"/>
      <c r="H104" s="274"/>
      <c r="I104" s="275"/>
    </row>
    <row r="105" spans="1:10" customFormat="1" x14ac:dyDescent="0.2">
      <c r="A105" s="273"/>
      <c r="B105" s="273"/>
      <c r="C105" s="273"/>
      <c r="D105" s="271"/>
      <c r="E105" s="276"/>
      <c r="F105" s="273"/>
      <c r="G105" s="19"/>
      <c r="H105" s="274"/>
      <c r="I105" s="275"/>
    </row>
    <row r="106" spans="1:10" customFormat="1" x14ac:dyDescent="0.2">
      <c r="A106" s="273"/>
      <c r="B106" s="273"/>
      <c r="C106" s="273"/>
      <c r="D106" s="271"/>
      <c r="E106" s="276"/>
      <c r="F106" s="273"/>
      <c r="G106" s="19"/>
      <c r="H106" s="274"/>
      <c r="I106" s="275"/>
    </row>
    <row r="107" spans="1:10" s="134" customFormat="1" ht="15.75" x14ac:dyDescent="0.2">
      <c r="A107" s="201"/>
      <c r="B107" s="201"/>
      <c r="C107" s="201"/>
      <c r="D107" s="158"/>
      <c r="E107" s="160"/>
      <c r="F107" s="202"/>
      <c r="G107" s="202"/>
      <c r="H107" s="203"/>
      <c r="I107" s="1"/>
      <c r="J107" s="159"/>
    </row>
    <row r="108" spans="1:10" s="134" customFormat="1" ht="15.75" x14ac:dyDescent="0.2">
      <c r="A108" s="161"/>
      <c r="B108" s="161"/>
      <c r="C108" s="161"/>
      <c r="D108" s="161"/>
      <c r="E108" s="161"/>
      <c r="F108" s="161"/>
      <c r="G108" s="161"/>
      <c r="H108" s="161"/>
      <c r="I108" s="161"/>
      <c r="J108" s="161"/>
    </row>
    <row r="109" spans="1:10" ht="15.75" x14ac:dyDescent="0.25">
      <c r="D109" s="132"/>
      <c r="E109" s="200"/>
      <c r="F109" s="200"/>
      <c r="G109" s="200"/>
      <c r="H109" s="200"/>
    </row>
    <row r="110" spans="1:10" ht="15.75" x14ac:dyDescent="0.2">
      <c r="C110" s="96" t="s">
        <v>6</v>
      </c>
      <c r="D110" s="188" t="str">
        <f>'MEMORIA DE CALCULO'!C7</f>
        <v>Eng.ª Civil Flávia Cristina Barbosa</v>
      </c>
      <c r="E110" s="188"/>
      <c r="F110" s="188"/>
      <c r="G110" s="188"/>
      <c r="H110" s="144"/>
      <c r="I110" s="51"/>
    </row>
    <row r="111" spans="1:10" ht="15.75" x14ac:dyDescent="0.25">
      <c r="C111" s="110"/>
      <c r="D111" s="187" t="str">
        <f>"CREA - "&amp;'MEMORIA DE CALCULO'!C8</f>
        <v>CREA - MG- 187.842/D</v>
      </c>
      <c r="E111" s="187"/>
      <c r="F111" s="187"/>
      <c r="G111" s="187"/>
      <c r="H111" s="151"/>
      <c r="I111" s="51"/>
    </row>
    <row r="112" spans="1:10" ht="15.75" x14ac:dyDescent="0.25">
      <c r="D112" s="119"/>
      <c r="E112" s="51"/>
      <c r="F112" s="121"/>
      <c r="G112" s="121"/>
      <c r="H112" s="121"/>
      <c r="I112" s="51"/>
    </row>
    <row r="113" spans="4:8" ht="15.75" x14ac:dyDescent="0.2">
      <c r="D113" s="132"/>
      <c r="E113" s="133"/>
      <c r="F113" s="143"/>
      <c r="G113" s="143"/>
      <c r="H113" s="144"/>
    </row>
  </sheetData>
  <mergeCells count="17">
    <mergeCell ref="A100:C100"/>
    <mergeCell ref="A101:C101"/>
    <mergeCell ref="E101:F101"/>
    <mergeCell ref="A1:F2"/>
    <mergeCell ref="D110:G110"/>
    <mergeCell ref="D111:G111"/>
    <mergeCell ref="A3:C6"/>
    <mergeCell ref="D4:D6"/>
    <mergeCell ref="A7:I7"/>
    <mergeCell ref="G4:H4"/>
    <mergeCell ref="E109:H109"/>
    <mergeCell ref="A107:C107"/>
    <mergeCell ref="F107:H107"/>
    <mergeCell ref="E3:F6"/>
    <mergeCell ref="E100:F100"/>
    <mergeCell ref="E99:F99"/>
    <mergeCell ref="A99:C99"/>
  </mergeCells>
  <pageMargins left="0.51181102362204722" right="0.51181102362204722" top="0.78740157480314965" bottom="0.78740157480314965" header="0.31496062992125984" footer="0.31496062992125984"/>
  <pageSetup paperSize="9" scale="71" fitToHeight="2000" orientation="landscape" r:id="rId1"/>
  <headerFooter>
    <oddFooter>Página &amp;P de &amp;N</oddFooter>
  </headerFooter>
  <rowBreaks count="5" manualBreakCount="5">
    <brk id="20" max="7" man="1"/>
    <brk id="41" max="7" man="1"/>
    <brk id="57" max="7" man="1"/>
    <brk id="75" max="7" man="1"/>
    <brk id="93" max="7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18"/>
  <sheetViews>
    <sheetView view="pageBreakPreview" topLeftCell="A4" zoomScale="85" zoomScaleNormal="55" zoomScaleSheetLayoutView="85" workbookViewId="0">
      <selection activeCell="C28" sqref="C28"/>
    </sheetView>
  </sheetViews>
  <sheetFormatPr defaultColWidth="9" defaultRowHeight="15" x14ac:dyDescent="0.2"/>
  <cols>
    <col min="1" max="1" width="24.375" style="8" customWidth="1"/>
    <col min="2" max="2" width="26.25" style="8" customWidth="1"/>
    <col min="3" max="3" width="60.625" style="8" customWidth="1"/>
    <col min="4" max="4" width="21.75" style="8" customWidth="1"/>
    <col min="5" max="5" width="17.25" style="8" customWidth="1"/>
    <col min="6" max="6" width="18.125" style="8" bestFit="1" customWidth="1"/>
    <col min="7" max="7" width="9" style="8"/>
    <col min="8" max="8" width="12.125" style="8" customWidth="1"/>
    <col min="9" max="16384" width="9" style="8"/>
  </cols>
  <sheetData>
    <row r="1" spans="1:8" ht="40.15" customHeight="1" thickBot="1" x14ac:dyDescent="0.25">
      <c r="A1" s="212" t="str">
        <f>"PLANILHA DE COTAÇÕES - " &amp;C4</f>
        <v>PLANILHA DE COTAÇÕES - DRENAGEM DA RUA FRANCISCA RICARDINA DE PAULA</v>
      </c>
      <c r="B1" s="212"/>
      <c r="C1" s="212"/>
      <c r="D1" s="212"/>
      <c r="E1" s="212"/>
      <c r="F1" s="213"/>
      <c r="G1" s="44" t="s">
        <v>4</v>
      </c>
      <c r="H1" s="45" t="str">
        <f>'MEMORIA DE CALCULO'!C1</f>
        <v>R00</v>
      </c>
    </row>
    <row r="2" spans="1:8" ht="20.45" customHeight="1" thickTop="1" thickBot="1" x14ac:dyDescent="0.25">
      <c r="A2" s="214"/>
      <c r="B2" s="214"/>
      <c r="C2" s="214"/>
      <c r="D2" s="214"/>
      <c r="E2" s="214"/>
      <c r="F2" s="215"/>
      <c r="G2" s="29" t="s">
        <v>41</v>
      </c>
      <c r="H2" s="43">
        <f ca="1">'MEMORIA DE CALCULO'!H11</f>
        <v>44704</v>
      </c>
    </row>
    <row r="3" spans="1:8" ht="32.450000000000003" customHeight="1" thickTop="1" x14ac:dyDescent="0.2">
      <c r="A3" s="216" t="s">
        <v>89</v>
      </c>
      <c r="B3" s="217"/>
      <c r="C3" s="175" t="s">
        <v>90</v>
      </c>
      <c r="D3" s="176"/>
      <c r="E3" s="177"/>
      <c r="F3" s="219" t="s">
        <v>40</v>
      </c>
      <c r="G3" s="216"/>
      <c r="H3" s="216"/>
    </row>
    <row r="4" spans="1:8" ht="42.6" customHeight="1" thickBot="1" x14ac:dyDescent="0.25">
      <c r="A4" s="193"/>
      <c r="B4" s="218"/>
      <c r="C4" s="178" t="str">
        <f>'MEMORIA DE CALCULO'!C2</f>
        <v>DRENAGEM DA RUA FRANCISCA RICARDINA DE PAULA</v>
      </c>
      <c r="D4" s="179"/>
      <c r="E4" s="180"/>
      <c r="F4" s="220"/>
      <c r="G4" s="193"/>
      <c r="H4" s="193"/>
    </row>
    <row r="5" spans="1:8" ht="21" customHeight="1" thickBot="1" x14ac:dyDescent="0.25">
      <c r="A5" s="211" t="str">
        <f>"PROJETO EXECUTIVO - "&amp;C4</f>
        <v>PROJETO EXECUTIVO - DRENAGEM DA RUA FRANCISCA RICARDINA DE PAULA</v>
      </c>
      <c r="B5" s="211"/>
      <c r="C5" s="211"/>
      <c r="D5" s="211"/>
      <c r="E5" s="211"/>
      <c r="F5" s="211"/>
      <c r="G5" s="211"/>
      <c r="H5" s="211"/>
    </row>
    <row r="6" spans="1:8" ht="15.75" thickBot="1" x14ac:dyDescent="0.25">
      <c r="A6" s="186"/>
      <c r="B6" s="186"/>
      <c r="C6" s="186"/>
      <c r="D6" s="186"/>
      <c r="E6" s="186"/>
      <c r="F6" s="186"/>
      <c r="G6" s="186"/>
      <c r="H6" s="186"/>
    </row>
    <row r="7" spans="1:8" s="9" customFormat="1" ht="32.25" customHeight="1" thickBot="1" x14ac:dyDescent="0.25">
      <c r="A7" s="47"/>
      <c r="B7" s="164"/>
      <c r="C7" s="164"/>
      <c r="D7" s="164"/>
      <c r="E7" s="48"/>
      <c r="F7" s="49"/>
      <c r="G7" s="49"/>
      <c r="H7" s="49"/>
    </row>
    <row r="8" spans="1:8" s="16" customFormat="1" ht="16.5" thickBot="1" x14ac:dyDescent="0.25">
      <c r="A8" s="15"/>
      <c r="B8" s="15"/>
      <c r="C8" s="15"/>
      <c r="D8" s="15"/>
      <c r="E8" s="15"/>
      <c r="F8" s="15"/>
      <c r="G8" s="15"/>
      <c r="H8" s="15"/>
    </row>
    <row r="9" spans="1:8" ht="28.5" customHeight="1" x14ac:dyDescent="0.2">
      <c r="A9" s="25"/>
      <c r="B9" s="10"/>
      <c r="C9" s="22"/>
      <c r="D9" s="10"/>
      <c r="E9" s="13"/>
      <c r="F9" s="24"/>
      <c r="G9" s="24"/>
      <c r="H9" s="23"/>
    </row>
    <row r="10" spans="1:8" ht="15.75" thickBot="1" x14ac:dyDescent="0.25">
      <c r="A10" s="11"/>
      <c r="B10" s="11"/>
      <c r="C10" s="21"/>
      <c r="D10" s="11"/>
      <c r="E10" s="14"/>
      <c r="F10" s="12"/>
      <c r="G10" s="12"/>
      <c r="H10" s="12"/>
    </row>
    <row r="11" spans="1:8" s="9" customFormat="1" ht="32.25" customHeight="1" thickBot="1" x14ac:dyDescent="0.25">
      <c r="A11" s="47"/>
      <c r="B11" s="164"/>
      <c r="C11" s="164"/>
      <c r="D11" s="164"/>
      <c r="E11" s="48"/>
      <c r="F11" s="49"/>
      <c r="G11" s="49"/>
      <c r="H11" s="49"/>
    </row>
    <row r="12" spans="1:8" s="16" customFormat="1" ht="16.5" thickBot="1" x14ac:dyDescent="0.25">
      <c r="A12" s="15"/>
      <c r="B12" s="15"/>
      <c r="C12" s="15"/>
      <c r="D12" s="15"/>
      <c r="E12" s="15"/>
      <c r="F12" s="15"/>
      <c r="G12" s="15"/>
      <c r="H12" s="15"/>
    </row>
    <row r="13" spans="1:8" ht="28.5" customHeight="1" x14ac:dyDescent="0.2">
      <c r="A13" s="25"/>
      <c r="B13" s="10"/>
      <c r="C13" s="22"/>
      <c r="D13" s="10"/>
      <c r="E13" s="13"/>
      <c r="F13" s="24"/>
      <c r="G13" s="24"/>
      <c r="H13" s="23"/>
    </row>
    <row r="14" spans="1:8" ht="15.75" thickBot="1" x14ac:dyDescent="0.25">
      <c r="A14" s="11"/>
      <c r="B14" s="11"/>
      <c r="C14" s="21"/>
      <c r="D14" s="11"/>
      <c r="E14" s="14"/>
      <c r="F14" s="12"/>
      <c r="G14" s="12"/>
      <c r="H14" s="12"/>
    </row>
    <row r="15" spans="1:8" ht="35.450000000000003" customHeight="1" x14ac:dyDescent="0.2"/>
    <row r="16" spans="1:8" ht="18.75" x14ac:dyDescent="0.2">
      <c r="C16" s="3"/>
      <c r="D16" s="4"/>
      <c r="E16" s="6"/>
      <c r="F16" s="7"/>
    </row>
    <row r="17" spans="1:5" ht="18.75" x14ac:dyDescent="0.2">
      <c r="A17" s="210" t="s">
        <v>6</v>
      </c>
      <c r="B17" s="210"/>
      <c r="C17" s="208" t="str">
        <f>'MEMORIA DE CALCULO'!C7</f>
        <v>Eng.ª Civil Flávia Cristina Barbosa</v>
      </c>
      <c r="D17" s="208"/>
      <c r="E17" s="208"/>
    </row>
    <row r="18" spans="1:5" ht="18.75" x14ac:dyDescent="0.2">
      <c r="B18" s="2"/>
      <c r="C18" s="209" t="str">
        <f>"CREA - "&amp;'MEMORIA DE CALCULO'!C8</f>
        <v>CREA - MG- 187.842/D</v>
      </c>
      <c r="D18" s="209"/>
      <c r="E18" s="209"/>
    </row>
  </sheetData>
  <mergeCells count="12">
    <mergeCell ref="A1:F2"/>
    <mergeCell ref="A3:B4"/>
    <mergeCell ref="F3:H4"/>
    <mergeCell ref="C4:E4"/>
    <mergeCell ref="C3:E3"/>
    <mergeCell ref="B7:D7"/>
    <mergeCell ref="C17:E17"/>
    <mergeCell ref="C18:E18"/>
    <mergeCell ref="A17:B17"/>
    <mergeCell ref="A5:H5"/>
    <mergeCell ref="A6:H6"/>
    <mergeCell ref="B11:D11"/>
  </mergeCells>
  <pageMargins left="0.51181102362204722" right="0.51181102362204722" top="0.78740157480314965" bottom="0.78740157480314965" header="0.31496062992125984" footer="0.31496062992125984"/>
  <pageSetup paperSize="9" scale="66" fitToHeight="0" orientation="landscape" r:id="rId1"/>
  <headerFooter>
    <oddFooter>Página &amp;P de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J82"/>
  <sheetViews>
    <sheetView view="pageBreakPreview" topLeftCell="A49" zoomScaleNormal="70" zoomScaleSheetLayoutView="100" workbookViewId="0">
      <selection activeCell="C70" sqref="C70"/>
    </sheetView>
  </sheetViews>
  <sheetFormatPr defaultColWidth="9" defaultRowHeight="15" x14ac:dyDescent="0.2"/>
  <cols>
    <col min="1" max="1" width="21.5" style="1" customWidth="1"/>
    <col min="2" max="2" width="13.875" style="1" customWidth="1"/>
    <col min="3" max="3" width="78.375" style="1" customWidth="1"/>
    <col min="4" max="4" width="23.625" style="1" customWidth="1"/>
    <col min="5" max="5" width="12.375" style="1" customWidth="1"/>
    <col min="6" max="6" width="18.625" style="1" customWidth="1"/>
    <col min="7" max="7" width="15" style="1" bestFit="1" customWidth="1"/>
    <col min="8" max="8" width="24.25" style="1" bestFit="1" customWidth="1"/>
    <col min="9" max="9" width="21.125" style="1" bestFit="1" customWidth="1"/>
    <col min="10" max="10" width="23.5" style="1" bestFit="1" customWidth="1"/>
    <col min="11" max="16384" width="9" style="1"/>
  </cols>
  <sheetData>
    <row r="1" spans="1:10" ht="19.899999999999999" customHeight="1" thickTop="1" thickBot="1" x14ac:dyDescent="0.25">
      <c r="A1" s="225" t="str">
        <f>"CURVA ABC - " &amp;C4</f>
        <v>CURVA ABC - DRENAGEM DA RUA SÃO FRANCISCO</v>
      </c>
      <c r="B1" s="226"/>
      <c r="C1" s="226"/>
      <c r="D1" s="226"/>
      <c r="E1" s="226"/>
      <c r="F1" s="226"/>
      <c r="G1" s="226"/>
      <c r="H1" s="227"/>
      <c r="I1" s="145" t="s">
        <v>4</v>
      </c>
      <c r="J1" s="146" t="str">
        <f>'MEMORIA DE CALCULO'!C1</f>
        <v>R00</v>
      </c>
    </row>
    <row r="2" spans="1:10" s="8" customFormat="1" ht="21" customHeight="1" thickBot="1" x14ac:dyDescent="0.25">
      <c r="A2" s="228"/>
      <c r="B2" s="192"/>
      <c r="C2" s="192"/>
      <c r="D2" s="192"/>
      <c r="E2" s="192"/>
      <c r="F2" s="192"/>
      <c r="G2" s="192"/>
      <c r="H2" s="229"/>
      <c r="I2" s="31" t="s">
        <v>41</v>
      </c>
      <c r="J2" s="147">
        <f ca="1">'MEMORIA DE CALCULO'!C3</f>
        <v>44704</v>
      </c>
    </row>
    <row r="3" spans="1:10" s="8" customFormat="1" ht="16.899999999999999" customHeight="1" x14ac:dyDescent="0.2">
      <c r="A3" s="157" t="s">
        <v>89</v>
      </c>
      <c r="B3" s="28"/>
      <c r="C3" s="230" t="s">
        <v>90</v>
      </c>
      <c r="D3" s="231"/>
      <c r="E3" s="231"/>
      <c r="F3" s="204" t="s">
        <v>40</v>
      </c>
      <c r="G3" s="205"/>
      <c r="H3" s="221"/>
      <c r="I3" s="34" t="s">
        <v>91</v>
      </c>
      <c r="J3" s="148"/>
    </row>
    <row r="4" spans="1:10" s="8" customFormat="1" ht="60" customHeight="1" thickBot="1" x14ac:dyDescent="0.25">
      <c r="A4" s="157"/>
      <c r="B4" s="28"/>
      <c r="C4" s="232" t="s">
        <v>602</v>
      </c>
      <c r="D4" s="233"/>
      <c r="E4" s="233"/>
      <c r="F4" s="206"/>
      <c r="G4" s="193"/>
      <c r="H4" s="222"/>
      <c r="I4" s="223" t="str">
        <f>'MEMORIA DE CALCULO'!C6</f>
        <v>SINAPI - 04/2022 - Minas Gerais
SICRO3 - 01/2022 - Minas Gerais
SETOP - 03/2022 - Minas Gerais
SUDECAP - 02/2022 - Minas Gerais</v>
      </c>
      <c r="J4" s="224"/>
    </row>
    <row r="5" spans="1:10" s="8" customFormat="1" ht="24" customHeight="1" thickBot="1" x14ac:dyDescent="0.25">
      <c r="A5" s="157"/>
      <c r="B5" s="28"/>
      <c r="C5" s="232"/>
      <c r="D5" s="233"/>
      <c r="E5" s="233"/>
      <c r="F5" s="206"/>
      <c r="G5" s="193"/>
      <c r="H5" s="222"/>
      <c r="I5" s="34" t="s">
        <v>92</v>
      </c>
      <c r="J5" s="149">
        <f>'MEMORIA DE CALCULO'!C4</f>
        <v>0.24229999999999999</v>
      </c>
    </row>
    <row r="6" spans="1:10" s="8" customFormat="1" ht="16.5" hidden="1" thickBot="1" x14ac:dyDescent="0.25">
      <c r="A6" s="157"/>
      <c r="B6" s="28"/>
      <c r="C6" s="234"/>
      <c r="D6" s="235"/>
      <c r="E6" s="235"/>
      <c r="F6" s="198"/>
      <c r="G6" s="207"/>
      <c r="H6" s="199"/>
      <c r="I6" s="78" t="s">
        <v>93</v>
      </c>
      <c r="J6" s="150">
        <f>'MEMORIA DE CALCULO'!C5</f>
        <v>0</v>
      </c>
    </row>
    <row r="7" spans="1:10" s="8" customFormat="1" ht="16.5" thickBot="1" x14ac:dyDescent="0.25">
      <c r="A7" s="236" t="str">
        <f>"PROJETO EXECUTIVO - "&amp;C4</f>
        <v>PROJETO EXECUTIVO - DRENAGEM DA RUA SÃO FRANCISCO</v>
      </c>
      <c r="B7" s="237"/>
      <c r="C7" s="237"/>
      <c r="D7" s="237"/>
      <c r="E7" s="237"/>
      <c r="F7" s="237"/>
      <c r="G7" s="237"/>
      <c r="H7" s="237"/>
      <c r="I7" s="237"/>
      <c r="J7" s="238"/>
    </row>
    <row r="8" spans="1:10" s="134" customFormat="1" ht="16.5" thickTop="1" x14ac:dyDescent="0.2">
      <c r="A8" s="154" t="s">
        <v>130</v>
      </c>
      <c r="B8" s="155" t="s">
        <v>131</v>
      </c>
      <c r="C8" s="155" t="s">
        <v>132</v>
      </c>
      <c r="D8" s="155" t="s">
        <v>246</v>
      </c>
      <c r="E8" s="156" t="s">
        <v>133</v>
      </c>
      <c r="F8" s="154" t="s">
        <v>134</v>
      </c>
      <c r="G8" s="154" t="s">
        <v>322</v>
      </c>
      <c r="H8" s="154" t="s">
        <v>0</v>
      </c>
      <c r="I8" s="154" t="s">
        <v>137</v>
      </c>
      <c r="J8" s="154" t="s">
        <v>323</v>
      </c>
    </row>
    <row r="9" spans="1:10" customFormat="1" ht="36" customHeight="1" x14ac:dyDescent="0.2">
      <c r="A9" s="260" t="s">
        <v>465</v>
      </c>
      <c r="B9" s="259" t="s">
        <v>141</v>
      </c>
      <c r="C9" s="259" t="s">
        <v>466</v>
      </c>
      <c r="D9" s="259" t="s">
        <v>288</v>
      </c>
      <c r="E9" s="261" t="s">
        <v>3</v>
      </c>
      <c r="F9" s="260" t="s">
        <v>670</v>
      </c>
      <c r="G9" s="260" t="s">
        <v>747</v>
      </c>
      <c r="H9" s="260" t="s">
        <v>748</v>
      </c>
      <c r="I9" s="260" t="s">
        <v>749</v>
      </c>
      <c r="J9" s="260" t="s">
        <v>749</v>
      </c>
    </row>
    <row r="10" spans="1:10" customFormat="1" ht="40.5" customHeight="1" x14ac:dyDescent="0.2">
      <c r="A10" s="260" t="s">
        <v>642</v>
      </c>
      <c r="B10" s="259" t="s">
        <v>169</v>
      </c>
      <c r="C10" s="259" t="s">
        <v>221</v>
      </c>
      <c r="D10" s="259" t="s">
        <v>301</v>
      </c>
      <c r="E10" s="261" t="s">
        <v>2</v>
      </c>
      <c r="F10" s="260" t="s">
        <v>474</v>
      </c>
      <c r="G10" s="260" t="s">
        <v>750</v>
      </c>
      <c r="H10" s="260" t="s">
        <v>751</v>
      </c>
      <c r="I10" s="260" t="s">
        <v>752</v>
      </c>
      <c r="J10" s="260" t="s">
        <v>753</v>
      </c>
    </row>
    <row r="11" spans="1:10" customFormat="1" ht="36" customHeight="1" x14ac:dyDescent="0.2">
      <c r="A11" s="260" t="s">
        <v>648</v>
      </c>
      <c r="B11" s="259" t="s">
        <v>141</v>
      </c>
      <c r="C11" s="259" t="s">
        <v>649</v>
      </c>
      <c r="D11" s="259" t="s">
        <v>288</v>
      </c>
      <c r="E11" s="261" t="s">
        <v>3</v>
      </c>
      <c r="F11" s="260" t="s">
        <v>671</v>
      </c>
      <c r="G11" s="260" t="s">
        <v>754</v>
      </c>
      <c r="H11" s="260" t="s">
        <v>755</v>
      </c>
      <c r="I11" s="260" t="s">
        <v>756</v>
      </c>
      <c r="J11" s="260" t="s">
        <v>757</v>
      </c>
    </row>
    <row r="12" spans="1:10" customFormat="1" ht="24" customHeight="1" x14ac:dyDescent="0.2">
      <c r="A12" s="260" t="s">
        <v>672</v>
      </c>
      <c r="B12" s="259" t="s">
        <v>147</v>
      </c>
      <c r="C12" s="259" t="s">
        <v>673</v>
      </c>
      <c r="D12" s="259" t="s">
        <v>240</v>
      </c>
      <c r="E12" s="261" t="s">
        <v>3</v>
      </c>
      <c r="F12" s="260" t="s">
        <v>674</v>
      </c>
      <c r="G12" s="260" t="s">
        <v>758</v>
      </c>
      <c r="H12" s="260" t="s">
        <v>759</v>
      </c>
      <c r="I12" s="260" t="s">
        <v>760</v>
      </c>
      <c r="J12" s="260" t="s">
        <v>761</v>
      </c>
    </row>
    <row r="13" spans="1:10" customFormat="1" ht="36" customHeight="1" x14ac:dyDescent="0.2">
      <c r="A13" s="265" t="s">
        <v>637</v>
      </c>
      <c r="B13" s="264" t="s">
        <v>141</v>
      </c>
      <c r="C13" s="264" t="s">
        <v>638</v>
      </c>
      <c r="D13" s="264" t="s">
        <v>252</v>
      </c>
      <c r="E13" s="266" t="s">
        <v>87</v>
      </c>
      <c r="F13" s="265" t="s">
        <v>675</v>
      </c>
      <c r="G13" s="265" t="s">
        <v>762</v>
      </c>
      <c r="H13" s="265" t="s">
        <v>763</v>
      </c>
      <c r="I13" s="265" t="s">
        <v>729</v>
      </c>
      <c r="J13" s="265" t="s">
        <v>764</v>
      </c>
    </row>
    <row r="14" spans="1:10" customFormat="1" ht="33" customHeight="1" x14ac:dyDescent="0.2">
      <c r="A14" s="260" t="s">
        <v>212</v>
      </c>
      <c r="B14" s="259" t="s">
        <v>147</v>
      </c>
      <c r="C14" s="259" t="s">
        <v>213</v>
      </c>
      <c r="D14" s="259" t="s">
        <v>240</v>
      </c>
      <c r="E14" s="261" t="s">
        <v>1</v>
      </c>
      <c r="F14" s="260" t="s">
        <v>676</v>
      </c>
      <c r="G14" s="260" t="s">
        <v>765</v>
      </c>
      <c r="H14" s="260" t="s">
        <v>766</v>
      </c>
      <c r="I14" s="260" t="s">
        <v>767</v>
      </c>
      <c r="J14" s="260" t="s">
        <v>768</v>
      </c>
    </row>
    <row r="15" spans="1:10" customFormat="1" ht="36" customHeight="1" x14ac:dyDescent="0.2">
      <c r="A15" s="260" t="s">
        <v>467</v>
      </c>
      <c r="B15" s="259" t="s">
        <v>141</v>
      </c>
      <c r="C15" s="259" t="s">
        <v>468</v>
      </c>
      <c r="D15" s="259" t="s">
        <v>288</v>
      </c>
      <c r="E15" s="261" t="s">
        <v>1</v>
      </c>
      <c r="F15" s="260" t="s">
        <v>677</v>
      </c>
      <c r="G15" s="260" t="s">
        <v>769</v>
      </c>
      <c r="H15" s="260" t="s">
        <v>770</v>
      </c>
      <c r="I15" s="260" t="s">
        <v>771</v>
      </c>
      <c r="J15" s="260" t="s">
        <v>772</v>
      </c>
    </row>
    <row r="16" spans="1:10" customFormat="1" ht="24" customHeight="1" x14ac:dyDescent="0.2">
      <c r="A16" s="260" t="s">
        <v>727</v>
      </c>
      <c r="B16" s="259" t="s">
        <v>169</v>
      </c>
      <c r="C16" s="259" t="s">
        <v>728</v>
      </c>
      <c r="D16" s="259" t="s">
        <v>250</v>
      </c>
      <c r="E16" s="261" t="s">
        <v>3</v>
      </c>
      <c r="F16" s="260" t="s">
        <v>678</v>
      </c>
      <c r="G16" s="260" t="s">
        <v>773</v>
      </c>
      <c r="H16" s="260" t="s">
        <v>774</v>
      </c>
      <c r="I16" s="260" t="s">
        <v>775</v>
      </c>
      <c r="J16" s="260" t="s">
        <v>776</v>
      </c>
    </row>
    <row r="17" spans="1:10" customFormat="1" ht="24" customHeight="1" x14ac:dyDescent="0.2">
      <c r="A17" s="260" t="s">
        <v>140</v>
      </c>
      <c r="B17" s="259" t="s">
        <v>141</v>
      </c>
      <c r="C17" s="259" t="s">
        <v>142</v>
      </c>
      <c r="D17" s="259" t="s">
        <v>250</v>
      </c>
      <c r="E17" s="261" t="s">
        <v>143</v>
      </c>
      <c r="F17" s="260" t="s">
        <v>473</v>
      </c>
      <c r="G17" s="260" t="s">
        <v>777</v>
      </c>
      <c r="H17" s="260" t="s">
        <v>778</v>
      </c>
      <c r="I17" s="260" t="s">
        <v>779</v>
      </c>
      <c r="J17" s="260" t="s">
        <v>780</v>
      </c>
    </row>
    <row r="18" spans="1:10" customFormat="1" ht="24" customHeight="1" x14ac:dyDescent="0.2">
      <c r="A18" s="260" t="s">
        <v>228</v>
      </c>
      <c r="B18" s="259" t="s">
        <v>141</v>
      </c>
      <c r="C18" s="259" t="s">
        <v>229</v>
      </c>
      <c r="D18" s="259" t="s">
        <v>288</v>
      </c>
      <c r="E18" s="261" t="s">
        <v>1</v>
      </c>
      <c r="F18" s="260" t="s">
        <v>679</v>
      </c>
      <c r="G18" s="260" t="s">
        <v>781</v>
      </c>
      <c r="H18" s="260" t="s">
        <v>782</v>
      </c>
      <c r="I18" s="260" t="s">
        <v>783</v>
      </c>
      <c r="J18" s="260" t="s">
        <v>784</v>
      </c>
    </row>
    <row r="19" spans="1:10" customFormat="1" ht="43.5" customHeight="1" x14ac:dyDescent="0.2">
      <c r="A19" s="260" t="s">
        <v>643</v>
      </c>
      <c r="B19" s="259" t="s">
        <v>169</v>
      </c>
      <c r="C19" s="259" t="s">
        <v>450</v>
      </c>
      <c r="D19" s="259" t="s">
        <v>301</v>
      </c>
      <c r="E19" s="261" t="s">
        <v>2</v>
      </c>
      <c r="F19" s="260" t="s">
        <v>324</v>
      </c>
      <c r="G19" s="260" t="s">
        <v>785</v>
      </c>
      <c r="H19" s="260" t="s">
        <v>785</v>
      </c>
      <c r="I19" s="260" t="s">
        <v>786</v>
      </c>
      <c r="J19" s="260" t="s">
        <v>787</v>
      </c>
    </row>
    <row r="20" spans="1:10" customFormat="1" ht="48" customHeight="1" x14ac:dyDescent="0.2">
      <c r="A20" s="260" t="s">
        <v>640</v>
      </c>
      <c r="B20" s="259" t="s">
        <v>141</v>
      </c>
      <c r="C20" s="259" t="s">
        <v>641</v>
      </c>
      <c r="D20" s="259" t="s">
        <v>248</v>
      </c>
      <c r="E20" s="261" t="s">
        <v>87</v>
      </c>
      <c r="F20" s="260" t="s">
        <v>675</v>
      </c>
      <c r="G20" s="260" t="s">
        <v>788</v>
      </c>
      <c r="H20" s="260" t="s">
        <v>789</v>
      </c>
      <c r="I20" s="260" t="s">
        <v>790</v>
      </c>
      <c r="J20" s="260" t="s">
        <v>791</v>
      </c>
    </row>
    <row r="21" spans="1:10" customFormat="1" ht="36" customHeight="1" x14ac:dyDescent="0.2">
      <c r="A21" s="260" t="s">
        <v>454</v>
      </c>
      <c r="B21" s="259" t="s">
        <v>169</v>
      </c>
      <c r="C21" s="259" t="s">
        <v>455</v>
      </c>
      <c r="D21" s="259" t="s">
        <v>311</v>
      </c>
      <c r="E21" s="261" t="s">
        <v>2</v>
      </c>
      <c r="F21" s="260" t="s">
        <v>330</v>
      </c>
      <c r="G21" s="260" t="s">
        <v>792</v>
      </c>
      <c r="H21" s="260" t="s">
        <v>793</v>
      </c>
      <c r="I21" s="260" t="s">
        <v>482</v>
      </c>
      <c r="J21" s="260" t="s">
        <v>794</v>
      </c>
    </row>
    <row r="22" spans="1:10" customFormat="1" ht="36" customHeight="1" x14ac:dyDescent="0.2">
      <c r="A22" s="260" t="s">
        <v>457</v>
      </c>
      <c r="B22" s="259" t="s">
        <v>169</v>
      </c>
      <c r="C22" s="259" t="s">
        <v>458</v>
      </c>
      <c r="D22" s="259" t="s">
        <v>311</v>
      </c>
      <c r="E22" s="261" t="s">
        <v>2</v>
      </c>
      <c r="F22" s="260" t="s">
        <v>680</v>
      </c>
      <c r="G22" s="260" t="s">
        <v>795</v>
      </c>
      <c r="H22" s="260" t="s">
        <v>796</v>
      </c>
      <c r="I22" s="260" t="s">
        <v>797</v>
      </c>
      <c r="J22" s="260" t="s">
        <v>798</v>
      </c>
    </row>
    <row r="23" spans="1:10" customFormat="1" ht="60" customHeight="1" x14ac:dyDescent="0.2">
      <c r="A23" s="260" t="s">
        <v>652</v>
      </c>
      <c r="B23" s="259" t="s">
        <v>147</v>
      </c>
      <c r="C23" s="259" t="s">
        <v>653</v>
      </c>
      <c r="D23" s="259" t="s">
        <v>240</v>
      </c>
      <c r="E23" s="261" t="s">
        <v>87</v>
      </c>
      <c r="F23" s="260" t="s">
        <v>681</v>
      </c>
      <c r="G23" s="260" t="s">
        <v>799</v>
      </c>
      <c r="H23" s="260" t="s">
        <v>800</v>
      </c>
      <c r="I23" s="260" t="s">
        <v>801</v>
      </c>
      <c r="J23" s="260" t="s">
        <v>802</v>
      </c>
    </row>
    <row r="24" spans="1:10" customFormat="1" ht="36" customHeight="1" x14ac:dyDescent="0.2">
      <c r="A24" s="260" t="s">
        <v>405</v>
      </c>
      <c r="B24" s="259" t="s">
        <v>141</v>
      </c>
      <c r="C24" s="259" t="s">
        <v>406</v>
      </c>
      <c r="D24" s="259" t="s">
        <v>313</v>
      </c>
      <c r="E24" s="261" t="s">
        <v>164</v>
      </c>
      <c r="F24" s="260" t="s">
        <v>682</v>
      </c>
      <c r="G24" s="260" t="s">
        <v>803</v>
      </c>
      <c r="H24" s="260" t="s">
        <v>804</v>
      </c>
      <c r="I24" s="260" t="s">
        <v>805</v>
      </c>
      <c r="J24" s="260" t="s">
        <v>806</v>
      </c>
    </row>
    <row r="25" spans="1:10" customFormat="1" ht="24" customHeight="1" x14ac:dyDescent="0.2">
      <c r="A25" s="260" t="s">
        <v>234</v>
      </c>
      <c r="B25" s="259" t="s">
        <v>169</v>
      </c>
      <c r="C25" s="259" t="s">
        <v>235</v>
      </c>
      <c r="D25" s="259" t="s">
        <v>250</v>
      </c>
      <c r="E25" s="261" t="s">
        <v>209</v>
      </c>
      <c r="F25" s="260" t="s">
        <v>475</v>
      </c>
      <c r="G25" s="260" t="s">
        <v>807</v>
      </c>
      <c r="H25" s="260" t="s">
        <v>808</v>
      </c>
      <c r="I25" s="260" t="s">
        <v>730</v>
      </c>
      <c r="J25" s="260" t="s">
        <v>809</v>
      </c>
    </row>
    <row r="26" spans="1:10" customFormat="1" ht="24" customHeight="1" x14ac:dyDescent="0.2">
      <c r="A26" s="265" t="s">
        <v>421</v>
      </c>
      <c r="B26" s="264" t="s">
        <v>141</v>
      </c>
      <c r="C26" s="264" t="s">
        <v>422</v>
      </c>
      <c r="D26" s="264" t="s">
        <v>252</v>
      </c>
      <c r="E26" s="266" t="s">
        <v>3</v>
      </c>
      <c r="F26" s="265" t="s">
        <v>686</v>
      </c>
      <c r="G26" s="265" t="s">
        <v>810</v>
      </c>
      <c r="H26" s="265" t="s">
        <v>811</v>
      </c>
      <c r="I26" s="265" t="s">
        <v>812</v>
      </c>
      <c r="J26" s="265" t="s">
        <v>731</v>
      </c>
    </row>
    <row r="27" spans="1:10" customFormat="1" ht="36" customHeight="1" x14ac:dyDescent="0.2">
      <c r="A27" s="265" t="s">
        <v>217</v>
      </c>
      <c r="B27" s="264" t="s">
        <v>141</v>
      </c>
      <c r="C27" s="264" t="s">
        <v>218</v>
      </c>
      <c r="D27" s="264" t="s">
        <v>252</v>
      </c>
      <c r="E27" s="266" t="s">
        <v>87</v>
      </c>
      <c r="F27" s="265" t="s">
        <v>683</v>
      </c>
      <c r="G27" s="265" t="s">
        <v>813</v>
      </c>
      <c r="H27" s="265" t="s">
        <v>814</v>
      </c>
      <c r="I27" s="265" t="s">
        <v>732</v>
      </c>
      <c r="J27" s="265" t="s">
        <v>815</v>
      </c>
    </row>
    <row r="28" spans="1:10" customFormat="1" ht="24" customHeight="1" x14ac:dyDescent="0.2">
      <c r="A28" s="260" t="s">
        <v>230</v>
      </c>
      <c r="B28" s="259" t="s">
        <v>185</v>
      </c>
      <c r="C28" s="259" t="s">
        <v>231</v>
      </c>
      <c r="D28" s="259" t="s">
        <v>240</v>
      </c>
      <c r="E28" s="261" t="s">
        <v>232</v>
      </c>
      <c r="F28" s="260" t="s">
        <v>685</v>
      </c>
      <c r="G28" s="260" t="s">
        <v>816</v>
      </c>
      <c r="H28" s="260" t="s">
        <v>817</v>
      </c>
      <c r="I28" s="260" t="s">
        <v>818</v>
      </c>
      <c r="J28" s="260" t="s">
        <v>819</v>
      </c>
    </row>
    <row r="29" spans="1:10" customFormat="1" ht="36" customHeight="1" x14ac:dyDescent="0.2">
      <c r="A29" s="260" t="s">
        <v>645</v>
      </c>
      <c r="B29" s="259" t="s">
        <v>169</v>
      </c>
      <c r="C29" s="259" t="s">
        <v>646</v>
      </c>
      <c r="D29" s="259" t="s">
        <v>311</v>
      </c>
      <c r="E29" s="261" t="s">
        <v>2</v>
      </c>
      <c r="F29" s="260" t="s">
        <v>684</v>
      </c>
      <c r="G29" s="260" t="s">
        <v>820</v>
      </c>
      <c r="H29" s="260" t="s">
        <v>821</v>
      </c>
      <c r="I29" s="260" t="s">
        <v>818</v>
      </c>
      <c r="J29" s="260" t="s">
        <v>822</v>
      </c>
    </row>
    <row r="30" spans="1:10" customFormat="1" ht="36" customHeight="1" x14ac:dyDescent="0.2">
      <c r="A30" s="265" t="s">
        <v>630</v>
      </c>
      <c r="B30" s="264" t="s">
        <v>141</v>
      </c>
      <c r="C30" s="264" t="s">
        <v>631</v>
      </c>
      <c r="D30" s="264" t="s">
        <v>252</v>
      </c>
      <c r="E30" s="266" t="s">
        <v>87</v>
      </c>
      <c r="F30" s="265" t="s">
        <v>687</v>
      </c>
      <c r="G30" s="265" t="s">
        <v>823</v>
      </c>
      <c r="H30" s="265" t="s">
        <v>824</v>
      </c>
      <c r="I30" s="265" t="s">
        <v>734</v>
      </c>
      <c r="J30" s="265" t="s">
        <v>825</v>
      </c>
    </row>
    <row r="31" spans="1:10" customFormat="1" ht="45.75" customHeight="1" x14ac:dyDescent="0.2">
      <c r="A31" s="260" t="s">
        <v>621</v>
      </c>
      <c r="B31" s="259" t="s">
        <v>141</v>
      </c>
      <c r="C31" s="259" t="s">
        <v>622</v>
      </c>
      <c r="D31" s="259" t="s">
        <v>312</v>
      </c>
      <c r="E31" s="261" t="s">
        <v>3</v>
      </c>
      <c r="F31" s="260" t="s">
        <v>689</v>
      </c>
      <c r="G31" s="260" t="s">
        <v>826</v>
      </c>
      <c r="H31" s="260" t="s">
        <v>827</v>
      </c>
      <c r="I31" s="260" t="s">
        <v>828</v>
      </c>
      <c r="J31" s="260" t="s">
        <v>829</v>
      </c>
    </row>
    <row r="32" spans="1:10" customFormat="1" ht="36" customHeight="1" x14ac:dyDescent="0.2">
      <c r="A32" s="260" t="s">
        <v>347</v>
      </c>
      <c r="B32" s="259" t="s">
        <v>141</v>
      </c>
      <c r="C32" s="259" t="s">
        <v>348</v>
      </c>
      <c r="D32" s="259" t="s">
        <v>349</v>
      </c>
      <c r="E32" s="261" t="s">
        <v>1</v>
      </c>
      <c r="F32" s="260" t="s">
        <v>688</v>
      </c>
      <c r="G32" s="260" t="s">
        <v>830</v>
      </c>
      <c r="H32" s="260" t="s">
        <v>831</v>
      </c>
      <c r="I32" s="260" t="s">
        <v>735</v>
      </c>
      <c r="J32" s="260" t="s">
        <v>832</v>
      </c>
    </row>
    <row r="33" spans="1:10" customFormat="1" ht="33.75" customHeight="1" x14ac:dyDescent="0.2">
      <c r="A33" s="260" t="s">
        <v>469</v>
      </c>
      <c r="B33" s="259" t="s">
        <v>141</v>
      </c>
      <c r="C33" s="259" t="s">
        <v>470</v>
      </c>
      <c r="D33" s="259" t="s">
        <v>313</v>
      </c>
      <c r="E33" s="261" t="s">
        <v>3</v>
      </c>
      <c r="F33" s="260" t="s">
        <v>691</v>
      </c>
      <c r="G33" s="260" t="s">
        <v>833</v>
      </c>
      <c r="H33" s="260" t="s">
        <v>834</v>
      </c>
      <c r="I33" s="260" t="s">
        <v>736</v>
      </c>
      <c r="J33" s="260" t="s">
        <v>835</v>
      </c>
    </row>
    <row r="34" spans="1:10" customFormat="1" ht="24" customHeight="1" x14ac:dyDescent="0.2">
      <c r="A34" s="260" t="s">
        <v>177</v>
      </c>
      <c r="B34" s="259" t="s">
        <v>169</v>
      </c>
      <c r="C34" s="259" t="s">
        <v>178</v>
      </c>
      <c r="D34" s="259" t="s">
        <v>250</v>
      </c>
      <c r="E34" s="261" t="s">
        <v>87</v>
      </c>
      <c r="F34" s="260" t="s">
        <v>690</v>
      </c>
      <c r="G34" s="260" t="s">
        <v>836</v>
      </c>
      <c r="H34" s="260" t="s">
        <v>837</v>
      </c>
      <c r="I34" s="260" t="s">
        <v>838</v>
      </c>
      <c r="J34" s="260" t="s">
        <v>839</v>
      </c>
    </row>
    <row r="35" spans="1:10" customFormat="1" ht="24" customHeight="1" x14ac:dyDescent="0.2">
      <c r="A35" s="260" t="s">
        <v>156</v>
      </c>
      <c r="B35" s="259" t="s">
        <v>147</v>
      </c>
      <c r="C35" s="259" t="s">
        <v>157</v>
      </c>
      <c r="D35" s="259" t="s">
        <v>240</v>
      </c>
      <c r="E35" s="261" t="s">
        <v>149</v>
      </c>
      <c r="F35" s="260" t="s">
        <v>472</v>
      </c>
      <c r="G35" s="260" t="s">
        <v>840</v>
      </c>
      <c r="H35" s="260" t="s">
        <v>841</v>
      </c>
      <c r="I35" s="260" t="s">
        <v>842</v>
      </c>
      <c r="J35" s="260" t="s">
        <v>843</v>
      </c>
    </row>
    <row r="36" spans="1:10" customFormat="1" ht="24" customHeight="1" x14ac:dyDescent="0.2">
      <c r="A36" s="260" t="s">
        <v>613</v>
      </c>
      <c r="B36" s="259" t="s">
        <v>147</v>
      </c>
      <c r="C36" s="259" t="s">
        <v>614</v>
      </c>
      <c r="D36" s="259" t="s">
        <v>240</v>
      </c>
      <c r="E36" s="261" t="s">
        <v>3</v>
      </c>
      <c r="F36" s="260" t="s">
        <v>698</v>
      </c>
      <c r="G36" s="260" t="s">
        <v>844</v>
      </c>
      <c r="H36" s="260" t="s">
        <v>845</v>
      </c>
      <c r="I36" s="260" t="s">
        <v>842</v>
      </c>
      <c r="J36" s="260" t="s">
        <v>846</v>
      </c>
    </row>
    <row r="37" spans="1:10" customFormat="1" ht="24" customHeight="1" x14ac:dyDescent="0.2">
      <c r="A37" s="260" t="s">
        <v>173</v>
      </c>
      <c r="B37" s="259" t="s">
        <v>169</v>
      </c>
      <c r="C37" s="259" t="s">
        <v>67</v>
      </c>
      <c r="D37" s="259" t="s">
        <v>258</v>
      </c>
      <c r="E37" s="261" t="s">
        <v>155</v>
      </c>
      <c r="F37" s="260" t="s">
        <v>692</v>
      </c>
      <c r="G37" s="260" t="s">
        <v>847</v>
      </c>
      <c r="H37" s="260" t="s">
        <v>848</v>
      </c>
      <c r="I37" s="260" t="s">
        <v>849</v>
      </c>
      <c r="J37" s="260" t="s">
        <v>850</v>
      </c>
    </row>
    <row r="38" spans="1:10" customFormat="1" ht="30.75" customHeight="1" x14ac:dyDescent="0.2">
      <c r="A38" s="265" t="s">
        <v>611</v>
      </c>
      <c r="B38" s="264" t="s">
        <v>141</v>
      </c>
      <c r="C38" s="264" t="s">
        <v>612</v>
      </c>
      <c r="D38" s="264" t="s">
        <v>299</v>
      </c>
      <c r="E38" s="266" t="s">
        <v>143</v>
      </c>
      <c r="F38" s="265" t="s">
        <v>331</v>
      </c>
      <c r="G38" s="265" t="s">
        <v>693</v>
      </c>
      <c r="H38" s="265" t="s">
        <v>694</v>
      </c>
      <c r="I38" s="265" t="s">
        <v>851</v>
      </c>
      <c r="J38" s="265" t="s">
        <v>852</v>
      </c>
    </row>
    <row r="39" spans="1:10" customFormat="1" ht="48.75" customHeight="1" x14ac:dyDescent="0.2">
      <c r="A39" s="260" t="s">
        <v>415</v>
      </c>
      <c r="B39" s="259" t="s">
        <v>141</v>
      </c>
      <c r="C39" s="259" t="s">
        <v>416</v>
      </c>
      <c r="D39" s="259" t="s">
        <v>312</v>
      </c>
      <c r="E39" s="261" t="s">
        <v>3</v>
      </c>
      <c r="F39" s="260" t="s">
        <v>695</v>
      </c>
      <c r="G39" s="260" t="s">
        <v>853</v>
      </c>
      <c r="H39" s="260" t="s">
        <v>854</v>
      </c>
      <c r="I39" s="260" t="s">
        <v>855</v>
      </c>
      <c r="J39" s="260" t="s">
        <v>856</v>
      </c>
    </row>
    <row r="40" spans="1:10" customFormat="1" ht="36" customHeight="1" x14ac:dyDescent="0.2">
      <c r="A40" s="260" t="s">
        <v>429</v>
      </c>
      <c r="B40" s="259" t="s">
        <v>141</v>
      </c>
      <c r="C40" s="259" t="s">
        <v>430</v>
      </c>
      <c r="D40" s="259" t="s">
        <v>313</v>
      </c>
      <c r="E40" s="261" t="s">
        <v>164</v>
      </c>
      <c r="F40" s="260" t="s">
        <v>696</v>
      </c>
      <c r="G40" s="260" t="s">
        <v>733</v>
      </c>
      <c r="H40" s="260" t="s">
        <v>857</v>
      </c>
      <c r="I40" s="260" t="s">
        <v>855</v>
      </c>
      <c r="J40" s="260" t="s">
        <v>858</v>
      </c>
    </row>
    <row r="41" spans="1:10" customFormat="1" ht="30.75" customHeight="1" x14ac:dyDescent="0.2">
      <c r="A41" s="260" t="s">
        <v>226</v>
      </c>
      <c r="B41" s="259" t="s">
        <v>141</v>
      </c>
      <c r="C41" s="259" t="s">
        <v>227</v>
      </c>
      <c r="D41" s="259" t="s">
        <v>288</v>
      </c>
      <c r="E41" s="261" t="s">
        <v>1</v>
      </c>
      <c r="F41" s="260" t="s">
        <v>679</v>
      </c>
      <c r="G41" s="260" t="s">
        <v>859</v>
      </c>
      <c r="H41" s="260" t="s">
        <v>860</v>
      </c>
      <c r="I41" s="260" t="s">
        <v>737</v>
      </c>
      <c r="J41" s="260" t="s">
        <v>861</v>
      </c>
    </row>
    <row r="42" spans="1:10" customFormat="1" ht="24" customHeight="1" x14ac:dyDescent="0.2">
      <c r="A42" s="260" t="s">
        <v>615</v>
      </c>
      <c r="B42" s="259" t="s">
        <v>147</v>
      </c>
      <c r="C42" s="259" t="s">
        <v>616</v>
      </c>
      <c r="D42" s="259" t="s">
        <v>240</v>
      </c>
      <c r="E42" s="261" t="s">
        <v>3</v>
      </c>
      <c r="F42" s="260" t="s">
        <v>706</v>
      </c>
      <c r="G42" s="260" t="s">
        <v>862</v>
      </c>
      <c r="H42" s="260" t="s">
        <v>863</v>
      </c>
      <c r="I42" s="260" t="s">
        <v>864</v>
      </c>
      <c r="J42" s="260" t="s">
        <v>865</v>
      </c>
    </row>
    <row r="43" spans="1:10" customFormat="1" ht="48" customHeight="1" x14ac:dyDescent="0.2">
      <c r="A43" s="260" t="s">
        <v>424</v>
      </c>
      <c r="B43" s="259" t="s">
        <v>141</v>
      </c>
      <c r="C43" s="259" t="s">
        <v>425</v>
      </c>
      <c r="D43" s="259" t="s">
        <v>313</v>
      </c>
      <c r="E43" s="261" t="s">
        <v>3</v>
      </c>
      <c r="F43" s="260" t="s">
        <v>697</v>
      </c>
      <c r="G43" s="260" t="s">
        <v>866</v>
      </c>
      <c r="H43" s="260" t="s">
        <v>867</v>
      </c>
      <c r="I43" s="260" t="s">
        <v>864</v>
      </c>
      <c r="J43" s="260" t="s">
        <v>868</v>
      </c>
    </row>
    <row r="44" spans="1:10" customFormat="1" ht="48" customHeight="1" x14ac:dyDescent="0.2">
      <c r="A44" s="260" t="s">
        <v>219</v>
      </c>
      <c r="B44" s="259" t="s">
        <v>141</v>
      </c>
      <c r="C44" s="259" t="s">
        <v>220</v>
      </c>
      <c r="D44" s="259" t="s">
        <v>248</v>
      </c>
      <c r="E44" s="261" t="s">
        <v>87</v>
      </c>
      <c r="F44" s="260" t="s">
        <v>683</v>
      </c>
      <c r="G44" s="260" t="s">
        <v>869</v>
      </c>
      <c r="H44" s="260" t="s">
        <v>870</v>
      </c>
      <c r="I44" s="260" t="s">
        <v>478</v>
      </c>
      <c r="J44" s="260" t="s">
        <v>871</v>
      </c>
    </row>
    <row r="45" spans="1:10" customFormat="1" ht="48" customHeight="1" x14ac:dyDescent="0.2">
      <c r="A45" s="260" t="s">
        <v>632</v>
      </c>
      <c r="B45" s="259" t="s">
        <v>141</v>
      </c>
      <c r="C45" s="259" t="s">
        <v>633</v>
      </c>
      <c r="D45" s="259" t="s">
        <v>248</v>
      </c>
      <c r="E45" s="261" t="s">
        <v>87</v>
      </c>
      <c r="F45" s="260" t="s">
        <v>687</v>
      </c>
      <c r="G45" s="260" t="s">
        <v>872</v>
      </c>
      <c r="H45" s="260" t="s">
        <v>873</v>
      </c>
      <c r="I45" s="260" t="s">
        <v>738</v>
      </c>
      <c r="J45" s="260" t="s">
        <v>874</v>
      </c>
    </row>
    <row r="46" spans="1:10" customFormat="1" ht="24" customHeight="1" x14ac:dyDescent="0.2">
      <c r="A46" s="260" t="s">
        <v>193</v>
      </c>
      <c r="B46" s="259" t="s">
        <v>147</v>
      </c>
      <c r="C46" s="259" t="s">
        <v>194</v>
      </c>
      <c r="D46" s="259" t="s">
        <v>240</v>
      </c>
      <c r="E46" s="261" t="s">
        <v>1</v>
      </c>
      <c r="F46" s="260" t="s">
        <v>699</v>
      </c>
      <c r="G46" s="260" t="s">
        <v>875</v>
      </c>
      <c r="H46" s="260" t="s">
        <v>876</v>
      </c>
      <c r="I46" s="260" t="s">
        <v>877</v>
      </c>
      <c r="J46" s="260" t="s">
        <v>878</v>
      </c>
    </row>
    <row r="47" spans="1:10" customFormat="1" ht="24" customHeight="1" x14ac:dyDescent="0.2">
      <c r="A47" s="260" t="s">
        <v>174</v>
      </c>
      <c r="B47" s="259" t="s">
        <v>169</v>
      </c>
      <c r="C47" s="259" t="s">
        <v>68</v>
      </c>
      <c r="D47" s="259" t="s">
        <v>258</v>
      </c>
      <c r="E47" s="261" t="s">
        <v>87</v>
      </c>
      <c r="F47" s="260" t="s">
        <v>700</v>
      </c>
      <c r="G47" s="260" t="s">
        <v>879</v>
      </c>
      <c r="H47" s="260" t="s">
        <v>880</v>
      </c>
      <c r="I47" s="260" t="s">
        <v>701</v>
      </c>
      <c r="J47" s="260" t="s">
        <v>881</v>
      </c>
    </row>
    <row r="48" spans="1:10" customFormat="1" ht="48" customHeight="1" x14ac:dyDescent="0.2">
      <c r="A48" s="260" t="s">
        <v>403</v>
      </c>
      <c r="B48" s="259" t="s">
        <v>141</v>
      </c>
      <c r="C48" s="259" t="s">
        <v>404</v>
      </c>
      <c r="D48" s="259" t="s">
        <v>313</v>
      </c>
      <c r="E48" s="261" t="s">
        <v>3</v>
      </c>
      <c r="F48" s="260" t="s">
        <v>702</v>
      </c>
      <c r="G48" s="260" t="s">
        <v>882</v>
      </c>
      <c r="H48" s="260" t="s">
        <v>883</v>
      </c>
      <c r="I48" s="260" t="s">
        <v>884</v>
      </c>
      <c r="J48" s="260" t="s">
        <v>885</v>
      </c>
    </row>
    <row r="49" spans="1:10" customFormat="1" ht="84" customHeight="1" x14ac:dyDescent="0.2">
      <c r="A49" s="260" t="s">
        <v>146</v>
      </c>
      <c r="B49" s="259" t="s">
        <v>147</v>
      </c>
      <c r="C49" s="259" t="s">
        <v>148</v>
      </c>
      <c r="D49" s="259" t="s">
        <v>240</v>
      </c>
      <c r="E49" s="261" t="s">
        <v>149</v>
      </c>
      <c r="F49" s="260" t="s">
        <v>479</v>
      </c>
      <c r="G49" s="260" t="s">
        <v>886</v>
      </c>
      <c r="H49" s="260" t="s">
        <v>887</v>
      </c>
      <c r="I49" s="260" t="s">
        <v>703</v>
      </c>
      <c r="J49" s="260" t="s">
        <v>888</v>
      </c>
    </row>
    <row r="50" spans="1:10" customFormat="1" ht="36" customHeight="1" x14ac:dyDescent="0.2">
      <c r="A50" s="265" t="s">
        <v>345</v>
      </c>
      <c r="B50" s="264" t="s">
        <v>141</v>
      </c>
      <c r="C50" s="264" t="s">
        <v>346</v>
      </c>
      <c r="D50" s="264" t="s">
        <v>252</v>
      </c>
      <c r="E50" s="266" t="s">
        <v>87</v>
      </c>
      <c r="F50" s="265" t="s">
        <v>704</v>
      </c>
      <c r="G50" s="265" t="s">
        <v>889</v>
      </c>
      <c r="H50" s="265" t="s">
        <v>890</v>
      </c>
      <c r="I50" s="265" t="s">
        <v>705</v>
      </c>
      <c r="J50" s="265" t="s">
        <v>891</v>
      </c>
    </row>
    <row r="51" spans="1:10" customFormat="1" ht="24" customHeight="1" x14ac:dyDescent="0.2">
      <c r="A51" s="260" t="s">
        <v>628</v>
      </c>
      <c r="B51" s="259" t="s">
        <v>147</v>
      </c>
      <c r="C51" s="259" t="s">
        <v>629</v>
      </c>
      <c r="D51" s="259" t="s">
        <v>240</v>
      </c>
      <c r="E51" s="261" t="s">
        <v>3</v>
      </c>
      <c r="F51" s="260" t="s">
        <v>707</v>
      </c>
      <c r="G51" s="260" t="s">
        <v>892</v>
      </c>
      <c r="H51" s="260" t="s">
        <v>893</v>
      </c>
      <c r="I51" s="260" t="s">
        <v>708</v>
      </c>
      <c r="J51" s="260" t="s">
        <v>894</v>
      </c>
    </row>
    <row r="52" spans="1:10" customFormat="1" ht="48" customHeight="1" x14ac:dyDescent="0.2">
      <c r="A52" s="260" t="s">
        <v>439</v>
      </c>
      <c r="B52" s="259" t="s">
        <v>141</v>
      </c>
      <c r="C52" s="259" t="s">
        <v>440</v>
      </c>
      <c r="D52" s="259" t="s">
        <v>313</v>
      </c>
      <c r="E52" s="261" t="s">
        <v>3</v>
      </c>
      <c r="F52" s="260" t="s">
        <v>709</v>
      </c>
      <c r="G52" s="260" t="s">
        <v>895</v>
      </c>
      <c r="H52" s="260" t="s">
        <v>896</v>
      </c>
      <c r="I52" s="260" t="s">
        <v>710</v>
      </c>
      <c r="J52" s="260" t="s">
        <v>897</v>
      </c>
    </row>
    <row r="53" spans="1:10" customFormat="1" ht="24" customHeight="1" x14ac:dyDescent="0.2">
      <c r="A53" s="260" t="s">
        <v>605</v>
      </c>
      <c r="B53" s="259" t="s">
        <v>169</v>
      </c>
      <c r="C53" s="259" t="s">
        <v>606</v>
      </c>
      <c r="D53" s="259" t="s">
        <v>288</v>
      </c>
      <c r="E53" s="261" t="s">
        <v>88</v>
      </c>
      <c r="F53" s="260" t="s">
        <v>480</v>
      </c>
      <c r="G53" s="260" t="s">
        <v>898</v>
      </c>
      <c r="H53" s="260" t="s">
        <v>899</v>
      </c>
      <c r="I53" s="260" t="s">
        <v>370</v>
      </c>
      <c r="J53" s="260" t="s">
        <v>900</v>
      </c>
    </row>
    <row r="54" spans="1:10" customFormat="1" ht="63.75" customHeight="1" x14ac:dyDescent="0.2">
      <c r="A54" s="260" t="s">
        <v>167</v>
      </c>
      <c r="B54" s="259" t="s">
        <v>147</v>
      </c>
      <c r="C54" s="259" t="s">
        <v>168</v>
      </c>
      <c r="D54" s="259" t="s">
        <v>240</v>
      </c>
      <c r="E54" s="261" t="s">
        <v>2</v>
      </c>
      <c r="F54" s="260" t="s">
        <v>324</v>
      </c>
      <c r="G54" s="260" t="s">
        <v>901</v>
      </c>
      <c r="H54" s="260" t="s">
        <v>901</v>
      </c>
      <c r="I54" s="260" t="s">
        <v>370</v>
      </c>
      <c r="J54" s="260" t="s">
        <v>902</v>
      </c>
    </row>
    <row r="55" spans="1:10" customFormat="1" ht="36" customHeight="1" x14ac:dyDescent="0.2">
      <c r="A55" s="260" t="s">
        <v>162</v>
      </c>
      <c r="B55" s="259" t="s">
        <v>141</v>
      </c>
      <c r="C55" s="259" t="s">
        <v>163</v>
      </c>
      <c r="D55" s="259" t="s">
        <v>313</v>
      </c>
      <c r="E55" s="261" t="s">
        <v>164</v>
      </c>
      <c r="F55" s="260" t="s">
        <v>713</v>
      </c>
      <c r="G55" s="260" t="s">
        <v>903</v>
      </c>
      <c r="H55" s="260" t="s">
        <v>904</v>
      </c>
      <c r="I55" s="260" t="s">
        <v>370</v>
      </c>
      <c r="J55" s="260" t="s">
        <v>905</v>
      </c>
    </row>
    <row r="56" spans="1:10" customFormat="1" ht="24" customHeight="1" x14ac:dyDescent="0.2">
      <c r="A56" s="260" t="s">
        <v>195</v>
      </c>
      <c r="B56" s="259" t="s">
        <v>141</v>
      </c>
      <c r="C56" s="259" t="s">
        <v>196</v>
      </c>
      <c r="D56" s="259" t="s">
        <v>288</v>
      </c>
      <c r="E56" s="261" t="s">
        <v>3</v>
      </c>
      <c r="F56" s="260" t="s">
        <v>711</v>
      </c>
      <c r="G56" s="260" t="s">
        <v>906</v>
      </c>
      <c r="H56" s="260" t="s">
        <v>907</v>
      </c>
      <c r="I56" s="260" t="s">
        <v>325</v>
      </c>
      <c r="J56" s="260" t="s">
        <v>869</v>
      </c>
    </row>
    <row r="57" spans="1:10" customFormat="1" ht="48" customHeight="1" x14ac:dyDescent="0.2">
      <c r="A57" s="260" t="s">
        <v>160</v>
      </c>
      <c r="B57" s="259" t="s">
        <v>141</v>
      </c>
      <c r="C57" s="259" t="s">
        <v>161</v>
      </c>
      <c r="D57" s="259" t="s">
        <v>313</v>
      </c>
      <c r="E57" s="261" t="s">
        <v>3</v>
      </c>
      <c r="F57" s="260" t="s">
        <v>714</v>
      </c>
      <c r="G57" s="260" t="s">
        <v>908</v>
      </c>
      <c r="H57" s="260" t="s">
        <v>909</v>
      </c>
      <c r="I57" s="260" t="s">
        <v>712</v>
      </c>
      <c r="J57" s="260" t="s">
        <v>910</v>
      </c>
    </row>
    <row r="58" spans="1:10" customFormat="1" ht="24" customHeight="1" x14ac:dyDescent="0.2">
      <c r="A58" s="260" t="s">
        <v>399</v>
      </c>
      <c r="B58" s="259" t="s">
        <v>185</v>
      </c>
      <c r="C58" s="259" t="s">
        <v>400</v>
      </c>
      <c r="D58" s="259" t="s">
        <v>240</v>
      </c>
      <c r="E58" s="261" t="s">
        <v>187</v>
      </c>
      <c r="F58" s="260" t="s">
        <v>330</v>
      </c>
      <c r="G58" s="260" t="s">
        <v>911</v>
      </c>
      <c r="H58" s="260" t="s">
        <v>912</v>
      </c>
      <c r="I58" s="260" t="s">
        <v>712</v>
      </c>
      <c r="J58" s="260" t="s">
        <v>913</v>
      </c>
    </row>
    <row r="59" spans="1:10" customFormat="1" ht="48" customHeight="1" x14ac:dyDescent="0.2">
      <c r="A59" s="260" t="s">
        <v>350</v>
      </c>
      <c r="B59" s="259" t="s">
        <v>141</v>
      </c>
      <c r="C59" s="259" t="s">
        <v>351</v>
      </c>
      <c r="D59" s="259" t="s">
        <v>248</v>
      </c>
      <c r="E59" s="261" t="s">
        <v>87</v>
      </c>
      <c r="F59" s="260" t="s">
        <v>704</v>
      </c>
      <c r="G59" s="260" t="s">
        <v>914</v>
      </c>
      <c r="H59" s="260" t="s">
        <v>915</v>
      </c>
      <c r="I59" s="260" t="s">
        <v>712</v>
      </c>
      <c r="J59" s="260" t="s">
        <v>916</v>
      </c>
    </row>
    <row r="60" spans="1:10" customFormat="1" ht="24" customHeight="1" x14ac:dyDescent="0.2">
      <c r="A60" s="260" t="s">
        <v>184</v>
      </c>
      <c r="B60" s="259" t="s">
        <v>185</v>
      </c>
      <c r="C60" s="259" t="s">
        <v>186</v>
      </c>
      <c r="D60" s="259" t="s">
        <v>240</v>
      </c>
      <c r="E60" s="261" t="s">
        <v>187</v>
      </c>
      <c r="F60" s="260" t="s">
        <v>479</v>
      </c>
      <c r="G60" s="260" t="s">
        <v>917</v>
      </c>
      <c r="H60" s="260" t="s">
        <v>918</v>
      </c>
      <c r="I60" s="260" t="s">
        <v>326</v>
      </c>
      <c r="J60" s="260" t="s">
        <v>919</v>
      </c>
    </row>
    <row r="61" spans="1:10" customFormat="1" ht="24" customHeight="1" x14ac:dyDescent="0.2">
      <c r="A61" s="260" t="s">
        <v>626</v>
      </c>
      <c r="B61" s="259" t="s">
        <v>185</v>
      </c>
      <c r="C61" s="259" t="s">
        <v>627</v>
      </c>
      <c r="D61" s="259" t="s">
        <v>240</v>
      </c>
      <c r="E61" s="261" t="s">
        <v>3</v>
      </c>
      <c r="F61" s="260" t="s">
        <v>716</v>
      </c>
      <c r="G61" s="260" t="s">
        <v>920</v>
      </c>
      <c r="H61" s="260" t="s">
        <v>921</v>
      </c>
      <c r="I61" s="260" t="s">
        <v>715</v>
      </c>
      <c r="J61" s="260" t="s">
        <v>922</v>
      </c>
    </row>
    <row r="62" spans="1:10" customFormat="1" ht="24" customHeight="1" x14ac:dyDescent="0.2">
      <c r="A62" s="260" t="s">
        <v>394</v>
      </c>
      <c r="B62" s="259" t="s">
        <v>147</v>
      </c>
      <c r="C62" s="259" t="s">
        <v>395</v>
      </c>
      <c r="D62" s="259" t="s">
        <v>240</v>
      </c>
      <c r="E62" s="261" t="s">
        <v>87</v>
      </c>
      <c r="F62" s="260" t="s">
        <v>481</v>
      </c>
      <c r="G62" s="260" t="s">
        <v>923</v>
      </c>
      <c r="H62" s="260" t="s">
        <v>924</v>
      </c>
      <c r="I62" s="260" t="s">
        <v>717</v>
      </c>
      <c r="J62" s="260" t="s">
        <v>925</v>
      </c>
    </row>
    <row r="63" spans="1:10" customFormat="1" ht="60" customHeight="1" x14ac:dyDescent="0.2">
      <c r="A63" s="260" t="s">
        <v>624</v>
      </c>
      <c r="B63" s="259" t="s">
        <v>141</v>
      </c>
      <c r="C63" s="259" t="s">
        <v>625</v>
      </c>
      <c r="D63" s="259" t="s">
        <v>312</v>
      </c>
      <c r="E63" s="261" t="s">
        <v>3</v>
      </c>
      <c r="F63" s="260" t="s">
        <v>718</v>
      </c>
      <c r="G63" s="260" t="s">
        <v>926</v>
      </c>
      <c r="H63" s="260" t="s">
        <v>927</v>
      </c>
      <c r="I63" s="260" t="s">
        <v>327</v>
      </c>
      <c r="J63" s="260" t="s">
        <v>928</v>
      </c>
    </row>
    <row r="64" spans="1:10" customFormat="1" ht="60" customHeight="1" x14ac:dyDescent="0.2">
      <c r="A64" s="260" t="s">
        <v>418</v>
      </c>
      <c r="B64" s="259" t="s">
        <v>141</v>
      </c>
      <c r="C64" s="259" t="s">
        <v>419</v>
      </c>
      <c r="D64" s="259" t="s">
        <v>312</v>
      </c>
      <c r="E64" s="261" t="s">
        <v>3</v>
      </c>
      <c r="F64" s="260" t="s">
        <v>719</v>
      </c>
      <c r="G64" s="260" t="s">
        <v>929</v>
      </c>
      <c r="H64" s="260" t="s">
        <v>930</v>
      </c>
      <c r="I64" s="260" t="s">
        <v>327</v>
      </c>
      <c r="J64" s="260" t="s">
        <v>931</v>
      </c>
    </row>
    <row r="65" spans="1:10" customFormat="1" ht="36" customHeight="1" x14ac:dyDescent="0.2">
      <c r="A65" s="260" t="s">
        <v>153</v>
      </c>
      <c r="B65" s="259" t="s">
        <v>147</v>
      </c>
      <c r="C65" s="259" t="s">
        <v>154</v>
      </c>
      <c r="D65" s="259" t="s">
        <v>240</v>
      </c>
      <c r="E65" s="261" t="s">
        <v>155</v>
      </c>
      <c r="F65" s="260" t="s">
        <v>324</v>
      </c>
      <c r="G65" s="260" t="s">
        <v>932</v>
      </c>
      <c r="H65" s="260" t="s">
        <v>932</v>
      </c>
      <c r="I65" s="260" t="s">
        <v>328</v>
      </c>
      <c r="J65" s="260" t="s">
        <v>933</v>
      </c>
    </row>
    <row r="66" spans="1:10" customFormat="1" ht="24" customHeight="1" x14ac:dyDescent="0.2">
      <c r="A66" s="260" t="s">
        <v>617</v>
      </c>
      <c r="B66" s="259" t="s">
        <v>147</v>
      </c>
      <c r="C66" s="259" t="s">
        <v>618</v>
      </c>
      <c r="D66" s="259" t="s">
        <v>240</v>
      </c>
      <c r="E66" s="261" t="s">
        <v>3</v>
      </c>
      <c r="F66" s="260" t="s">
        <v>722</v>
      </c>
      <c r="G66" s="260" t="s">
        <v>934</v>
      </c>
      <c r="H66" s="260" t="s">
        <v>935</v>
      </c>
      <c r="I66" s="260" t="s">
        <v>328</v>
      </c>
      <c r="J66" s="260" t="s">
        <v>936</v>
      </c>
    </row>
    <row r="67" spans="1:10" customFormat="1" ht="60" customHeight="1" x14ac:dyDescent="0.2">
      <c r="A67" s="265" t="s">
        <v>206</v>
      </c>
      <c r="B67" s="264" t="s">
        <v>141</v>
      </c>
      <c r="C67" s="264" t="s">
        <v>207</v>
      </c>
      <c r="D67" s="264" t="s">
        <v>299</v>
      </c>
      <c r="E67" s="266" t="s">
        <v>143</v>
      </c>
      <c r="F67" s="265" t="s">
        <v>331</v>
      </c>
      <c r="G67" s="265" t="s">
        <v>937</v>
      </c>
      <c r="H67" s="265" t="s">
        <v>938</v>
      </c>
      <c r="I67" s="265" t="s">
        <v>720</v>
      </c>
      <c r="J67" s="265" t="s">
        <v>939</v>
      </c>
    </row>
    <row r="68" spans="1:10" customFormat="1" ht="24" customHeight="1" x14ac:dyDescent="0.2">
      <c r="A68" s="260" t="s">
        <v>191</v>
      </c>
      <c r="B68" s="259" t="s">
        <v>185</v>
      </c>
      <c r="C68" s="259" t="s">
        <v>192</v>
      </c>
      <c r="D68" s="259" t="s">
        <v>240</v>
      </c>
      <c r="E68" s="261" t="s">
        <v>3</v>
      </c>
      <c r="F68" s="260" t="s">
        <v>721</v>
      </c>
      <c r="G68" s="260" t="s">
        <v>756</v>
      </c>
      <c r="H68" s="260" t="s">
        <v>940</v>
      </c>
      <c r="I68" s="260" t="s">
        <v>720</v>
      </c>
      <c r="J68" s="260" t="s">
        <v>723</v>
      </c>
    </row>
    <row r="69" spans="1:10" customFormat="1" ht="24" customHeight="1" x14ac:dyDescent="0.2">
      <c r="A69" s="260" t="s">
        <v>390</v>
      </c>
      <c r="B69" s="259" t="s">
        <v>147</v>
      </c>
      <c r="C69" s="259" t="s">
        <v>391</v>
      </c>
      <c r="D69" s="259" t="s">
        <v>240</v>
      </c>
      <c r="E69" s="261" t="s">
        <v>155</v>
      </c>
      <c r="F69" s="260" t="s">
        <v>324</v>
      </c>
      <c r="G69" s="260" t="s">
        <v>941</v>
      </c>
      <c r="H69" s="260" t="s">
        <v>941</v>
      </c>
      <c r="I69" s="260" t="s">
        <v>329</v>
      </c>
      <c r="J69" s="260" t="s">
        <v>724</v>
      </c>
    </row>
    <row r="70" spans="1:10" customFormat="1" ht="24" customHeight="1" x14ac:dyDescent="0.2">
      <c r="A70" s="260" t="s">
        <v>603</v>
      </c>
      <c r="B70" s="259" t="s">
        <v>169</v>
      </c>
      <c r="C70" s="259" t="s">
        <v>604</v>
      </c>
      <c r="D70" s="259" t="s">
        <v>477</v>
      </c>
      <c r="E70" s="261" t="s">
        <v>1</v>
      </c>
      <c r="F70" s="260" t="s">
        <v>725</v>
      </c>
      <c r="G70" s="260" t="s">
        <v>942</v>
      </c>
      <c r="H70" s="260" t="s">
        <v>943</v>
      </c>
      <c r="I70" s="260" t="s">
        <v>726</v>
      </c>
      <c r="J70" s="260" t="s">
        <v>333</v>
      </c>
    </row>
    <row r="71" spans="1:10" customFormat="1" ht="24" customHeight="1" x14ac:dyDescent="0.2">
      <c r="A71" s="260" t="s">
        <v>181</v>
      </c>
      <c r="B71" s="259" t="s">
        <v>169</v>
      </c>
      <c r="C71" s="259" t="s">
        <v>401</v>
      </c>
      <c r="D71" s="259" t="s">
        <v>279</v>
      </c>
      <c r="E71" s="261" t="s">
        <v>182</v>
      </c>
      <c r="F71" s="260" t="s">
        <v>476</v>
      </c>
      <c r="G71" s="260" t="s">
        <v>944</v>
      </c>
      <c r="H71" s="260" t="s">
        <v>945</v>
      </c>
      <c r="I71" s="260" t="s">
        <v>332</v>
      </c>
      <c r="J71" s="260" t="s">
        <v>333</v>
      </c>
    </row>
    <row r="72" spans="1:10" customFormat="1" ht="48" customHeight="1" x14ac:dyDescent="0.2">
      <c r="A72" s="260" t="s">
        <v>396</v>
      </c>
      <c r="B72" s="259" t="s">
        <v>185</v>
      </c>
      <c r="C72" s="259" t="s">
        <v>397</v>
      </c>
      <c r="D72" s="259" t="s">
        <v>240</v>
      </c>
      <c r="E72" s="261" t="s">
        <v>398</v>
      </c>
      <c r="F72" s="260" t="s">
        <v>330</v>
      </c>
      <c r="G72" s="260" t="s">
        <v>946</v>
      </c>
      <c r="H72" s="260" t="s">
        <v>947</v>
      </c>
      <c r="I72" s="260" t="s">
        <v>332</v>
      </c>
      <c r="J72" s="260" t="s">
        <v>333</v>
      </c>
    </row>
    <row r="73" spans="1:10" ht="15.75" x14ac:dyDescent="0.2">
      <c r="D73" s="132"/>
      <c r="E73" s="133"/>
      <c r="F73" s="152"/>
      <c r="G73" s="140"/>
    </row>
    <row r="74" spans="1:10" ht="15.75" x14ac:dyDescent="0.2">
      <c r="D74" s="132"/>
      <c r="E74" s="133"/>
      <c r="F74" s="152"/>
      <c r="G74" s="140"/>
    </row>
    <row r="75" spans="1:10" ht="15.75" x14ac:dyDescent="0.2">
      <c r="D75" s="132"/>
      <c r="E75" s="133"/>
      <c r="F75" s="152"/>
      <c r="G75" s="140"/>
    </row>
    <row r="76" spans="1:10" ht="15.75" x14ac:dyDescent="0.2">
      <c r="D76" s="132"/>
      <c r="E76" s="133"/>
      <c r="F76" s="152"/>
      <c r="G76" s="140"/>
    </row>
    <row r="77" spans="1:10" ht="15.75" x14ac:dyDescent="0.2">
      <c r="D77" s="132"/>
      <c r="E77" s="133"/>
      <c r="F77" s="152"/>
      <c r="G77" s="140"/>
    </row>
    <row r="78" spans="1:10" ht="15.75" x14ac:dyDescent="0.2">
      <c r="D78" s="132"/>
      <c r="E78" s="133"/>
      <c r="F78" s="152"/>
      <c r="G78" s="140"/>
    </row>
    <row r="79" spans="1:10" ht="15.75" x14ac:dyDescent="0.2">
      <c r="D79" s="132"/>
      <c r="E79" s="133"/>
      <c r="F79" s="152"/>
      <c r="G79" s="140"/>
    </row>
    <row r="80" spans="1:10" ht="15.75" x14ac:dyDescent="0.2">
      <c r="C80" s="96" t="s">
        <v>6</v>
      </c>
      <c r="D80" s="188" t="str">
        <f>'MEMORIA DE CALCULO'!C7</f>
        <v>Eng.ª Civil Flávia Cristina Barbosa</v>
      </c>
      <c r="E80" s="188"/>
      <c r="F80" s="188"/>
      <c r="G80" s="188"/>
      <c r="H80" s="51"/>
    </row>
    <row r="81" spans="3:8" ht="15.75" x14ac:dyDescent="0.2">
      <c r="C81" s="110"/>
      <c r="D81" s="187" t="str">
        <f>"CREA - "&amp;'MEMORIA DE CALCULO'!C8</f>
        <v>CREA - MG- 187.842/D</v>
      </c>
      <c r="E81" s="187"/>
      <c r="F81" s="187"/>
      <c r="G81" s="187"/>
      <c r="H81" s="51"/>
    </row>
    <row r="82" spans="3:8" ht="15.75" x14ac:dyDescent="0.2">
      <c r="D82" s="119"/>
      <c r="E82" s="127"/>
      <c r="F82" s="153"/>
      <c r="G82" s="144"/>
      <c r="H82" s="51"/>
    </row>
  </sheetData>
  <mergeCells count="8">
    <mergeCell ref="A1:H2"/>
    <mergeCell ref="C3:E3"/>
    <mergeCell ref="C4:E6"/>
    <mergeCell ref="A7:J7"/>
    <mergeCell ref="D80:G80"/>
    <mergeCell ref="D81:G81"/>
    <mergeCell ref="F3:H6"/>
    <mergeCell ref="I4:J4"/>
  </mergeCells>
  <pageMargins left="0.51181102362204722" right="0.51181102362204722" top="0.78740157480314965" bottom="0.78740157480314965" header="0.31496062992125984" footer="0.31496062992125984"/>
  <pageSetup paperSize="9" scale="49" fitToHeight="2000" orientation="landscape" r:id="rId1"/>
  <headerFooter>
    <oddFooter>Página &amp;P de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168"/>
  <sheetViews>
    <sheetView view="pageBreakPreview" topLeftCell="A151" zoomScaleNormal="70" zoomScaleSheetLayoutView="100" workbookViewId="0">
      <selection activeCell="D175" sqref="D175"/>
    </sheetView>
  </sheetViews>
  <sheetFormatPr defaultColWidth="9" defaultRowHeight="15" x14ac:dyDescent="0.2"/>
  <cols>
    <col min="1" max="1" width="12.625" style="1" customWidth="1"/>
    <col min="2" max="2" width="13.125" style="1" bestFit="1" customWidth="1"/>
    <col min="3" max="3" width="14.375" style="1" customWidth="1"/>
    <col min="4" max="4" width="65.625" style="1" customWidth="1"/>
    <col min="5" max="5" width="16.375" style="1" customWidth="1"/>
    <col min="6" max="6" width="15.25" style="19" customWidth="1"/>
    <col min="7" max="7" width="14.625" style="1" bestFit="1" customWidth="1"/>
    <col min="8" max="8" width="23.375" style="1" bestFit="1" customWidth="1"/>
    <col min="9" max="9" width="20.5" style="1" bestFit="1" customWidth="1"/>
    <col min="10" max="10" width="11.625" style="1" bestFit="1" customWidth="1"/>
    <col min="11" max="16384" width="9" style="1"/>
  </cols>
  <sheetData>
    <row r="1" spans="1:10" ht="16.149999999999999" customHeight="1" thickTop="1" thickBot="1" x14ac:dyDescent="0.25">
      <c r="A1" s="225" t="str">
        <f>"PLANILHA DE COMPOSIÇÕES- " &amp;D4</f>
        <v>PLANILHA DE COMPOSIÇÕES- DRENAGEM DA RUA SÃO FRANCISCO</v>
      </c>
      <c r="B1" s="226"/>
      <c r="C1" s="226"/>
      <c r="D1" s="226"/>
      <c r="E1" s="226"/>
      <c r="F1" s="226"/>
      <c r="G1" s="226"/>
      <c r="H1" s="227"/>
      <c r="I1" s="145" t="s">
        <v>4</v>
      </c>
      <c r="J1" s="146" t="str">
        <f>'MEMORIA DE CALCULO'!C1</f>
        <v>R00</v>
      </c>
    </row>
    <row r="2" spans="1:10" s="8" customFormat="1" ht="16.5" thickBot="1" x14ac:dyDescent="0.25">
      <c r="A2" s="242"/>
      <c r="B2" s="212"/>
      <c r="C2" s="212"/>
      <c r="D2" s="212"/>
      <c r="E2" s="212"/>
      <c r="F2" s="212"/>
      <c r="G2" s="212"/>
      <c r="H2" s="243"/>
      <c r="I2" s="31" t="s">
        <v>41</v>
      </c>
      <c r="J2" s="147">
        <f ca="1">'MEMORIA DE CALCULO'!C3</f>
        <v>44704</v>
      </c>
    </row>
    <row r="3" spans="1:10" s="8" customFormat="1" ht="15.6" customHeight="1" x14ac:dyDescent="0.2">
      <c r="A3" s="239" t="s">
        <v>89</v>
      </c>
      <c r="B3" s="205"/>
      <c r="C3" s="221"/>
      <c r="D3" s="246" t="s">
        <v>90</v>
      </c>
      <c r="E3" s="247"/>
      <c r="F3" s="204" t="s">
        <v>40</v>
      </c>
      <c r="G3" s="205"/>
      <c r="H3" s="221"/>
      <c r="I3" s="34" t="s">
        <v>91</v>
      </c>
      <c r="J3" s="148"/>
    </row>
    <row r="4" spans="1:10" s="8" customFormat="1" ht="74.25" customHeight="1" thickBot="1" x14ac:dyDescent="0.25">
      <c r="A4" s="240"/>
      <c r="B4" s="193"/>
      <c r="C4" s="222"/>
      <c r="D4" s="232" t="s">
        <v>602</v>
      </c>
      <c r="E4" s="244"/>
      <c r="F4" s="206"/>
      <c r="G4" s="193"/>
      <c r="H4" s="222"/>
      <c r="I4" s="223" t="str">
        <f>'MEMORIA DE CALCULO'!C6</f>
        <v>SINAPI - 04/2022 - Minas Gerais
SICRO3 - 01/2022 - Minas Gerais
SETOP - 03/2022 - Minas Gerais
SUDECAP - 02/2022 - Minas Gerais</v>
      </c>
      <c r="J4" s="224"/>
    </row>
    <row r="5" spans="1:10" s="8" customFormat="1" ht="21" customHeight="1" thickBot="1" x14ac:dyDescent="0.25">
      <c r="A5" s="240"/>
      <c r="B5" s="193"/>
      <c r="C5" s="222"/>
      <c r="D5" s="232"/>
      <c r="E5" s="244"/>
      <c r="F5" s="206"/>
      <c r="G5" s="193"/>
      <c r="H5" s="222"/>
      <c r="I5" s="34" t="s">
        <v>92</v>
      </c>
      <c r="J5" s="149">
        <f>'MEMORIA DE CALCULO'!C4</f>
        <v>0.24229999999999999</v>
      </c>
    </row>
    <row r="6" spans="1:10" s="8" customFormat="1" ht="20.45" hidden="1" customHeight="1" thickBot="1" x14ac:dyDescent="0.25">
      <c r="A6" s="241"/>
      <c r="B6" s="207"/>
      <c r="C6" s="199"/>
      <c r="D6" s="234"/>
      <c r="E6" s="245"/>
      <c r="F6" s="198"/>
      <c r="G6" s="207"/>
      <c r="H6" s="199"/>
      <c r="I6" s="78" t="s">
        <v>93</v>
      </c>
      <c r="J6" s="150">
        <f>'MEMORIA DE CALCULO'!C5</f>
        <v>0</v>
      </c>
    </row>
    <row r="7" spans="1:10" s="8" customFormat="1" ht="22.15" customHeight="1" thickBot="1" x14ac:dyDescent="0.25">
      <c r="A7" s="236" t="str">
        <f>"PROJETO EXECUTIVO - "&amp;D4</f>
        <v>PROJETO EXECUTIVO - DRENAGEM DA RUA SÃO FRANCISCO</v>
      </c>
      <c r="B7" s="237"/>
      <c r="C7" s="237"/>
      <c r="D7" s="237"/>
      <c r="E7" s="237"/>
      <c r="F7" s="237"/>
      <c r="G7" s="237"/>
      <c r="H7" s="237"/>
      <c r="I7" s="237"/>
      <c r="J7" s="238"/>
    </row>
    <row r="8" spans="1:10" customFormat="1" ht="18" customHeight="1" thickTop="1" x14ac:dyDescent="0.2">
      <c r="A8" s="277" t="s">
        <v>171</v>
      </c>
      <c r="B8" s="278" t="s">
        <v>130</v>
      </c>
      <c r="C8" s="277" t="s">
        <v>131</v>
      </c>
      <c r="D8" s="277" t="s">
        <v>132</v>
      </c>
      <c r="E8" s="279" t="s">
        <v>246</v>
      </c>
      <c r="F8" s="279"/>
      <c r="G8" s="280" t="s">
        <v>133</v>
      </c>
      <c r="H8" s="278" t="s">
        <v>134</v>
      </c>
      <c r="I8" s="278" t="s">
        <v>135</v>
      </c>
      <c r="J8" s="278" t="s">
        <v>0</v>
      </c>
    </row>
    <row r="9" spans="1:10" customFormat="1" ht="24" customHeight="1" x14ac:dyDescent="0.2">
      <c r="A9" s="259" t="s">
        <v>247</v>
      </c>
      <c r="B9" s="260" t="s">
        <v>173</v>
      </c>
      <c r="C9" s="259" t="s">
        <v>169</v>
      </c>
      <c r="D9" s="259" t="s">
        <v>67</v>
      </c>
      <c r="E9" s="281" t="s">
        <v>258</v>
      </c>
      <c r="F9" s="281"/>
      <c r="G9" s="261" t="s">
        <v>155</v>
      </c>
      <c r="H9" s="282">
        <v>1</v>
      </c>
      <c r="I9" s="262">
        <v>521.52</v>
      </c>
      <c r="J9" s="262">
        <v>521.52</v>
      </c>
    </row>
    <row r="10" spans="1:10" customFormat="1" ht="24" customHeight="1" x14ac:dyDescent="0.2">
      <c r="A10" s="283" t="s">
        <v>249</v>
      </c>
      <c r="B10" s="284" t="s">
        <v>259</v>
      </c>
      <c r="C10" s="283" t="s">
        <v>141</v>
      </c>
      <c r="D10" s="283" t="s">
        <v>260</v>
      </c>
      <c r="E10" s="285" t="s">
        <v>250</v>
      </c>
      <c r="F10" s="285"/>
      <c r="G10" s="286" t="s">
        <v>143</v>
      </c>
      <c r="H10" s="287">
        <v>1</v>
      </c>
      <c r="I10" s="288">
        <v>34.74</v>
      </c>
      <c r="J10" s="288">
        <v>34.74</v>
      </c>
    </row>
    <row r="11" spans="1:10" customFormat="1" ht="24" customHeight="1" x14ac:dyDescent="0.2">
      <c r="A11" s="283" t="s">
        <v>249</v>
      </c>
      <c r="B11" s="284" t="s">
        <v>261</v>
      </c>
      <c r="C11" s="283" t="s">
        <v>141</v>
      </c>
      <c r="D11" s="283" t="s">
        <v>262</v>
      </c>
      <c r="E11" s="285" t="s">
        <v>250</v>
      </c>
      <c r="F11" s="285"/>
      <c r="G11" s="286" t="s">
        <v>143</v>
      </c>
      <c r="H11" s="287">
        <v>1</v>
      </c>
      <c r="I11" s="288">
        <v>22.12</v>
      </c>
      <c r="J11" s="288">
        <v>22.12</v>
      </c>
    </row>
    <row r="12" spans="1:10" customFormat="1" ht="27.75" customHeight="1" x14ac:dyDescent="0.2">
      <c r="A12" s="289" t="s">
        <v>251</v>
      </c>
      <c r="B12" s="290" t="s">
        <v>263</v>
      </c>
      <c r="C12" s="289" t="s">
        <v>141</v>
      </c>
      <c r="D12" s="289" t="s">
        <v>264</v>
      </c>
      <c r="E12" s="291" t="s">
        <v>252</v>
      </c>
      <c r="F12" s="291"/>
      <c r="G12" s="292" t="s">
        <v>87</v>
      </c>
      <c r="H12" s="293">
        <v>12</v>
      </c>
      <c r="I12" s="294">
        <v>15.79</v>
      </c>
      <c r="J12" s="294">
        <v>189.48</v>
      </c>
    </row>
    <row r="13" spans="1:10" customFormat="1" ht="34.5" customHeight="1" x14ac:dyDescent="0.2">
      <c r="A13" s="289" t="s">
        <v>251</v>
      </c>
      <c r="B13" s="290" t="s">
        <v>265</v>
      </c>
      <c r="C13" s="289" t="s">
        <v>141</v>
      </c>
      <c r="D13" s="289" t="s">
        <v>266</v>
      </c>
      <c r="E13" s="291" t="s">
        <v>252</v>
      </c>
      <c r="F13" s="291"/>
      <c r="G13" s="292" t="s">
        <v>87</v>
      </c>
      <c r="H13" s="293">
        <v>30</v>
      </c>
      <c r="I13" s="294">
        <v>8.44</v>
      </c>
      <c r="J13" s="294">
        <v>253.2</v>
      </c>
    </row>
    <row r="14" spans="1:10" customFormat="1" ht="24" customHeight="1" x14ac:dyDescent="0.2">
      <c r="A14" s="289" t="s">
        <v>251</v>
      </c>
      <c r="B14" s="290" t="s">
        <v>267</v>
      </c>
      <c r="C14" s="289" t="s">
        <v>141</v>
      </c>
      <c r="D14" s="289" t="s">
        <v>268</v>
      </c>
      <c r="E14" s="291" t="s">
        <v>252</v>
      </c>
      <c r="F14" s="291"/>
      <c r="G14" s="292" t="s">
        <v>224</v>
      </c>
      <c r="H14" s="293">
        <v>1</v>
      </c>
      <c r="I14" s="294">
        <v>21.98</v>
      </c>
      <c r="J14" s="294">
        <v>21.98</v>
      </c>
    </row>
    <row r="15" spans="1:10" customFormat="1" ht="14.25" x14ac:dyDescent="0.2">
      <c r="A15" s="163"/>
      <c r="B15" s="163"/>
      <c r="C15" s="163"/>
      <c r="D15" s="163"/>
      <c r="E15" s="163" t="s">
        <v>253</v>
      </c>
      <c r="F15" s="162">
        <v>50.54</v>
      </c>
      <c r="G15" s="163" t="s">
        <v>254</v>
      </c>
      <c r="H15" s="162">
        <v>0</v>
      </c>
      <c r="I15" s="163" t="s">
        <v>255</v>
      </c>
      <c r="J15" s="162">
        <v>50.54</v>
      </c>
    </row>
    <row r="16" spans="1:10" customFormat="1" thickBot="1" x14ac:dyDescent="0.25">
      <c r="A16" s="163"/>
      <c r="B16" s="163"/>
      <c r="C16" s="163"/>
      <c r="D16" s="163"/>
      <c r="E16" s="163" t="s">
        <v>256</v>
      </c>
      <c r="F16" s="162">
        <v>126.36</v>
      </c>
      <c r="G16" s="163"/>
      <c r="H16" s="248" t="s">
        <v>257</v>
      </c>
      <c r="I16" s="248"/>
      <c r="J16" s="162">
        <v>647.88</v>
      </c>
    </row>
    <row r="17" spans="1:10" customFormat="1" ht="0.95" customHeight="1" thickTop="1" x14ac:dyDescent="0.2">
      <c r="A17" s="295"/>
      <c r="B17" s="295"/>
      <c r="C17" s="295"/>
      <c r="D17" s="295"/>
      <c r="E17" s="295"/>
      <c r="F17" s="295"/>
      <c r="G17" s="295"/>
      <c r="H17" s="295"/>
      <c r="I17" s="295"/>
      <c r="J17" s="295"/>
    </row>
    <row r="18" spans="1:10" customFormat="1" ht="18" customHeight="1" x14ac:dyDescent="0.2">
      <c r="A18" s="277" t="s">
        <v>172</v>
      </c>
      <c r="B18" s="278" t="s">
        <v>130</v>
      </c>
      <c r="C18" s="277" t="s">
        <v>131</v>
      </c>
      <c r="D18" s="277" t="s">
        <v>132</v>
      </c>
      <c r="E18" s="279" t="s">
        <v>246</v>
      </c>
      <c r="F18" s="279"/>
      <c r="G18" s="280" t="s">
        <v>133</v>
      </c>
      <c r="H18" s="278" t="s">
        <v>134</v>
      </c>
      <c r="I18" s="278" t="s">
        <v>135</v>
      </c>
      <c r="J18" s="278" t="s">
        <v>0</v>
      </c>
    </row>
    <row r="19" spans="1:10" customFormat="1" ht="24" customHeight="1" x14ac:dyDescent="0.2">
      <c r="A19" s="259" t="s">
        <v>247</v>
      </c>
      <c r="B19" s="260" t="s">
        <v>174</v>
      </c>
      <c r="C19" s="259" t="s">
        <v>169</v>
      </c>
      <c r="D19" s="259" t="s">
        <v>68</v>
      </c>
      <c r="E19" s="281" t="s">
        <v>258</v>
      </c>
      <c r="F19" s="281"/>
      <c r="G19" s="261" t="s">
        <v>87</v>
      </c>
      <c r="H19" s="282">
        <v>1</v>
      </c>
      <c r="I19" s="262">
        <v>9.64</v>
      </c>
      <c r="J19" s="262">
        <v>9.64</v>
      </c>
    </row>
    <row r="20" spans="1:10" customFormat="1" ht="24" customHeight="1" x14ac:dyDescent="0.2">
      <c r="A20" s="283" t="s">
        <v>249</v>
      </c>
      <c r="B20" s="284" t="s">
        <v>269</v>
      </c>
      <c r="C20" s="283" t="s">
        <v>141</v>
      </c>
      <c r="D20" s="283" t="s">
        <v>270</v>
      </c>
      <c r="E20" s="285" t="s">
        <v>250</v>
      </c>
      <c r="F20" s="285"/>
      <c r="G20" s="286" t="s">
        <v>143</v>
      </c>
      <c r="H20" s="287">
        <v>0.25</v>
      </c>
      <c r="I20" s="288">
        <v>22.37</v>
      </c>
      <c r="J20" s="288">
        <v>5.59</v>
      </c>
    </row>
    <row r="21" spans="1:10" customFormat="1" ht="24" customHeight="1" x14ac:dyDescent="0.2">
      <c r="A21" s="283" t="s">
        <v>249</v>
      </c>
      <c r="B21" s="284" t="s">
        <v>271</v>
      </c>
      <c r="C21" s="283" t="s">
        <v>141</v>
      </c>
      <c r="D21" s="283" t="s">
        <v>272</v>
      </c>
      <c r="E21" s="285" t="s">
        <v>250</v>
      </c>
      <c r="F21" s="285"/>
      <c r="G21" s="286" t="s">
        <v>143</v>
      </c>
      <c r="H21" s="287">
        <v>0.25</v>
      </c>
      <c r="I21" s="288">
        <v>16.21</v>
      </c>
      <c r="J21" s="288">
        <v>4.05</v>
      </c>
    </row>
    <row r="22" spans="1:10" customFormat="1" ht="14.25" x14ac:dyDescent="0.2">
      <c r="A22" s="163"/>
      <c r="B22" s="163"/>
      <c r="C22" s="163"/>
      <c r="D22" s="163"/>
      <c r="E22" s="163" t="s">
        <v>253</v>
      </c>
      <c r="F22" s="162">
        <v>7.23</v>
      </c>
      <c r="G22" s="163" t="s">
        <v>254</v>
      </c>
      <c r="H22" s="162">
        <v>0</v>
      </c>
      <c r="I22" s="163" t="s">
        <v>255</v>
      </c>
      <c r="J22" s="162">
        <v>7.23</v>
      </c>
    </row>
    <row r="23" spans="1:10" customFormat="1" thickBot="1" x14ac:dyDescent="0.25">
      <c r="A23" s="163"/>
      <c r="B23" s="163"/>
      <c r="C23" s="163"/>
      <c r="D23" s="163"/>
      <c r="E23" s="163" t="s">
        <v>256</v>
      </c>
      <c r="F23" s="162">
        <v>2.33</v>
      </c>
      <c r="G23" s="163"/>
      <c r="H23" s="248" t="s">
        <v>257</v>
      </c>
      <c r="I23" s="248"/>
      <c r="J23" s="162">
        <v>11.97</v>
      </c>
    </row>
    <row r="24" spans="1:10" customFormat="1" ht="0.95" customHeight="1" thickTop="1" x14ac:dyDescent="0.2">
      <c r="A24" s="295"/>
      <c r="B24" s="295"/>
      <c r="C24" s="295"/>
      <c r="D24" s="295"/>
      <c r="E24" s="295"/>
      <c r="F24" s="295"/>
      <c r="G24" s="295"/>
      <c r="H24" s="295"/>
      <c r="I24" s="295"/>
      <c r="J24" s="295"/>
    </row>
    <row r="25" spans="1:10" customFormat="1" ht="18" customHeight="1" x14ac:dyDescent="0.2">
      <c r="A25" s="277" t="s">
        <v>176</v>
      </c>
      <c r="B25" s="278" t="s">
        <v>130</v>
      </c>
      <c r="C25" s="277" t="s">
        <v>131</v>
      </c>
      <c r="D25" s="277" t="s">
        <v>132</v>
      </c>
      <c r="E25" s="279" t="s">
        <v>246</v>
      </c>
      <c r="F25" s="279"/>
      <c r="G25" s="280" t="s">
        <v>133</v>
      </c>
      <c r="H25" s="278" t="s">
        <v>134</v>
      </c>
      <c r="I25" s="278" t="s">
        <v>135</v>
      </c>
      <c r="J25" s="278" t="s">
        <v>0</v>
      </c>
    </row>
    <row r="26" spans="1:10" customFormat="1" ht="30" customHeight="1" x14ac:dyDescent="0.2">
      <c r="A26" s="259" t="s">
        <v>247</v>
      </c>
      <c r="B26" s="260" t="s">
        <v>177</v>
      </c>
      <c r="C26" s="259" t="s">
        <v>169</v>
      </c>
      <c r="D26" s="259" t="s">
        <v>178</v>
      </c>
      <c r="E26" s="281" t="s">
        <v>250</v>
      </c>
      <c r="F26" s="281"/>
      <c r="G26" s="261" t="s">
        <v>87</v>
      </c>
      <c r="H26" s="282">
        <v>1</v>
      </c>
      <c r="I26" s="262">
        <v>10.53</v>
      </c>
      <c r="J26" s="262">
        <v>10.53</v>
      </c>
    </row>
    <row r="27" spans="1:10" customFormat="1" ht="24" customHeight="1" x14ac:dyDescent="0.2">
      <c r="A27" s="283" t="s">
        <v>249</v>
      </c>
      <c r="B27" s="284" t="s">
        <v>271</v>
      </c>
      <c r="C27" s="283" t="s">
        <v>141</v>
      </c>
      <c r="D27" s="283" t="s">
        <v>272</v>
      </c>
      <c r="E27" s="285" t="s">
        <v>250</v>
      </c>
      <c r="F27" s="285"/>
      <c r="G27" s="286" t="s">
        <v>143</v>
      </c>
      <c r="H27" s="287">
        <v>0.1</v>
      </c>
      <c r="I27" s="288">
        <v>16.21</v>
      </c>
      <c r="J27" s="288">
        <v>1.62</v>
      </c>
    </row>
    <row r="28" spans="1:10" customFormat="1" ht="39.75" customHeight="1" x14ac:dyDescent="0.2">
      <c r="A28" s="289" t="s">
        <v>251</v>
      </c>
      <c r="B28" s="290" t="s">
        <v>273</v>
      </c>
      <c r="C28" s="289" t="s">
        <v>141</v>
      </c>
      <c r="D28" s="289" t="s">
        <v>274</v>
      </c>
      <c r="E28" s="291" t="s">
        <v>252</v>
      </c>
      <c r="F28" s="291"/>
      <c r="G28" s="292" t="s">
        <v>87</v>
      </c>
      <c r="H28" s="293">
        <v>1.1000000000000001</v>
      </c>
      <c r="I28" s="294">
        <v>2.6</v>
      </c>
      <c r="J28" s="294">
        <v>2.86</v>
      </c>
    </row>
    <row r="29" spans="1:10" customFormat="1" ht="24" customHeight="1" x14ac:dyDescent="0.2">
      <c r="A29" s="289" t="s">
        <v>251</v>
      </c>
      <c r="B29" s="290" t="s">
        <v>275</v>
      </c>
      <c r="C29" s="289" t="s">
        <v>141</v>
      </c>
      <c r="D29" s="289" t="s">
        <v>276</v>
      </c>
      <c r="E29" s="291" t="s">
        <v>252</v>
      </c>
      <c r="F29" s="291"/>
      <c r="G29" s="292" t="s">
        <v>224</v>
      </c>
      <c r="H29" s="293">
        <v>0.55000000000000004</v>
      </c>
      <c r="I29" s="294">
        <v>9.84</v>
      </c>
      <c r="J29" s="294">
        <v>5.41</v>
      </c>
    </row>
    <row r="30" spans="1:10" customFormat="1" ht="29.25" customHeight="1" x14ac:dyDescent="0.2">
      <c r="A30" s="289" t="s">
        <v>251</v>
      </c>
      <c r="B30" s="290" t="s">
        <v>277</v>
      </c>
      <c r="C30" s="289" t="s">
        <v>141</v>
      </c>
      <c r="D30" s="289" t="s">
        <v>278</v>
      </c>
      <c r="E30" s="291" t="s">
        <v>252</v>
      </c>
      <c r="F30" s="291"/>
      <c r="G30" s="292" t="s">
        <v>155</v>
      </c>
      <c r="H30" s="293">
        <v>0.7</v>
      </c>
      <c r="I30" s="294">
        <v>0.92</v>
      </c>
      <c r="J30" s="294">
        <v>0.64</v>
      </c>
    </row>
    <row r="31" spans="1:10" customFormat="1" ht="14.25" x14ac:dyDescent="0.2">
      <c r="A31" s="163"/>
      <c r="B31" s="163"/>
      <c r="C31" s="163"/>
      <c r="D31" s="163"/>
      <c r="E31" s="163" t="s">
        <v>253</v>
      </c>
      <c r="F31" s="162">
        <v>1.1399999999999999</v>
      </c>
      <c r="G31" s="163" t="s">
        <v>254</v>
      </c>
      <c r="H31" s="162">
        <v>0</v>
      </c>
      <c r="I31" s="163" t="s">
        <v>255</v>
      </c>
      <c r="J31" s="162">
        <v>1.1399999999999999</v>
      </c>
    </row>
    <row r="32" spans="1:10" customFormat="1" thickBot="1" x14ac:dyDescent="0.25">
      <c r="A32" s="163"/>
      <c r="B32" s="163"/>
      <c r="C32" s="163"/>
      <c r="D32" s="163"/>
      <c r="E32" s="163" t="s">
        <v>256</v>
      </c>
      <c r="F32" s="162">
        <v>2.5499999999999998</v>
      </c>
      <c r="G32" s="163"/>
      <c r="H32" s="248" t="s">
        <v>257</v>
      </c>
      <c r="I32" s="248"/>
      <c r="J32" s="162">
        <v>13.08</v>
      </c>
    </row>
    <row r="33" spans="1:10" customFormat="1" ht="0.95" customHeight="1" thickTop="1" x14ac:dyDescent="0.2">
      <c r="A33" s="295"/>
      <c r="B33" s="295"/>
      <c r="C33" s="295"/>
      <c r="D33" s="295"/>
      <c r="E33" s="295"/>
      <c r="F33" s="295"/>
      <c r="G33" s="295"/>
      <c r="H33" s="295"/>
      <c r="I33" s="295"/>
      <c r="J33" s="295"/>
    </row>
    <row r="34" spans="1:10" customFormat="1" ht="18" customHeight="1" x14ac:dyDescent="0.2">
      <c r="A34" s="277" t="s">
        <v>188</v>
      </c>
      <c r="B34" s="278" t="s">
        <v>130</v>
      </c>
      <c r="C34" s="277" t="s">
        <v>131</v>
      </c>
      <c r="D34" s="277" t="s">
        <v>132</v>
      </c>
      <c r="E34" s="279" t="s">
        <v>246</v>
      </c>
      <c r="F34" s="279"/>
      <c r="G34" s="280" t="s">
        <v>133</v>
      </c>
      <c r="H34" s="278" t="s">
        <v>134</v>
      </c>
      <c r="I34" s="278" t="s">
        <v>135</v>
      </c>
      <c r="J34" s="278" t="s">
        <v>0</v>
      </c>
    </row>
    <row r="35" spans="1:10" customFormat="1" ht="36" customHeight="1" x14ac:dyDescent="0.2">
      <c r="A35" s="259" t="s">
        <v>247</v>
      </c>
      <c r="B35" s="260" t="s">
        <v>181</v>
      </c>
      <c r="C35" s="259" t="s">
        <v>169</v>
      </c>
      <c r="D35" s="259" t="s">
        <v>401</v>
      </c>
      <c r="E35" s="281" t="s">
        <v>279</v>
      </c>
      <c r="F35" s="281"/>
      <c r="G35" s="261" t="s">
        <v>182</v>
      </c>
      <c r="H35" s="282">
        <v>1</v>
      </c>
      <c r="I35" s="262">
        <v>23.07</v>
      </c>
      <c r="J35" s="262">
        <v>23.07</v>
      </c>
    </row>
    <row r="36" spans="1:10" customFormat="1" ht="24" customHeight="1" x14ac:dyDescent="0.2">
      <c r="A36" s="283" t="s">
        <v>249</v>
      </c>
      <c r="B36" s="284" t="s">
        <v>280</v>
      </c>
      <c r="C36" s="283" t="s">
        <v>185</v>
      </c>
      <c r="D36" s="283" t="s">
        <v>281</v>
      </c>
      <c r="E36" s="285" t="s">
        <v>240</v>
      </c>
      <c r="F36" s="285"/>
      <c r="G36" s="286" t="s">
        <v>1</v>
      </c>
      <c r="H36" s="287">
        <v>1.67E-3</v>
      </c>
      <c r="I36" s="288">
        <v>364.19</v>
      </c>
      <c r="J36" s="288">
        <v>0.6</v>
      </c>
    </row>
    <row r="37" spans="1:10" customFormat="1" ht="36" customHeight="1" x14ac:dyDescent="0.2">
      <c r="A37" s="283" t="s">
        <v>249</v>
      </c>
      <c r="B37" s="284" t="s">
        <v>282</v>
      </c>
      <c r="C37" s="283" t="s">
        <v>185</v>
      </c>
      <c r="D37" s="283" t="s">
        <v>283</v>
      </c>
      <c r="E37" s="285" t="s">
        <v>240</v>
      </c>
      <c r="F37" s="285"/>
      <c r="G37" s="286" t="s">
        <v>284</v>
      </c>
      <c r="H37" s="287">
        <v>8.0479999999999996E-2</v>
      </c>
      <c r="I37" s="288">
        <v>28.62</v>
      </c>
      <c r="J37" s="288">
        <v>2.2999999999999998</v>
      </c>
    </row>
    <row r="38" spans="1:10" customFormat="1" ht="36" customHeight="1" x14ac:dyDescent="0.2">
      <c r="A38" s="289" t="s">
        <v>251</v>
      </c>
      <c r="B38" s="290" t="s">
        <v>285</v>
      </c>
      <c r="C38" s="289" t="s">
        <v>185</v>
      </c>
      <c r="D38" s="289" t="s">
        <v>286</v>
      </c>
      <c r="E38" s="291" t="s">
        <v>252</v>
      </c>
      <c r="F38" s="291"/>
      <c r="G38" s="292" t="s">
        <v>287</v>
      </c>
      <c r="H38" s="293">
        <v>1.0582</v>
      </c>
      <c r="I38" s="294">
        <v>19.0686</v>
      </c>
      <c r="J38" s="294">
        <v>20.170000000000002</v>
      </c>
    </row>
    <row r="39" spans="1:10" customFormat="1" ht="14.25" x14ac:dyDescent="0.2">
      <c r="A39" s="163"/>
      <c r="B39" s="163"/>
      <c r="C39" s="163"/>
      <c r="D39" s="163"/>
      <c r="E39" s="163" t="s">
        <v>253</v>
      </c>
      <c r="F39" s="162">
        <v>0.7</v>
      </c>
      <c r="G39" s="163" t="s">
        <v>254</v>
      </c>
      <c r="H39" s="162">
        <v>0</v>
      </c>
      <c r="I39" s="163" t="s">
        <v>255</v>
      </c>
      <c r="J39" s="162">
        <v>0.7</v>
      </c>
    </row>
    <row r="40" spans="1:10" customFormat="1" thickBot="1" x14ac:dyDescent="0.25">
      <c r="A40" s="163"/>
      <c r="B40" s="163"/>
      <c r="C40" s="163"/>
      <c r="D40" s="163"/>
      <c r="E40" s="163" t="s">
        <v>256</v>
      </c>
      <c r="F40" s="162">
        <v>5.58</v>
      </c>
      <c r="G40" s="163"/>
      <c r="H40" s="248" t="s">
        <v>257</v>
      </c>
      <c r="I40" s="248"/>
      <c r="J40" s="162">
        <v>28.65</v>
      </c>
    </row>
    <row r="41" spans="1:10" customFormat="1" ht="0.95" customHeight="1" thickTop="1" x14ac:dyDescent="0.2">
      <c r="A41" s="295"/>
      <c r="B41" s="295"/>
      <c r="C41" s="295"/>
      <c r="D41" s="295"/>
      <c r="E41" s="295"/>
      <c r="F41" s="295"/>
      <c r="G41" s="295"/>
      <c r="H41" s="295"/>
      <c r="I41" s="295"/>
      <c r="J41" s="295"/>
    </row>
    <row r="42" spans="1:10" customFormat="1" ht="18" customHeight="1" x14ac:dyDescent="0.2">
      <c r="A42" s="277" t="s">
        <v>190</v>
      </c>
      <c r="B42" s="278" t="s">
        <v>130</v>
      </c>
      <c r="C42" s="277" t="s">
        <v>131</v>
      </c>
      <c r="D42" s="277" t="s">
        <v>132</v>
      </c>
      <c r="E42" s="279" t="s">
        <v>246</v>
      </c>
      <c r="F42" s="279"/>
      <c r="G42" s="280" t="s">
        <v>133</v>
      </c>
      <c r="H42" s="278" t="s">
        <v>134</v>
      </c>
      <c r="I42" s="278" t="s">
        <v>135</v>
      </c>
      <c r="J42" s="278" t="s">
        <v>0</v>
      </c>
    </row>
    <row r="43" spans="1:10" customFormat="1" ht="24" customHeight="1" x14ac:dyDescent="0.2">
      <c r="A43" s="259" t="s">
        <v>247</v>
      </c>
      <c r="B43" s="260" t="s">
        <v>603</v>
      </c>
      <c r="C43" s="259" t="s">
        <v>169</v>
      </c>
      <c r="D43" s="259" t="s">
        <v>604</v>
      </c>
      <c r="E43" s="281" t="s">
        <v>477</v>
      </c>
      <c r="F43" s="281"/>
      <c r="G43" s="261" t="s">
        <v>1</v>
      </c>
      <c r="H43" s="282">
        <v>1</v>
      </c>
      <c r="I43" s="262">
        <v>3.42</v>
      </c>
      <c r="J43" s="262">
        <v>3.42</v>
      </c>
    </row>
    <row r="44" spans="1:10" customFormat="1" ht="41.25" customHeight="1" x14ac:dyDescent="0.2">
      <c r="A44" s="283" t="s">
        <v>249</v>
      </c>
      <c r="B44" s="284" t="s">
        <v>654</v>
      </c>
      <c r="C44" s="283" t="s">
        <v>141</v>
      </c>
      <c r="D44" s="283" t="s">
        <v>655</v>
      </c>
      <c r="E44" s="285" t="s">
        <v>250</v>
      </c>
      <c r="F44" s="285"/>
      <c r="G44" s="286" t="s">
        <v>143</v>
      </c>
      <c r="H44" s="287">
        <v>0.13600000000000001</v>
      </c>
      <c r="I44" s="288">
        <v>19.86</v>
      </c>
      <c r="J44" s="288">
        <v>2.7</v>
      </c>
    </row>
    <row r="45" spans="1:10" customFormat="1" ht="48" customHeight="1" x14ac:dyDescent="0.2">
      <c r="A45" s="283" t="s">
        <v>249</v>
      </c>
      <c r="B45" s="284" t="s">
        <v>656</v>
      </c>
      <c r="C45" s="283" t="s">
        <v>141</v>
      </c>
      <c r="D45" s="283" t="s">
        <v>657</v>
      </c>
      <c r="E45" s="285" t="s">
        <v>289</v>
      </c>
      <c r="F45" s="285"/>
      <c r="G45" s="286" t="s">
        <v>291</v>
      </c>
      <c r="H45" s="287">
        <v>5.2400000000000002E-2</v>
      </c>
      <c r="I45" s="288">
        <v>12.73</v>
      </c>
      <c r="J45" s="288">
        <v>0.66</v>
      </c>
    </row>
    <row r="46" spans="1:10" customFormat="1" ht="48" customHeight="1" x14ac:dyDescent="0.2">
      <c r="A46" s="283" t="s">
        <v>249</v>
      </c>
      <c r="B46" s="284" t="s">
        <v>658</v>
      </c>
      <c r="C46" s="283" t="s">
        <v>141</v>
      </c>
      <c r="D46" s="283" t="s">
        <v>659</v>
      </c>
      <c r="E46" s="285" t="s">
        <v>289</v>
      </c>
      <c r="F46" s="285"/>
      <c r="G46" s="286" t="s">
        <v>290</v>
      </c>
      <c r="H46" s="287">
        <v>8.3599999999999994E-2</v>
      </c>
      <c r="I46" s="288">
        <v>0.82</v>
      </c>
      <c r="J46" s="288">
        <v>0.06</v>
      </c>
    </row>
    <row r="47" spans="1:10" customFormat="1" ht="14.25" x14ac:dyDescent="0.2">
      <c r="A47" s="163"/>
      <c r="B47" s="163"/>
      <c r="C47" s="163"/>
      <c r="D47" s="163"/>
      <c r="E47" s="163" t="s">
        <v>253</v>
      </c>
      <c r="F47" s="162">
        <v>2.1800000000000002</v>
      </c>
      <c r="G47" s="163" t="s">
        <v>254</v>
      </c>
      <c r="H47" s="162">
        <v>0</v>
      </c>
      <c r="I47" s="163" t="s">
        <v>255</v>
      </c>
      <c r="J47" s="162">
        <v>2.1800000000000002</v>
      </c>
    </row>
    <row r="48" spans="1:10" customFormat="1" thickBot="1" x14ac:dyDescent="0.25">
      <c r="A48" s="163"/>
      <c r="B48" s="163"/>
      <c r="C48" s="163"/>
      <c r="D48" s="163"/>
      <c r="E48" s="163" t="s">
        <v>256</v>
      </c>
      <c r="F48" s="162">
        <v>0.82</v>
      </c>
      <c r="G48" s="163"/>
      <c r="H48" s="248" t="s">
        <v>257</v>
      </c>
      <c r="I48" s="248"/>
      <c r="J48" s="162">
        <v>4.24</v>
      </c>
    </row>
    <row r="49" spans="1:10" customFormat="1" ht="0.95" customHeight="1" thickTop="1" x14ac:dyDescent="0.2">
      <c r="A49" s="295"/>
      <c r="B49" s="295"/>
      <c r="C49" s="295"/>
      <c r="D49" s="295"/>
      <c r="E49" s="295"/>
      <c r="F49" s="295"/>
      <c r="G49" s="295"/>
      <c r="H49" s="295"/>
      <c r="I49" s="295"/>
      <c r="J49" s="295"/>
    </row>
    <row r="50" spans="1:10" customFormat="1" ht="18" customHeight="1" x14ac:dyDescent="0.2">
      <c r="A50" s="277" t="s">
        <v>197</v>
      </c>
      <c r="B50" s="278" t="s">
        <v>130</v>
      </c>
      <c r="C50" s="277" t="s">
        <v>131</v>
      </c>
      <c r="D50" s="277" t="s">
        <v>132</v>
      </c>
      <c r="E50" s="279" t="s">
        <v>246</v>
      </c>
      <c r="F50" s="279"/>
      <c r="G50" s="280" t="s">
        <v>133</v>
      </c>
      <c r="H50" s="278" t="s">
        <v>134</v>
      </c>
      <c r="I50" s="278" t="s">
        <v>135</v>
      </c>
      <c r="J50" s="278" t="s">
        <v>0</v>
      </c>
    </row>
    <row r="51" spans="1:10" customFormat="1" ht="24" customHeight="1" x14ac:dyDescent="0.2">
      <c r="A51" s="259" t="s">
        <v>247</v>
      </c>
      <c r="B51" s="260" t="s">
        <v>605</v>
      </c>
      <c r="C51" s="259" t="s">
        <v>169</v>
      </c>
      <c r="D51" s="259" t="s">
        <v>606</v>
      </c>
      <c r="E51" s="281" t="s">
        <v>288</v>
      </c>
      <c r="F51" s="281"/>
      <c r="G51" s="261" t="s">
        <v>88</v>
      </c>
      <c r="H51" s="282">
        <v>1</v>
      </c>
      <c r="I51" s="262">
        <v>11.95</v>
      </c>
      <c r="J51" s="262">
        <v>11.95</v>
      </c>
    </row>
    <row r="52" spans="1:10" customFormat="1" ht="24" customHeight="1" x14ac:dyDescent="0.2">
      <c r="A52" s="283" t="s">
        <v>249</v>
      </c>
      <c r="B52" s="284" t="s">
        <v>660</v>
      </c>
      <c r="C52" s="283" t="s">
        <v>141</v>
      </c>
      <c r="D52" s="283" t="s">
        <v>661</v>
      </c>
      <c r="E52" s="285" t="s">
        <v>250</v>
      </c>
      <c r="F52" s="285"/>
      <c r="G52" s="286" t="s">
        <v>143</v>
      </c>
      <c r="H52" s="287">
        <v>0.1</v>
      </c>
      <c r="I52" s="288">
        <v>33.08</v>
      </c>
      <c r="J52" s="288">
        <v>3.3</v>
      </c>
    </row>
    <row r="53" spans="1:10" customFormat="1" ht="36" customHeight="1" x14ac:dyDescent="0.2">
      <c r="A53" s="283" t="s">
        <v>249</v>
      </c>
      <c r="B53" s="284" t="s">
        <v>662</v>
      </c>
      <c r="C53" s="283" t="s">
        <v>141</v>
      </c>
      <c r="D53" s="283" t="s">
        <v>663</v>
      </c>
      <c r="E53" s="285" t="s">
        <v>289</v>
      </c>
      <c r="F53" s="285"/>
      <c r="G53" s="286" t="s">
        <v>290</v>
      </c>
      <c r="H53" s="287">
        <v>1.3300000000000001E-4</v>
      </c>
      <c r="I53" s="288">
        <v>85.65</v>
      </c>
      <c r="J53" s="288">
        <v>0.01</v>
      </c>
    </row>
    <row r="54" spans="1:10" customFormat="1" ht="36" customHeight="1" x14ac:dyDescent="0.2">
      <c r="A54" s="283" t="s">
        <v>249</v>
      </c>
      <c r="B54" s="284" t="s">
        <v>664</v>
      </c>
      <c r="C54" s="283" t="s">
        <v>141</v>
      </c>
      <c r="D54" s="283" t="s">
        <v>665</v>
      </c>
      <c r="E54" s="285" t="s">
        <v>289</v>
      </c>
      <c r="F54" s="285"/>
      <c r="G54" s="286" t="s">
        <v>291</v>
      </c>
      <c r="H54" s="287">
        <v>6.9999999999999999E-4</v>
      </c>
      <c r="I54" s="288">
        <v>232.52</v>
      </c>
      <c r="J54" s="288">
        <v>0.16</v>
      </c>
    </row>
    <row r="55" spans="1:10" customFormat="1" ht="36" customHeight="1" x14ac:dyDescent="0.2">
      <c r="A55" s="283" t="s">
        <v>249</v>
      </c>
      <c r="B55" s="284" t="s">
        <v>292</v>
      </c>
      <c r="C55" s="283" t="s">
        <v>141</v>
      </c>
      <c r="D55" s="283" t="s">
        <v>293</v>
      </c>
      <c r="E55" s="285" t="s">
        <v>289</v>
      </c>
      <c r="F55" s="285"/>
      <c r="G55" s="286" t="s">
        <v>290</v>
      </c>
      <c r="H55" s="287">
        <v>1.5E-3</v>
      </c>
      <c r="I55" s="288">
        <v>74.27</v>
      </c>
      <c r="J55" s="288">
        <v>0.11</v>
      </c>
    </row>
    <row r="56" spans="1:10" customFormat="1" ht="36" customHeight="1" x14ac:dyDescent="0.2">
      <c r="A56" s="283" t="s">
        <v>249</v>
      </c>
      <c r="B56" s="284" t="s">
        <v>294</v>
      </c>
      <c r="C56" s="283" t="s">
        <v>141</v>
      </c>
      <c r="D56" s="283" t="s">
        <v>295</v>
      </c>
      <c r="E56" s="285" t="s">
        <v>289</v>
      </c>
      <c r="F56" s="285"/>
      <c r="G56" s="286" t="s">
        <v>291</v>
      </c>
      <c r="H56" s="287">
        <v>1.5E-3</v>
      </c>
      <c r="I56" s="288">
        <v>233.19</v>
      </c>
      <c r="J56" s="288">
        <v>0.34</v>
      </c>
    </row>
    <row r="57" spans="1:10" customFormat="1" ht="36" customHeight="1" x14ac:dyDescent="0.2">
      <c r="A57" s="283" t="s">
        <v>249</v>
      </c>
      <c r="B57" s="284" t="s">
        <v>666</v>
      </c>
      <c r="C57" s="283" t="s">
        <v>141</v>
      </c>
      <c r="D57" s="283" t="s">
        <v>667</v>
      </c>
      <c r="E57" s="285" t="s">
        <v>289</v>
      </c>
      <c r="F57" s="285"/>
      <c r="G57" s="286" t="s">
        <v>290</v>
      </c>
      <c r="H57" s="287">
        <v>1.6000000000000001E-3</v>
      </c>
      <c r="I57" s="288">
        <v>191.66</v>
      </c>
      <c r="J57" s="288">
        <v>0.3</v>
      </c>
    </row>
    <row r="58" spans="1:10" customFormat="1" ht="36" customHeight="1" x14ac:dyDescent="0.2">
      <c r="A58" s="283" t="s">
        <v>249</v>
      </c>
      <c r="B58" s="284" t="s">
        <v>668</v>
      </c>
      <c r="C58" s="283" t="s">
        <v>141</v>
      </c>
      <c r="D58" s="283" t="s">
        <v>669</v>
      </c>
      <c r="E58" s="285" t="s">
        <v>289</v>
      </c>
      <c r="F58" s="285"/>
      <c r="G58" s="286" t="s">
        <v>291</v>
      </c>
      <c r="H58" s="287">
        <v>8.9999999999999993E-3</v>
      </c>
      <c r="I58" s="288">
        <v>679.61</v>
      </c>
      <c r="J58" s="288">
        <v>6.11</v>
      </c>
    </row>
    <row r="59" spans="1:10" customFormat="1" ht="24" customHeight="1" x14ac:dyDescent="0.2">
      <c r="A59" s="283" t="s">
        <v>249</v>
      </c>
      <c r="B59" s="284" t="s">
        <v>271</v>
      </c>
      <c r="C59" s="283" t="s">
        <v>141</v>
      </c>
      <c r="D59" s="283" t="s">
        <v>272</v>
      </c>
      <c r="E59" s="285" t="s">
        <v>250</v>
      </c>
      <c r="F59" s="285"/>
      <c r="G59" s="286" t="s">
        <v>143</v>
      </c>
      <c r="H59" s="287">
        <v>0.1</v>
      </c>
      <c r="I59" s="288">
        <v>16.21</v>
      </c>
      <c r="J59" s="288">
        <v>1.62</v>
      </c>
    </row>
    <row r="60" spans="1:10" customFormat="1" ht="14.25" x14ac:dyDescent="0.2">
      <c r="A60" s="163"/>
      <c r="B60" s="163"/>
      <c r="C60" s="163"/>
      <c r="D60" s="163"/>
      <c r="E60" s="163" t="s">
        <v>253</v>
      </c>
      <c r="F60" s="162">
        <v>4.4800000000000004</v>
      </c>
      <c r="G60" s="163" t="s">
        <v>254</v>
      </c>
      <c r="H60" s="162">
        <v>0</v>
      </c>
      <c r="I60" s="163" t="s">
        <v>255</v>
      </c>
      <c r="J60" s="162">
        <v>4.4800000000000004</v>
      </c>
    </row>
    <row r="61" spans="1:10" customFormat="1" thickBot="1" x14ac:dyDescent="0.25">
      <c r="A61" s="163"/>
      <c r="B61" s="163"/>
      <c r="C61" s="163"/>
      <c r="D61" s="163"/>
      <c r="E61" s="163" t="s">
        <v>256</v>
      </c>
      <c r="F61" s="162">
        <v>2.89</v>
      </c>
      <c r="G61" s="163"/>
      <c r="H61" s="248" t="s">
        <v>257</v>
      </c>
      <c r="I61" s="248"/>
      <c r="J61" s="162">
        <v>14.84</v>
      </c>
    </row>
    <row r="62" spans="1:10" customFormat="1" ht="0.95" customHeight="1" thickTop="1" x14ac:dyDescent="0.2">
      <c r="A62" s="295"/>
      <c r="B62" s="295"/>
      <c r="C62" s="295"/>
      <c r="D62" s="295"/>
      <c r="E62" s="295"/>
      <c r="F62" s="295"/>
      <c r="G62" s="295"/>
      <c r="H62" s="295"/>
      <c r="I62" s="295"/>
      <c r="J62" s="295"/>
    </row>
    <row r="63" spans="1:10" customFormat="1" ht="18" customHeight="1" x14ac:dyDescent="0.2">
      <c r="A63" s="277" t="s">
        <v>436</v>
      </c>
      <c r="B63" s="278" t="s">
        <v>130</v>
      </c>
      <c r="C63" s="277" t="s">
        <v>131</v>
      </c>
      <c r="D63" s="277" t="s">
        <v>132</v>
      </c>
      <c r="E63" s="279" t="s">
        <v>246</v>
      </c>
      <c r="F63" s="279"/>
      <c r="G63" s="280" t="s">
        <v>133</v>
      </c>
      <c r="H63" s="278" t="s">
        <v>134</v>
      </c>
      <c r="I63" s="278" t="s">
        <v>135</v>
      </c>
      <c r="J63" s="278" t="s">
        <v>0</v>
      </c>
    </row>
    <row r="64" spans="1:10" customFormat="1" ht="40.5" customHeight="1" x14ac:dyDescent="0.2">
      <c r="A64" s="259" t="s">
        <v>247</v>
      </c>
      <c r="B64" s="260" t="s">
        <v>727</v>
      </c>
      <c r="C64" s="259" t="s">
        <v>169</v>
      </c>
      <c r="D64" s="259" t="s">
        <v>728</v>
      </c>
      <c r="E64" s="281" t="s">
        <v>250</v>
      </c>
      <c r="F64" s="281"/>
      <c r="G64" s="261" t="s">
        <v>3</v>
      </c>
      <c r="H64" s="282">
        <v>1</v>
      </c>
      <c r="I64" s="262">
        <v>198.37</v>
      </c>
      <c r="J64" s="262">
        <v>198.37</v>
      </c>
    </row>
    <row r="65" spans="1:10" customFormat="1" ht="24" customHeight="1" x14ac:dyDescent="0.2">
      <c r="A65" s="283" t="s">
        <v>249</v>
      </c>
      <c r="B65" s="284" t="s">
        <v>271</v>
      </c>
      <c r="C65" s="283" t="s">
        <v>141</v>
      </c>
      <c r="D65" s="283" t="s">
        <v>272</v>
      </c>
      <c r="E65" s="285" t="s">
        <v>250</v>
      </c>
      <c r="F65" s="285"/>
      <c r="G65" s="286" t="s">
        <v>143</v>
      </c>
      <c r="H65" s="287">
        <v>2.5</v>
      </c>
      <c r="I65" s="288">
        <v>16.21</v>
      </c>
      <c r="J65" s="288">
        <v>40.520000000000003</v>
      </c>
    </row>
    <row r="66" spans="1:10" customFormat="1" ht="36" customHeight="1" x14ac:dyDescent="0.2">
      <c r="A66" s="283" t="s">
        <v>249</v>
      </c>
      <c r="B66" s="284" t="s">
        <v>739</v>
      </c>
      <c r="C66" s="283" t="s">
        <v>141</v>
      </c>
      <c r="D66" s="283" t="s">
        <v>740</v>
      </c>
      <c r="E66" s="285" t="s">
        <v>289</v>
      </c>
      <c r="F66" s="285"/>
      <c r="G66" s="286" t="s">
        <v>291</v>
      </c>
      <c r="H66" s="287">
        <v>0.15</v>
      </c>
      <c r="I66" s="288">
        <v>206.98</v>
      </c>
      <c r="J66" s="288">
        <v>31.04</v>
      </c>
    </row>
    <row r="67" spans="1:10" customFormat="1" ht="36" customHeight="1" x14ac:dyDescent="0.2">
      <c r="A67" s="283" t="s">
        <v>249</v>
      </c>
      <c r="B67" s="284" t="s">
        <v>741</v>
      </c>
      <c r="C67" s="283" t="s">
        <v>141</v>
      </c>
      <c r="D67" s="283" t="s">
        <v>742</v>
      </c>
      <c r="E67" s="285" t="s">
        <v>289</v>
      </c>
      <c r="F67" s="285"/>
      <c r="G67" s="286" t="s">
        <v>290</v>
      </c>
      <c r="H67" s="287">
        <v>0.36</v>
      </c>
      <c r="I67" s="288">
        <v>76.66</v>
      </c>
      <c r="J67" s="288">
        <v>27.59</v>
      </c>
    </row>
    <row r="68" spans="1:10" customFormat="1" ht="33" customHeight="1" x14ac:dyDescent="0.2">
      <c r="A68" s="289" t="s">
        <v>251</v>
      </c>
      <c r="B68" s="290" t="s">
        <v>743</v>
      </c>
      <c r="C68" s="289" t="s">
        <v>141</v>
      </c>
      <c r="D68" s="289" t="s">
        <v>744</v>
      </c>
      <c r="E68" s="291" t="s">
        <v>252</v>
      </c>
      <c r="F68" s="291"/>
      <c r="G68" s="292" t="s">
        <v>3</v>
      </c>
      <c r="H68" s="293">
        <v>1.1000000000000001</v>
      </c>
      <c r="I68" s="294">
        <v>90.2</v>
      </c>
      <c r="J68" s="294">
        <v>99.22</v>
      </c>
    </row>
    <row r="69" spans="1:10" customFormat="1" ht="14.25" x14ac:dyDescent="0.2">
      <c r="A69" s="163"/>
      <c r="B69" s="163"/>
      <c r="C69" s="163"/>
      <c r="D69" s="163"/>
      <c r="E69" s="163" t="s">
        <v>253</v>
      </c>
      <c r="F69" s="162">
        <v>38.21</v>
      </c>
      <c r="G69" s="163" t="s">
        <v>254</v>
      </c>
      <c r="H69" s="162">
        <v>0</v>
      </c>
      <c r="I69" s="163" t="s">
        <v>255</v>
      </c>
      <c r="J69" s="162">
        <v>38.21</v>
      </c>
    </row>
    <row r="70" spans="1:10" customFormat="1" thickBot="1" x14ac:dyDescent="0.25">
      <c r="A70" s="163"/>
      <c r="B70" s="163"/>
      <c r="C70" s="163"/>
      <c r="D70" s="163"/>
      <c r="E70" s="163" t="s">
        <v>256</v>
      </c>
      <c r="F70" s="162">
        <v>48.06</v>
      </c>
      <c r="G70" s="163"/>
      <c r="H70" s="248" t="s">
        <v>257</v>
      </c>
      <c r="I70" s="248"/>
      <c r="J70" s="162">
        <v>246.43</v>
      </c>
    </row>
    <row r="71" spans="1:10" customFormat="1" ht="0.95" customHeight="1" thickTop="1" x14ac:dyDescent="0.2">
      <c r="A71" s="295"/>
      <c r="B71" s="295"/>
      <c r="C71" s="295"/>
      <c r="D71" s="295"/>
      <c r="E71" s="295"/>
      <c r="F71" s="295"/>
      <c r="G71" s="295"/>
      <c r="H71" s="295"/>
      <c r="I71" s="295"/>
      <c r="J71" s="295"/>
    </row>
    <row r="72" spans="1:10" customFormat="1" ht="18" customHeight="1" x14ac:dyDescent="0.2">
      <c r="A72" s="277" t="s">
        <v>448</v>
      </c>
      <c r="B72" s="278" t="s">
        <v>130</v>
      </c>
      <c r="C72" s="277" t="s">
        <v>131</v>
      </c>
      <c r="D72" s="277" t="s">
        <v>132</v>
      </c>
      <c r="E72" s="279" t="s">
        <v>246</v>
      </c>
      <c r="F72" s="279"/>
      <c r="G72" s="280" t="s">
        <v>133</v>
      </c>
      <c r="H72" s="278" t="s">
        <v>134</v>
      </c>
      <c r="I72" s="278" t="s">
        <v>135</v>
      </c>
      <c r="J72" s="278" t="s">
        <v>0</v>
      </c>
    </row>
    <row r="73" spans="1:10" customFormat="1" ht="43.5" customHeight="1" x14ac:dyDescent="0.2">
      <c r="A73" s="259" t="s">
        <v>247</v>
      </c>
      <c r="B73" s="260" t="s">
        <v>642</v>
      </c>
      <c r="C73" s="259" t="s">
        <v>169</v>
      </c>
      <c r="D73" s="259" t="s">
        <v>221</v>
      </c>
      <c r="E73" s="281" t="s">
        <v>301</v>
      </c>
      <c r="F73" s="281"/>
      <c r="G73" s="261" t="s">
        <v>2</v>
      </c>
      <c r="H73" s="282">
        <v>1</v>
      </c>
      <c r="I73" s="262">
        <v>14853.65</v>
      </c>
      <c r="J73" s="262">
        <v>14853.65</v>
      </c>
    </row>
    <row r="74" spans="1:10" customFormat="1" ht="36" customHeight="1" x14ac:dyDescent="0.2">
      <c r="A74" s="283" t="s">
        <v>249</v>
      </c>
      <c r="B74" s="284" t="s">
        <v>302</v>
      </c>
      <c r="C74" s="283" t="s">
        <v>141</v>
      </c>
      <c r="D74" s="283" t="s">
        <v>303</v>
      </c>
      <c r="E74" s="285" t="s">
        <v>300</v>
      </c>
      <c r="F74" s="285"/>
      <c r="G74" s="286" t="s">
        <v>3</v>
      </c>
      <c r="H74" s="287">
        <v>4.04</v>
      </c>
      <c r="I74" s="288">
        <v>428.95</v>
      </c>
      <c r="J74" s="288">
        <v>1732.95</v>
      </c>
    </row>
    <row r="75" spans="1:10" customFormat="1" ht="36" customHeight="1" x14ac:dyDescent="0.2">
      <c r="A75" s="283" t="s">
        <v>249</v>
      </c>
      <c r="B75" s="284" t="s">
        <v>304</v>
      </c>
      <c r="C75" s="283" t="s">
        <v>141</v>
      </c>
      <c r="D75" s="283" t="s">
        <v>305</v>
      </c>
      <c r="E75" s="285" t="s">
        <v>300</v>
      </c>
      <c r="F75" s="285"/>
      <c r="G75" s="286" t="s">
        <v>1</v>
      </c>
      <c r="H75" s="287">
        <v>32.26</v>
      </c>
      <c r="I75" s="288">
        <v>210.22</v>
      </c>
      <c r="J75" s="288">
        <v>6781.69</v>
      </c>
    </row>
    <row r="76" spans="1:10" customFormat="1" ht="51.75" customHeight="1" x14ac:dyDescent="0.2">
      <c r="A76" s="283" t="s">
        <v>249</v>
      </c>
      <c r="B76" s="284" t="s">
        <v>306</v>
      </c>
      <c r="C76" s="283" t="s">
        <v>141</v>
      </c>
      <c r="D76" s="283" t="s">
        <v>307</v>
      </c>
      <c r="E76" s="285" t="s">
        <v>300</v>
      </c>
      <c r="F76" s="285"/>
      <c r="G76" s="286" t="s">
        <v>3</v>
      </c>
      <c r="H76" s="287">
        <v>0.67</v>
      </c>
      <c r="I76" s="288">
        <v>336.66</v>
      </c>
      <c r="J76" s="288">
        <v>225.56</v>
      </c>
    </row>
    <row r="77" spans="1:10" customFormat="1" ht="24" customHeight="1" x14ac:dyDescent="0.2">
      <c r="A77" s="283" t="s">
        <v>249</v>
      </c>
      <c r="B77" s="284" t="s">
        <v>222</v>
      </c>
      <c r="C77" s="283" t="s">
        <v>147</v>
      </c>
      <c r="D77" s="283" t="s">
        <v>223</v>
      </c>
      <c r="E77" s="285" t="s">
        <v>240</v>
      </c>
      <c r="F77" s="285"/>
      <c r="G77" s="286" t="s">
        <v>224</v>
      </c>
      <c r="H77" s="287">
        <v>435.76</v>
      </c>
      <c r="I77" s="288">
        <v>12.45</v>
      </c>
      <c r="J77" s="288">
        <v>5425.21</v>
      </c>
    </row>
    <row r="78" spans="1:10" customFormat="1" ht="46.5" customHeight="1" x14ac:dyDescent="0.2">
      <c r="A78" s="283" t="s">
        <v>249</v>
      </c>
      <c r="B78" s="284" t="s">
        <v>158</v>
      </c>
      <c r="C78" s="283" t="s">
        <v>141</v>
      </c>
      <c r="D78" s="283" t="s">
        <v>159</v>
      </c>
      <c r="E78" s="285" t="s">
        <v>300</v>
      </c>
      <c r="F78" s="285"/>
      <c r="G78" s="286" t="s">
        <v>3</v>
      </c>
      <c r="H78" s="287">
        <v>1.1000000000000001</v>
      </c>
      <c r="I78" s="288">
        <v>137.71</v>
      </c>
      <c r="J78" s="288">
        <v>151.47999999999999</v>
      </c>
    </row>
    <row r="79" spans="1:10" customFormat="1" ht="36" customHeight="1" x14ac:dyDescent="0.2">
      <c r="A79" s="283" t="s">
        <v>249</v>
      </c>
      <c r="B79" s="284" t="s">
        <v>308</v>
      </c>
      <c r="C79" s="283" t="s">
        <v>169</v>
      </c>
      <c r="D79" s="283" t="s">
        <v>483</v>
      </c>
      <c r="E79" s="285" t="s">
        <v>250</v>
      </c>
      <c r="F79" s="285"/>
      <c r="G79" s="286" t="s">
        <v>3</v>
      </c>
      <c r="H79" s="287">
        <v>3.74</v>
      </c>
      <c r="I79" s="288">
        <v>30.62</v>
      </c>
      <c r="J79" s="288">
        <v>114.51</v>
      </c>
    </row>
    <row r="80" spans="1:10" customFormat="1" ht="49.5" customHeight="1" x14ac:dyDescent="0.2">
      <c r="A80" s="283" t="s">
        <v>249</v>
      </c>
      <c r="B80" s="284" t="s">
        <v>309</v>
      </c>
      <c r="C80" s="283" t="s">
        <v>147</v>
      </c>
      <c r="D80" s="283" t="s">
        <v>310</v>
      </c>
      <c r="E80" s="285" t="s">
        <v>240</v>
      </c>
      <c r="F80" s="285"/>
      <c r="G80" s="286" t="s">
        <v>155</v>
      </c>
      <c r="H80" s="287">
        <v>1</v>
      </c>
      <c r="I80" s="288">
        <v>422.25</v>
      </c>
      <c r="J80" s="288">
        <v>422.25</v>
      </c>
    </row>
    <row r="81" spans="1:10" customFormat="1" ht="14.25" x14ac:dyDescent="0.2">
      <c r="A81" s="163"/>
      <c r="B81" s="163"/>
      <c r="C81" s="163"/>
      <c r="D81" s="163"/>
      <c r="E81" s="163" t="s">
        <v>253</v>
      </c>
      <c r="F81" s="162">
        <v>2150.5700000000002</v>
      </c>
      <c r="G81" s="163" t="s">
        <v>254</v>
      </c>
      <c r="H81" s="162">
        <v>0</v>
      </c>
      <c r="I81" s="163" t="s">
        <v>255</v>
      </c>
      <c r="J81" s="162">
        <v>2150.5700000000002</v>
      </c>
    </row>
    <row r="82" spans="1:10" customFormat="1" thickBot="1" x14ac:dyDescent="0.25">
      <c r="A82" s="163"/>
      <c r="B82" s="163"/>
      <c r="C82" s="163"/>
      <c r="D82" s="163"/>
      <c r="E82" s="163" t="s">
        <v>256</v>
      </c>
      <c r="F82" s="162">
        <v>3599.03</v>
      </c>
      <c r="G82" s="163"/>
      <c r="H82" s="248" t="s">
        <v>257</v>
      </c>
      <c r="I82" s="248"/>
      <c r="J82" s="162">
        <v>18452.68</v>
      </c>
    </row>
    <row r="83" spans="1:10" customFormat="1" ht="0.95" customHeight="1" thickTop="1" x14ac:dyDescent="0.2">
      <c r="A83" s="295"/>
      <c r="B83" s="295"/>
      <c r="C83" s="295"/>
      <c r="D83" s="295"/>
      <c r="E83" s="295"/>
      <c r="F83" s="295"/>
      <c r="G83" s="295"/>
      <c r="H83" s="295"/>
      <c r="I83" s="295"/>
      <c r="J83" s="295"/>
    </row>
    <row r="84" spans="1:10" customFormat="1" ht="18" customHeight="1" x14ac:dyDescent="0.2">
      <c r="A84" s="277" t="s">
        <v>449</v>
      </c>
      <c r="B84" s="278" t="s">
        <v>130</v>
      </c>
      <c r="C84" s="277" t="s">
        <v>131</v>
      </c>
      <c r="D84" s="277" t="s">
        <v>132</v>
      </c>
      <c r="E84" s="279" t="s">
        <v>246</v>
      </c>
      <c r="F84" s="279"/>
      <c r="G84" s="280" t="s">
        <v>133</v>
      </c>
      <c r="H84" s="278" t="s">
        <v>134</v>
      </c>
      <c r="I84" s="278" t="s">
        <v>135</v>
      </c>
      <c r="J84" s="278" t="s">
        <v>0</v>
      </c>
    </row>
    <row r="85" spans="1:10" customFormat="1" ht="45.75" customHeight="1" x14ac:dyDescent="0.2">
      <c r="A85" s="259" t="s">
        <v>247</v>
      </c>
      <c r="B85" s="260" t="s">
        <v>643</v>
      </c>
      <c r="C85" s="259" t="s">
        <v>169</v>
      </c>
      <c r="D85" s="259" t="s">
        <v>450</v>
      </c>
      <c r="E85" s="281" t="s">
        <v>301</v>
      </c>
      <c r="F85" s="281"/>
      <c r="G85" s="261" t="s">
        <v>2</v>
      </c>
      <c r="H85" s="282">
        <v>1</v>
      </c>
      <c r="I85" s="262">
        <v>24074.13</v>
      </c>
      <c r="J85" s="262">
        <v>24074.13</v>
      </c>
    </row>
    <row r="86" spans="1:10" customFormat="1" ht="36" customHeight="1" x14ac:dyDescent="0.2">
      <c r="A86" s="283" t="s">
        <v>249</v>
      </c>
      <c r="B86" s="284" t="s">
        <v>302</v>
      </c>
      <c r="C86" s="283" t="s">
        <v>141</v>
      </c>
      <c r="D86" s="283" t="s">
        <v>303</v>
      </c>
      <c r="E86" s="285" t="s">
        <v>300</v>
      </c>
      <c r="F86" s="285"/>
      <c r="G86" s="286" t="s">
        <v>3</v>
      </c>
      <c r="H86" s="287">
        <v>6.24</v>
      </c>
      <c r="I86" s="288">
        <v>428.95</v>
      </c>
      <c r="J86" s="288">
        <v>2676.64</v>
      </c>
    </row>
    <row r="87" spans="1:10" customFormat="1" ht="36" customHeight="1" x14ac:dyDescent="0.2">
      <c r="A87" s="283" t="s">
        <v>249</v>
      </c>
      <c r="B87" s="284" t="s">
        <v>304</v>
      </c>
      <c r="C87" s="283" t="s">
        <v>141</v>
      </c>
      <c r="D87" s="283" t="s">
        <v>305</v>
      </c>
      <c r="E87" s="285" t="s">
        <v>300</v>
      </c>
      <c r="F87" s="285"/>
      <c r="G87" s="286" t="s">
        <v>1</v>
      </c>
      <c r="H87" s="287">
        <v>51.24</v>
      </c>
      <c r="I87" s="288">
        <v>210.22</v>
      </c>
      <c r="J87" s="288">
        <v>10771.67</v>
      </c>
    </row>
    <row r="88" spans="1:10" customFormat="1" ht="49.5" customHeight="1" x14ac:dyDescent="0.2">
      <c r="A88" s="283" t="s">
        <v>249</v>
      </c>
      <c r="B88" s="284" t="s">
        <v>306</v>
      </c>
      <c r="C88" s="283" t="s">
        <v>141</v>
      </c>
      <c r="D88" s="283" t="s">
        <v>307</v>
      </c>
      <c r="E88" s="285" t="s">
        <v>300</v>
      </c>
      <c r="F88" s="285"/>
      <c r="G88" s="286" t="s">
        <v>3</v>
      </c>
      <c r="H88" s="287">
        <v>0.67</v>
      </c>
      <c r="I88" s="288">
        <v>336.66</v>
      </c>
      <c r="J88" s="288">
        <v>225.56</v>
      </c>
    </row>
    <row r="89" spans="1:10" customFormat="1" ht="24" customHeight="1" x14ac:dyDescent="0.2">
      <c r="A89" s="283" t="s">
        <v>249</v>
      </c>
      <c r="B89" s="284" t="s">
        <v>222</v>
      </c>
      <c r="C89" s="283" t="s">
        <v>147</v>
      </c>
      <c r="D89" s="283" t="s">
        <v>223</v>
      </c>
      <c r="E89" s="285" t="s">
        <v>240</v>
      </c>
      <c r="F89" s="285"/>
      <c r="G89" s="286" t="s">
        <v>224</v>
      </c>
      <c r="H89" s="287">
        <v>777.5</v>
      </c>
      <c r="I89" s="288">
        <v>12.45</v>
      </c>
      <c r="J89" s="288">
        <v>9679.8700000000008</v>
      </c>
    </row>
    <row r="90" spans="1:10" customFormat="1" ht="41.25" customHeight="1" x14ac:dyDescent="0.2">
      <c r="A90" s="283" t="s">
        <v>249</v>
      </c>
      <c r="B90" s="284" t="s">
        <v>158</v>
      </c>
      <c r="C90" s="283" t="s">
        <v>141</v>
      </c>
      <c r="D90" s="283" t="s">
        <v>159</v>
      </c>
      <c r="E90" s="285" t="s">
        <v>300</v>
      </c>
      <c r="F90" s="285"/>
      <c r="G90" s="286" t="s">
        <v>3</v>
      </c>
      <c r="H90" s="287">
        <v>1.1000000000000001</v>
      </c>
      <c r="I90" s="288">
        <v>137.71</v>
      </c>
      <c r="J90" s="288">
        <v>151.47999999999999</v>
      </c>
    </row>
    <row r="91" spans="1:10" customFormat="1" ht="36" customHeight="1" x14ac:dyDescent="0.2">
      <c r="A91" s="283" t="s">
        <v>249</v>
      </c>
      <c r="B91" s="284" t="s">
        <v>308</v>
      </c>
      <c r="C91" s="283" t="s">
        <v>169</v>
      </c>
      <c r="D91" s="283" t="s">
        <v>483</v>
      </c>
      <c r="E91" s="285" t="s">
        <v>250</v>
      </c>
      <c r="F91" s="285"/>
      <c r="G91" s="286" t="s">
        <v>3</v>
      </c>
      <c r="H91" s="287">
        <v>4.79</v>
      </c>
      <c r="I91" s="288">
        <v>30.62</v>
      </c>
      <c r="J91" s="288">
        <v>146.66</v>
      </c>
    </row>
    <row r="92" spans="1:10" customFormat="1" ht="45.75" customHeight="1" x14ac:dyDescent="0.2">
      <c r="A92" s="283" t="s">
        <v>249</v>
      </c>
      <c r="B92" s="284" t="s">
        <v>309</v>
      </c>
      <c r="C92" s="283" t="s">
        <v>147</v>
      </c>
      <c r="D92" s="283" t="s">
        <v>310</v>
      </c>
      <c r="E92" s="285" t="s">
        <v>240</v>
      </c>
      <c r="F92" s="285"/>
      <c r="G92" s="286" t="s">
        <v>155</v>
      </c>
      <c r="H92" s="287">
        <v>1</v>
      </c>
      <c r="I92" s="288">
        <v>422.25</v>
      </c>
      <c r="J92" s="288">
        <v>422.25</v>
      </c>
    </row>
    <row r="93" spans="1:10" customFormat="1" ht="14.25" x14ac:dyDescent="0.2">
      <c r="A93" s="163"/>
      <c r="B93" s="163"/>
      <c r="C93" s="163"/>
      <c r="D93" s="163"/>
      <c r="E93" s="163" t="s">
        <v>253</v>
      </c>
      <c r="F93" s="162">
        <v>3522.82</v>
      </c>
      <c r="G93" s="163" t="s">
        <v>254</v>
      </c>
      <c r="H93" s="162">
        <v>0</v>
      </c>
      <c r="I93" s="163" t="s">
        <v>255</v>
      </c>
      <c r="J93" s="162">
        <v>3522.82</v>
      </c>
    </row>
    <row r="94" spans="1:10" customFormat="1" thickBot="1" x14ac:dyDescent="0.25">
      <c r="A94" s="163"/>
      <c r="B94" s="163"/>
      <c r="C94" s="163"/>
      <c r="D94" s="163"/>
      <c r="E94" s="163" t="s">
        <v>256</v>
      </c>
      <c r="F94" s="162">
        <v>5833.16</v>
      </c>
      <c r="G94" s="163"/>
      <c r="H94" s="248" t="s">
        <v>257</v>
      </c>
      <c r="I94" s="248"/>
      <c r="J94" s="162">
        <v>29907.29</v>
      </c>
    </row>
    <row r="95" spans="1:10" customFormat="1" ht="0.95" customHeight="1" thickTop="1" x14ac:dyDescent="0.2">
      <c r="A95" s="295"/>
      <c r="B95" s="295"/>
      <c r="C95" s="295"/>
      <c r="D95" s="295"/>
      <c r="E95" s="295"/>
      <c r="F95" s="295"/>
      <c r="G95" s="295"/>
      <c r="H95" s="295"/>
      <c r="I95" s="295"/>
      <c r="J95" s="295"/>
    </row>
    <row r="96" spans="1:10" customFormat="1" ht="18" customHeight="1" x14ac:dyDescent="0.2">
      <c r="A96" s="277" t="s">
        <v>453</v>
      </c>
      <c r="B96" s="278" t="s">
        <v>130</v>
      </c>
      <c r="C96" s="277" t="s">
        <v>131</v>
      </c>
      <c r="D96" s="277" t="s">
        <v>132</v>
      </c>
      <c r="E96" s="279" t="s">
        <v>246</v>
      </c>
      <c r="F96" s="279"/>
      <c r="G96" s="280" t="s">
        <v>133</v>
      </c>
      <c r="H96" s="278" t="s">
        <v>134</v>
      </c>
      <c r="I96" s="278" t="s">
        <v>135</v>
      </c>
      <c r="J96" s="278" t="s">
        <v>0</v>
      </c>
    </row>
    <row r="97" spans="1:10" customFormat="1" ht="36" customHeight="1" x14ac:dyDescent="0.2">
      <c r="A97" s="259" t="s">
        <v>247</v>
      </c>
      <c r="B97" s="260" t="s">
        <v>454</v>
      </c>
      <c r="C97" s="259" t="s">
        <v>169</v>
      </c>
      <c r="D97" s="259" t="s">
        <v>455</v>
      </c>
      <c r="E97" s="281" t="s">
        <v>311</v>
      </c>
      <c r="F97" s="281"/>
      <c r="G97" s="261" t="s">
        <v>2</v>
      </c>
      <c r="H97" s="282">
        <v>1</v>
      </c>
      <c r="I97" s="262">
        <v>2355.4299999999998</v>
      </c>
      <c r="J97" s="262">
        <v>2355.4299999999998</v>
      </c>
    </row>
    <row r="98" spans="1:10" customFormat="1" ht="36" customHeight="1" x14ac:dyDescent="0.2">
      <c r="A98" s="283" t="s">
        <v>249</v>
      </c>
      <c r="B98" s="284" t="s">
        <v>352</v>
      </c>
      <c r="C98" s="283" t="s">
        <v>147</v>
      </c>
      <c r="D98" s="283" t="s">
        <v>353</v>
      </c>
      <c r="E98" s="285" t="s">
        <v>240</v>
      </c>
      <c r="F98" s="285"/>
      <c r="G98" s="286" t="s">
        <v>1</v>
      </c>
      <c r="H98" s="287">
        <v>3.72</v>
      </c>
      <c r="I98" s="288">
        <v>144.35</v>
      </c>
      <c r="J98" s="288">
        <v>536.98</v>
      </c>
    </row>
    <row r="99" spans="1:10" customFormat="1" ht="24" customHeight="1" x14ac:dyDescent="0.2">
      <c r="A99" s="283" t="s">
        <v>249</v>
      </c>
      <c r="B99" s="284" t="s">
        <v>314</v>
      </c>
      <c r="C99" s="283" t="s">
        <v>147</v>
      </c>
      <c r="D99" s="283" t="s">
        <v>484</v>
      </c>
      <c r="E99" s="285" t="s">
        <v>240</v>
      </c>
      <c r="F99" s="285"/>
      <c r="G99" s="286" t="s">
        <v>3</v>
      </c>
      <c r="H99" s="287">
        <v>1.68</v>
      </c>
      <c r="I99" s="288">
        <v>55.35</v>
      </c>
      <c r="J99" s="288">
        <v>92.98</v>
      </c>
    </row>
    <row r="100" spans="1:10" customFormat="1" ht="24" customHeight="1" x14ac:dyDescent="0.2">
      <c r="A100" s="283" t="s">
        <v>249</v>
      </c>
      <c r="B100" s="284" t="s">
        <v>354</v>
      </c>
      <c r="C100" s="283" t="s">
        <v>147</v>
      </c>
      <c r="D100" s="283" t="s">
        <v>355</v>
      </c>
      <c r="E100" s="285" t="s">
        <v>240</v>
      </c>
      <c r="F100" s="285"/>
      <c r="G100" s="286" t="s">
        <v>1</v>
      </c>
      <c r="H100" s="287">
        <v>0.22</v>
      </c>
      <c r="I100" s="288">
        <v>53.61</v>
      </c>
      <c r="J100" s="288">
        <v>11.79</v>
      </c>
    </row>
    <row r="101" spans="1:10" customFormat="1" ht="24" customHeight="1" x14ac:dyDescent="0.2">
      <c r="A101" s="283" t="s">
        <v>249</v>
      </c>
      <c r="B101" s="284" t="s">
        <v>296</v>
      </c>
      <c r="C101" s="283" t="s">
        <v>147</v>
      </c>
      <c r="D101" s="283" t="s">
        <v>270</v>
      </c>
      <c r="E101" s="285" t="s">
        <v>240</v>
      </c>
      <c r="F101" s="285"/>
      <c r="G101" s="286" t="s">
        <v>297</v>
      </c>
      <c r="H101" s="287">
        <v>2.5</v>
      </c>
      <c r="I101" s="288">
        <v>22.45</v>
      </c>
      <c r="J101" s="288">
        <v>56.12</v>
      </c>
    </row>
    <row r="102" spans="1:10" customFormat="1" ht="24" customHeight="1" x14ac:dyDescent="0.2">
      <c r="A102" s="283" t="s">
        <v>249</v>
      </c>
      <c r="B102" s="284" t="s">
        <v>298</v>
      </c>
      <c r="C102" s="283" t="s">
        <v>147</v>
      </c>
      <c r="D102" s="283" t="s">
        <v>272</v>
      </c>
      <c r="E102" s="285" t="s">
        <v>240</v>
      </c>
      <c r="F102" s="285"/>
      <c r="G102" s="286" t="s">
        <v>297</v>
      </c>
      <c r="H102" s="287">
        <v>2.5</v>
      </c>
      <c r="I102" s="288">
        <v>16.28</v>
      </c>
      <c r="J102" s="288">
        <v>40.700000000000003</v>
      </c>
    </row>
    <row r="103" spans="1:10" customFormat="1" ht="31.5" customHeight="1" x14ac:dyDescent="0.2">
      <c r="A103" s="283" t="s">
        <v>249</v>
      </c>
      <c r="B103" s="284" t="s">
        <v>356</v>
      </c>
      <c r="C103" s="283" t="s">
        <v>147</v>
      </c>
      <c r="D103" s="283" t="s">
        <v>357</v>
      </c>
      <c r="E103" s="285" t="s">
        <v>240</v>
      </c>
      <c r="F103" s="285"/>
      <c r="G103" s="286" t="s">
        <v>3</v>
      </c>
      <c r="H103" s="287">
        <v>14.441000000000001</v>
      </c>
      <c r="I103" s="288">
        <v>4.07</v>
      </c>
      <c r="J103" s="288">
        <v>58.77</v>
      </c>
    </row>
    <row r="104" spans="1:10" customFormat="1" ht="24" customHeight="1" x14ac:dyDescent="0.2">
      <c r="A104" s="289" t="s">
        <v>251</v>
      </c>
      <c r="B104" s="290" t="s">
        <v>367</v>
      </c>
      <c r="C104" s="289" t="s">
        <v>147</v>
      </c>
      <c r="D104" s="289" t="s">
        <v>368</v>
      </c>
      <c r="E104" s="291" t="s">
        <v>252</v>
      </c>
      <c r="F104" s="291"/>
      <c r="G104" s="292" t="s">
        <v>2</v>
      </c>
      <c r="H104" s="293">
        <v>1</v>
      </c>
      <c r="I104" s="294">
        <v>367.02</v>
      </c>
      <c r="J104" s="294">
        <v>367.02</v>
      </c>
    </row>
    <row r="105" spans="1:10" customFormat="1" ht="29.25" customHeight="1" x14ac:dyDescent="0.2">
      <c r="A105" s="289" t="s">
        <v>251</v>
      </c>
      <c r="B105" s="290" t="s">
        <v>358</v>
      </c>
      <c r="C105" s="289" t="s">
        <v>147</v>
      </c>
      <c r="D105" s="289" t="s">
        <v>359</v>
      </c>
      <c r="E105" s="291" t="s">
        <v>252</v>
      </c>
      <c r="F105" s="291"/>
      <c r="G105" s="292" t="s">
        <v>2</v>
      </c>
      <c r="H105" s="293">
        <v>1</v>
      </c>
      <c r="I105" s="294">
        <v>1051.21</v>
      </c>
      <c r="J105" s="294">
        <v>1051.21</v>
      </c>
    </row>
    <row r="106" spans="1:10" customFormat="1" ht="24" customHeight="1" x14ac:dyDescent="0.2">
      <c r="A106" s="289" t="s">
        <v>251</v>
      </c>
      <c r="B106" s="290" t="s">
        <v>360</v>
      </c>
      <c r="C106" s="289" t="s">
        <v>147</v>
      </c>
      <c r="D106" s="289" t="s">
        <v>361</v>
      </c>
      <c r="E106" s="291" t="s">
        <v>362</v>
      </c>
      <c r="F106" s="291"/>
      <c r="G106" s="292" t="s">
        <v>3</v>
      </c>
      <c r="H106" s="293">
        <v>0.06</v>
      </c>
      <c r="I106" s="294">
        <v>446.77</v>
      </c>
      <c r="J106" s="294">
        <v>26.8</v>
      </c>
    </row>
    <row r="107" spans="1:10" customFormat="1" ht="43.5" customHeight="1" x14ac:dyDescent="0.2">
      <c r="A107" s="289" t="s">
        <v>251</v>
      </c>
      <c r="B107" s="290" t="s">
        <v>363</v>
      </c>
      <c r="C107" s="289" t="s">
        <v>147</v>
      </c>
      <c r="D107" s="289" t="s">
        <v>364</v>
      </c>
      <c r="E107" s="291" t="s">
        <v>362</v>
      </c>
      <c r="F107" s="291"/>
      <c r="G107" s="292" t="s">
        <v>3</v>
      </c>
      <c r="H107" s="293">
        <v>0.21</v>
      </c>
      <c r="I107" s="294">
        <v>392.46</v>
      </c>
      <c r="J107" s="294">
        <v>82.41</v>
      </c>
    </row>
    <row r="108" spans="1:10" customFormat="1" ht="33.75" customHeight="1" x14ac:dyDescent="0.2">
      <c r="A108" s="289" t="s">
        <v>251</v>
      </c>
      <c r="B108" s="290" t="s">
        <v>365</v>
      </c>
      <c r="C108" s="289" t="s">
        <v>147</v>
      </c>
      <c r="D108" s="289" t="s">
        <v>366</v>
      </c>
      <c r="E108" s="291" t="s">
        <v>362</v>
      </c>
      <c r="F108" s="291"/>
      <c r="G108" s="292" t="s">
        <v>3</v>
      </c>
      <c r="H108" s="293">
        <v>0.4</v>
      </c>
      <c r="I108" s="294">
        <v>76.63</v>
      </c>
      <c r="J108" s="294">
        <v>30.65</v>
      </c>
    </row>
    <row r="109" spans="1:10" customFormat="1" ht="14.25" x14ac:dyDescent="0.2">
      <c r="A109" s="163"/>
      <c r="B109" s="163"/>
      <c r="C109" s="163"/>
      <c r="D109" s="163"/>
      <c r="E109" s="163" t="s">
        <v>253</v>
      </c>
      <c r="F109" s="162">
        <v>273.79000000000002</v>
      </c>
      <c r="G109" s="163" t="s">
        <v>254</v>
      </c>
      <c r="H109" s="162">
        <v>0</v>
      </c>
      <c r="I109" s="163" t="s">
        <v>255</v>
      </c>
      <c r="J109" s="162">
        <v>273.79000000000002</v>
      </c>
    </row>
    <row r="110" spans="1:10" customFormat="1" thickBot="1" x14ac:dyDescent="0.25">
      <c r="A110" s="163"/>
      <c r="B110" s="163"/>
      <c r="C110" s="163"/>
      <c r="D110" s="163"/>
      <c r="E110" s="163" t="s">
        <v>256</v>
      </c>
      <c r="F110" s="162">
        <v>570.72</v>
      </c>
      <c r="G110" s="163"/>
      <c r="H110" s="248" t="s">
        <v>257</v>
      </c>
      <c r="I110" s="248"/>
      <c r="J110" s="162">
        <v>2926.15</v>
      </c>
    </row>
    <row r="111" spans="1:10" customFormat="1" ht="0.95" customHeight="1" thickTop="1" x14ac:dyDescent="0.2">
      <c r="A111" s="295"/>
      <c r="B111" s="295"/>
      <c r="C111" s="295"/>
      <c r="D111" s="295"/>
      <c r="E111" s="295"/>
      <c r="F111" s="295"/>
      <c r="G111" s="295"/>
      <c r="H111" s="295"/>
      <c r="I111" s="295"/>
      <c r="J111" s="295"/>
    </row>
    <row r="112" spans="1:10" customFormat="1" ht="18" customHeight="1" x14ac:dyDescent="0.2">
      <c r="A112" s="277" t="s">
        <v>456</v>
      </c>
      <c r="B112" s="278" t="s">
        <v>130</v>
      </c>
      <c r="C112" s="277" t="s">
        <v>131</v>
      </c>
      <c r="D112" s="277" t="s">
        <v>132</v>
      </c>
      <c r="E112" s="279" t="s">
        <v>246</v>
      </c>
      <c r="F112" s="279"/>
      <c r="G112" s="280" t="s">
        <v>133</v>
      </c>
      <c r="H112" s="278" t="s">
        <v>134</v>
      </c>
      <c r="I112" s="278" t="s">
        <v>135</v>
      </c>
      <c r="J112" s="278" t="s">
        <v>0</v>
      </c>
    </row>
    <row r="113" spans="1:10" customFormat="1" ht="36" customHeight="1" x14ac:dyDescent="0.2">
      <c r="A113" s="259" t="s">
        <v>247</v>
      </c>
      <c r="B113" s="260" t="s">
        <v>457</v>
      </c>
      <c r="C113" s="259" t="s">
        <v>169</v>
      </c>
      <c r="D113" s="259" t="s">
        <v>458</v>
      </c>
      <c r="E113" s="281" t="s">
        <v>311</v>
      </c>
      <c r="F113" s="281"/>
      <c r="G113" s="261" t="s">
        <v>2</v>
      </c>
      <c r="H113" s="282">
        <v>1</v>
      </c>
      <c r="I113" s="262">
        <v>4331.1499999999996</v>
      </c>
      <c r="J113" s="262">
        <v>4331.1499999999996</v>
      </c>
    </row>
    <row r="114" spans="1:10" customFormat="1" ht="36" customHeight="1" x14ac:dyDescent="0.2">
      <c r="A114" s="283" t="s">
        <v>249</v>
      </c>
      <c r="B114" s="284" t="s">
        <v>352</v>
      </c>
      <c r="C114" s="283" t="s">
        <v>147</v>
      </c>
      <c r="D114" s="283" t="s">
        <v>353</v>
      </c>
      <c r="E114" s="285" t="s">
        <v>240</v>
      </c>
      <c r="F114" s="285"/>
      <c r="G114" s="286" t="s">
        <v>1</v>
      </c>
      <c r="H114" s="287">
        <v>6.12</v>
      </c>
      <c r="I114" s="288">
        <v>144.35</v>
      </c>
      <c r="J114" s="288">
        <v>883.42</v>
      </c>
    </row>
    <row r="115" spans="1:10" customFormat="1" ht="24" customHeight="1" x14ac:dyDescent="0.2">
      <c r="A115" s="283" t="s">
        <v>249</v>
      </c>
      <c r="B115" s="284" t="s">
        <v>314</v>
      </c>
      <c r="C115" s="283" t="s">
        <v>147</v>
      </c>
      <c r="D115" s="283" t="s">
        <v>484</v>
      </c>
      <c r="E115" s="285" t="s">
        <v>240</v>
      </c>
      <c r="F115" s="285"/>
      <c r="G115" s="286" t="s">
        <v>3</v>
      </c>
      <c r="H115" s="287">
        <v>3.19</v>
      </c>
      <c r="I115" s="288">
        <v>55.35</v>
      </c>
      <c r="J115" s="288">
        <v>176.56</v>
      </c>
    </row>
    <row r="116" spans="1:10" customFormat="1" ht="30.75" customHeight="1" x14ac:dyDescent="0.2">
      <c r="A116" s="283" t="s">
        <v>249</v>
      </c>
      <c r="B116" s="284" t="s">
        <v>354</v>
      </c>
      <c r="C116" s="283" t="s">
        <v>147</v>
      </c>
      <c r="D116" s="283" t="s">
        <v>355</v>
      </c>
      <c r="E116" s="285" t="s">
        <v>240</v>
      </c>
      <c r="F116" s="285"/>
      <c r="G116" s="286" t="s">
        <v>1</v>
      </c>
      <c r="H116" s="287">
        <v>0.79</v>
      </c>
      <c r="I116" s="288">
        <v>53.61</v>
      </c>
      <c r="J116" s="288">
        <v>42.35</v>
      </c>
    </row>
    <row r="117" spans="1:10" customFormat="1" ht="24" customHeight="1" x14ac:dyDescent="0.2">
      <c r="A117" s="283" t="s">
        <v>249</v>
      </c>
      <c r="B117" s="284" t="s">
        <v>296</v>
      </c>
      <c r="C117" s="283" t="s">
        <v>147</v>
      </c>
      <c r="D117" s="283" t="s">
        <v>270</v>
      </c>
      <c r="E117" s="285" t="s">
        <v>240</v>
      </c>
      <c r="F117" s="285"/>
      <c r="G117" s="286" t="s">
        <v>297</v>
      </c>
      <c r="H117" s="287">
        <v>2.5</v>
      </c>
      <c r="I117" s="288">
        <v>22.45</v>
      </c>
      <c r="J117" s="288">
        <v>56.12</v>
      </c>
    </row>
    <row r="118" spans="1:10" customFormat="1" ht="24" customHeight="1" x14ac:dyDescent="0.2">
      <c r="A118" s="283" t="s">
        <v>249</v>
      </c>
      <c r="B118" s="284" t="s">
        <v>298</v>
      </c>
      <c r="C118" s="283" t="s">
        <v>147</v>
      </c>
      <c r="D118" s="283" t="s">
        <v>272</v>
      </c>
      <c r="E118" s="285" t="s">
        <v>240</v>
      </c>
      <c r="F118" s="285"/>
      <c r="G118" s="286" t="s">
        <v>297</v>
      </c>
      <c r="H118" s="287">
        <v>2.5</v>
      </c>
      <c r="I118" s="288">
        <v>16.28</v>
      </c>
      <c r="J118" s="288">
        <v>40.700000000000003</v>
      </c>
    </row>
    <row r="119" spans="1:10" customFormat="1" ht="33.75" customHeight="1" x14ac:dyDescent="0.2">
      <c r="A119" s="283" t="s">
        <v>249</v>
      </c>
      <c r="B119" s="284" t="s">
        <v>356</v>
      </c>
      <c r="C119" s="283" t="s">
        <v>147</v>
      </c>
      <c r="D119" s="283" t="s">
        <v>357</v>
      </c>
      <c r="E119" s="285" t="s">
        <v>240</v>
      </c>
      <c r="F119" s="285"/>
      <c r="G119" s="286" t="s">
        <v>3</v>
      </c>
      <c r="H119" s="287">
        <v>14.441000000000001</v>
      </c>
      <c r="I119" s="288">
        <v>4.07</v>
      </c>
      <c r="J119" s="288">
        <v>58.77</v>
      </c>
    </row>
    <row r="120" spans="1:10" customFormat="1" ht="24" customHeight="1" x14ac:dyDescent="0.2">
      <c r="A120" s="289" t="s">
        <v>251</v>
      </c>
      <c r="B120" s="290" t="s">
        <v>367</v>
      </c>
      <c r="C120" s="289" t="s">
        <v>147</v>
      </c>
      <c r="D120" s="289" t="s">
        <v>368</v>
      </c>
      <c r="E120" s="291" t="s">
        <v>252</v>
      </c>
      <c r="F120" s="291"/>
      <c r="G120" s="292" t="s">
        <v>2</v>
      </c>
      <c r="H120" s="293">
        <v>2</v>
      </c>
      <c r="I120" s="294">
        <v>367.02</v>
      </c>
      <c r="J120" s="294">
        <v>734.04</v>
      </c>
    </row>
    <row r="121" spans="1:10" customFormat="1" ht="30" customHeight="1" x14ac:dyDescent="0.2">
      <c r="A121" s="289" t="s">
        <v>251</v>
      </c>
      <c r="B121" s="290" t="s">
        <v>358</v>
      </c>
      <c r="C121" s="289" t="s">
        <v>147</v>
      </c>
      <c r="D121" s="289" t="s">
        <v>359</v>
      </c>
      <c r="E121" s="291" t="s">
        <v>252</v>
      </c>
      <c r="F121" s="291"/>
      <c r="G121" s="292" t="s">
        <v>2</v>
      </c>
      <c r="H121" s="293">
        <v>2</v>
      </c>
      <c r="I121" s="294">
        <v>1051.21</v>
      </c>
      <c r="J121" s="294">
        <v>2102.42</v>
      </c>
    </row>
    <row r="122" spans="1:10" customFormat="1" ht="24" customHeight="1" x14ac:dyDescent="0.2">
      <c r="A122" s="289" t="s">
        <v>251</v>
      </c>
      <c r="B122" s="290" t="s">
        <v>360</v>
      </c>
      <c r="C122" s="289" t="s">
        <v>147</v>
      </c>
      <c r="D122" s="289" t="s">
        <v>361</v>
      </c>
      <c r="E122" s="291" t="s">
        <v>362</v>
      </c>
      <c r="F122" s="291"/>
      <c r="G122" s="292" t="s">
        <v>3</v>
      </c>
      <c r="H122" s="293">
        <v>0.11</v>
      </c>
      <c r="I122" s="294">
        <v>446.77</v>
      </c>
      <c r="J122" s="294">
        <v>49.14</v>
      </c>
    </row>
    <row r="123" spans="1:10" customFormat="1" ht="41.25" customHeight="1" x14ac:dyDescent="0.2">
      <c r="A123" s="289" t="s">
        <v>251</v>
      </c>
      <c r="B123" s="290" t="s">
        <v>363</v>
      </c>
      <c r="C123" s="289" t="s">
        <v>147</v>
      </c>
      <c r="D123" s="289" t="s">
        <v>364</v>
      </c>
      <c r="E123" s="291" t="s">
        <v>362</v>
      </c>
      <c r="F123" s="291"/>
      <c r="G123" s="292" t="s">
        <v>3</v>
      </c>
      <c r="H123" s="293">
        <v>0.4</v>
      </c>
      <c r="I123" s="294">
        <v>392.46</v>
      </c>
      <c r="J123" s="294">
        <v>156.97999999999999</v>
      </c>
    </row>
    <row r="124" spans="1:10" customFormat="1" ht="26.25" customHeight="1" x14ac:dyDescent="0.2">
      <c r="A124" s="289" t="s">
        <v>251</v>
      </c>
      <c r="B124" s="290" t="s">
        <v>365</v>
      </c>
      <c r="C124" s="289" t="s">
        <v>147</v>
      </c>
      <c r="D124" s="289" t="s">
        <v>366</v>
      </c>
      <c r="E124" s="291" t="s">
        <v>362</v>
      </c>
      <c r="F124" s="291"/>
      <c r="G124" s="292" t="s">
        <v>3</v>
      </c>
      <c r="H124" s="293">
        <v>0.4</v>
      </c>
      <c r="I124" s="294">
        <v>76.63</v>
      </c>
      <c r="J124" s="294">
        <v>30.65</v>
      </c>
    </row>
    <row r="125" spans="1:10" customFormat="1" ht="14.25" x14ac:dyDescent="0.2">
      <c r="A125" s="163"/>
      <c r="B125" s="163"/>
      <c r="C125" s="163"/>
      <c r="D125" s="163"/>
      <c r="E125" s="163" t="s">
        <v>253</v>
      </c>
      <c r="F125" s="162">
        <v>430.19</v>
      </c>
      <c r="G125" s="163" t="s">
        <v>254</v>
      </c>
      <c r="H125" s="162">
        <v>0</v>
      </c>
      <c r="I125" s="163" t="s">
        <v>255</v>
      </c>
      <c r="J125" s="162">
        <v>430.19</v>
      </c>
    </row>
    <row r="126" spans="1:10" customFormat="1" thickBot="1" x14ac:dyDescent="0.25">
      <c r="A126" s="163"/>
      <c r="B126" s="163"/>
      <c r="C126" s="163"/>
      <c r="D126" s="163"/>
      <c r="E126" s="163" t="s">
        <v>256</v>
      </c>
      <c r="F126" s="162">
        <v>1049.43</v>
      </c>
      <c r="G126" s="163"/>
      <c r="H126" s="248" t="s">
        <v>257</v>
      </c>
      <c r="I126" s="248"/>
      <c r="J126" s="162">
        <v>5380.58</v>
      </c>
    </row>
    <row r="127" spans="1:10" customFormat="1" ht="0.95" customHeight="1" thickTop="1" x14ac:dyDescent="0.2">
      <c r="A127" s="295"/>
      <c r="B127" s="295"/>
      <c r="C127" s="295"/>
      <c r="D127" s="295"/>
      <c r="E127" s="295"/>
      <c r="F127" s="295"/>
      <c r="G127" s="295"/>
      <c r="H127" s="295"/>
      <c r="I127" s="295"/>
      <c r="J127" s="295"/>
    </row>
    <row r="128" spans="1:10" customFormat="1" ht="18" customHeight="1" x14ac:dyDescent="0.2">
      <c r="A128" s="277" t="s">
        <v>644</v>
      </c>
      <c r="B128" s="278" t="s">
        <v>130</v>
      </c>
      <c r="C128" s="277" t="s">
        <v>131</v>
      </c>
      <c r="D128" s="277" t="s">
        <v>132</v>
      </c>
      <c r="E128" s="279" t="s">
        <v>246</v>
      </c>
      <c r="F128" s="279"/>
      <c r="G128" s="280" t="s">
        <v>133</v>
      </c>
      <c r="H128" s="278" t="s">
        <v>134</v>
      </c>
      <c r="I128" s="278" t="s">
        <v>135</v>
      </c>
      <c r="J128" s="278" t="s">
        <v>0</v>
      </c>
    </row>
    <row r="129" spans="1:10" customFormat="1" ht="36" customHeight="1" x14ac:dyDescent="0.2">
      <c r="A129" s="259" t="s">
        <v>247</v>
      </c>
      <c r="B129" s="260" t="s">
        <v>645</v>
      </c>
      <c r="C129" s="259" t="s">
        <v>169</v>
      </c>
      <c r="D129" s="259" t="s">
        <v>646</v>
      </c>
      <c r="E129" s="281" t="s">
        <v>311</v>
      </c>
      <c r="F129" s="281"/>
      <c r="G129" s="261" t="s">
        <v>2</v>
      </c>
      <c r="H129" s="282">
        <v>1</v>
      </c>
      <c r="I129" s="262">
        <v>6479.52</v>
      </c>
      <c r="J129" s="262">
        <v>6479.52</v>
      </c>
    </row>
    <row r="130" spans="1:10" customFormat="1" ht="36" customHeight="1" x14ac:dyDescent="0.2">
      <c r="A130" s="283" t="s">
        <v>249</v>
      </c>
      <c r="B130" s="284" t="s">
        <v>352</v>
      </c>
      <c r="C130" s="283" t="s">
        <v>147</v>
      </c>
      <c r="D130" s="283" t="s">
        <v>353</v>
      </c>
      <c r="E130" s="285" t="s">
        <v>240</v>
      </c>
      <c r="F130" s="285"/>
      <c r="G130" s="286" t="s">
        <v>1</v>
      </c>
      <c r="H130" s="287">
        <v>9.26</v>
      </c>
      <c r="I130" s="288">
        <v>144.35</v>
      </c>
      <c r="J130" s="288">
        <v>1336.68</v>
      </c>
    </row>
    <row r="131" spans="1:10" customFormat="1" ht="24" customHeight="1" x14ac:dyDescent="0.2">
      <c r="A131" s="283" t="s">
        <v>249</v>
      </c>
      <c r="B131" s="284" t="s">
        <v>314</v>
      </c>
      <c r="C131" s="283" t="s">
        <v>147</v>
      </c>
      <c r="D131" s="283" t="s">
        <v>484</v>
      </c>
      <c r="E131" s="285" t="s">
        <v>240</v>
      </c>
      <c r="F131" s="285"/>
      <c r="G131" s="286" t="s">
        <v>3</v>
      </c>
      <c r="H131" s="287">
        <v>4.87</v>
      </c>
      <c r="I131" s="288">
        <v>55.35</v>
      </c>
      <c r="J131" s="288">
        <v>269.55</v>
      </c>
    </row>
    <row r="132" spans="1:10" customFormat="1" ht="33.75" customHeight="1" x14ac:dyDescent="0.2">
      <c r="A132" s="283" t="s">
        <v>249</v>
      </c>
      <c r="B132" s="284" t="s">
        <v>354</v>
      </c>
      <c r="C132" s="283" t="s">
        <v>147</v>
      </c>
      <c r="D132" s="283" t="s">
        <v>355</v>
      </c>
      <c r="E132" s="285" t="s">
        <v>240</v>
      </c>
      <c r="F132" s="285"/>
      <c r="G132" s="286" t="s">
        <v>1</v>
      </c>
      <c r="H132" s="287">
        <v>1.48</v>
      </c>
      <c r="I132" s="288">
        <v>53.61</v>
      </c>
      <c r="J132" s="288">
        <v>79.34</v>
      </c>
    </row>
    <row r="133" spans="1:10" customFormat="1" ht="24" customHeight="1" x14ac:dyDescent="0.2">
      <c r="A133" s="283" t="s">
        <v>249</v>
      </c>
      <c r="B133" s="284" t="s">
        <v>296</v>
      </c>
      <c r="C133" s="283" t="s">
        <v>147</v>
      </c>
      <c r="D133" s="283" t="s">
        <v>270</v>
      </c>
      <c r="E133" s="285" t="s">
        <v>240</v>
      </c>
      <c r="F133" s="285"/>
      <c r="G133" s="286" t="s">
        <v>297</v>
      </c>
      <c r="H133" s="287">
        <v>2.5</v>
      </c>
      <c r="I133" s="288">
        <v>22.45</v>
      </c>
      <c r="J133" s="288">
        <v>56.12</v>
      </c>
    </row>
    <row r="134" spans="1:10" customFormat="1" ht="24" customHeight="1" x14ac:dyDescent="0.2">
      <c r="A134" s="283" t="s">
        <v>249</v>
      </c>
      <c r="B134" s="284" t="s">
        <v>298</v>
      </c>
      <c r="C134" s="283" t="s">
        <v>147</v>
      </c>
      <c r="D134" s="283" t="s">
        <v>272</v>
      </c>
      <c r="E134" s="285" t="s">
        <v>240</v>
      </c>
      <c r="F134" s="285"/>
      <c r="G134" s="286" t="s">
        <v>297</v>
      </c>
      <c r="H134" s="287">
        <v>2.5</v>
      </c>
      <c r="I134" s="288">
        <v>16.28</v>
      </c>
      <c r="J134" s="288">
        <v>40.700000000000003</v>
      </c>
    </row>
    <row r="135" spans="1:10" customFormat="1" ht="31.5" customHeight="1" x14ac:dyDescent="0.2">
      <c r="A135" s="283" t="s">
        <v>249</v>
      </c>
      <c r="B135" s="284" t="s">
        <v>356</v>
      </c>
      <c r="C135" s="283" t="s">
        <v>147</v>
      </c>
      <c r="D135" s="283" t="s">
        <v>357</v>
      </c>
      <c r="E135" s="285" t="s">
        <v>240</v>
      </c>
      <c r="F135" s="285"/>
      <c r="G135" s="286" t="s">
        <v>3</v>
      </c>
      <c r="H135" s="287">
        <v>4.87</v>
      </c>
      <c r="I135" s="288">
        <v>4.07</v>
      </c>
      <c r="J135" s="288">
        <v>19.82</v>
      </c>
    </row>
    <row r="136" spans="1:10" customFormat="1" ht="24" customHeight="1" x14ac:dyDescent="0.2">
      <c r="A136" s="289" t="s">
        <v>251</v>
      </c>
      <c r="B136" s="290" t="s">
        <v>367</v>
      </c>
      <c r="C136" s="289" t="s">
        <v>147</v>
      </c>
      <c r="D136" s="289" t="s">
        <v>368</v>
      </c>
      <c r="E136" s="291" t="s">
        <v>252</v>
      </c>
      <c r="F136" s="291"/>
      <c r="G136" s="292" t="s">
        <v>2</v>
      </c>
      <c r="H136" s="293">
        <v>3</v>
      </c>
      <c r="I136" s="294">
        <v>367.02</v>
      </c>
      <c r="J136" s="294">
        <v>1101.06</v>
      </c>
    </row>
    <row r="137" spans="1:10" customFormat="1" ht="31.5" customHeight="1" x14ac:dyDescent="0.2">
      <c r="A137" s="289" t="s">
        <v>251</v>
      </c>
      <c r="B137" s="290" t="s">
        <v>358</v>
      </c>
      <c r="C137" s="289" t="s">
        <v>147</v>
      </c>
      <c r="D137" s="289" t="s">
        <v>359</v>
      </c>
      <c r="E137" s="291" t="s">
        <v>252</v>
      </c>
      <c r="F137" s="291"/>
      <c r="G137" s="292" t="s">
        <v>2</v>
      </c>
      <c r="H137" s="293">
        <v>3</v>
      </c>
      <c r="I137" s="294">
        <v>1051.21</v>
      </c>
      <c r="J137" s="294">
        <v>3153.63</v>
      </c>
    </row>
    <row r="138" spans="1:10" customFormat="1" ht="24" customHeight="1" x14ac:dyDescent="0.2">
      <c r="A138" s="289" t="s">
        <v>251</v>
      </c>
      <c r="B138" s="290" t="s">
        <v>360</v>
      </c>
      <c r="C138" s="289" t="s">
        <v>147</v>
      </c>
      <c r="D138" s="289" t="s">
        <v>361</v>
      </c>
      <c r="E138" s="291" t="s">
        <v>362</v>
      </c>
      <c r="F138" s="291"/>
      <c r="G138" s="292" t="s">
        <v>3</v>
      </c>
      <c r="H138" s="293">
        <v>0.19</v>
      </c>
      <c r="I138" s="294">
        <v>446.77</v>
      </c>
      <c r="J138" s="294">
        <v>84.88</v>
      </c>
    </row>
    <row r="139" spans="1:10" customFormat="1" ht="51" customHeight="1" x14ac:dyDescent="0.2">
      <c r="A139" s="289" t="s">
        <v>251</v>
      </c>
      <c r="B139" s="290" t="s">
        <v>363</v>
      </c>
      <c r="C139" s="289" t="s">
        <v>147</v>
      </c>
      <c r="D139" s="289" t="s">
        <v>364</v>
      </c>
      <c r="E139" s="291" t="s">
        <v>362</v>
      </c>
      <c r="F139" s="291"/>
      <c r="G139" s="292" t="s">
        <v>3</v>
      </c>
      <c r="H139" s="293">
        <v>0.72</v>
      </c>
      <c r="I139" s="294">
        <v>392.46</v>
      </c>
      <c r="J139" s="294">
        <v>282.57</v>
      </c>
    </row>
    <row r="140" spans="1:10" customFormat="1" ht="39" customHeight="1" x14ac:dyDescent="0.2">
      <c r="A140" s="289" t="s">
        <v>251</v>
      </c>
      <c r="B140" s="290" t="s">
        <v>365</v>
      </c>
      <c r="C140" s="289" t="s">
        <v>147</v>
      </c>
      <c r="D140" s="289" t="s">
        <v>366</v>
      </c>
      <c r="E140" s="291" t="s">
        <v>362</v>
      </c>
      <c r="F140" s="291"/>
      <c r="G140" s="292" t="s">
        <v>3</v>
      </c>
      <c r="H140" s="293">
        <v>0.72</v>
      </c>
      <c r="I140" s="294">
        <v>76.63</v>
      </c>
      <c r="J140" s="294">
        <v>55.17</v>
      </c>
    </row>
    <row r="141" spans="1:10" customFormat="1" ht="14.25" x14ac:dyDescent="0.2">
      <c r="A141" s="163"/>
      <c r="B141" s="163"/>
      <c r="C141" s="163"/>
      <c r="D141" s="163"/>
      <c r="E141" s="163" t="s">
        <v>253</v>
      </c>
      <c r="F141" s="162">
        <v>620.35</v>
      </c>
      <c r="G141" s="163" t="s">
        <v>254</v>
      </c>
      <c r="H141" s="162">
        <v>0</v>
      </c>
      <c r="I141" s="163" t="s">
        <v>255</v>
      </c>
      <c r="J141" s="162">
        <v>620.35</v>
      </c>
    </row>
    <row r="142" spans="1:10" customFormat="1" thickBot="1" x14ac:dyDescent="0.25">
      <c r="A142" s="163"/>
      <c r="B142" s="163"/>
      <c r="C142" s="163"/>
      <c r="D142" s="163"/>
      <c r="E142" s="163" t="s">
        <v>256</v>
      </c>
      <c r="F142" s="162">
        <v>1569.98</v>
      </c>
      <c r="G142" s="163"/>
      <c r="H142" s="248" t="s">
        <v>257</v>
      </c>
      <c r="I142" s="248"/>
      <c r="J142" s="162">
        <v>8049.5</v>
      </c>
    </row>
    <row r="143" spans="1:10" customFormat="1" ht="0.95" customHeight="1" thickTop="1" x14ac:dyDescent="0.2">
      <c r="A143" s="295"/>
      <c r="B143" s="295"/>
      <c r="C143" s="295"/>
      <c r="D143" s="295"/>
      <c r="E143" s="295"/>
      <c r="F143" s="295"/>
      <c r="G143" s="295"/>
      <c r="H143" s="295"/>
      <c r="I143" s="295"/>
      <c r="J143" s="295"/>
    </row>
    <row r="144" spans="1:10" customFormat="1" ht="18" customHeight="1" x14ac:dyDescent="0.2">
      <c r="A144" s="277" t="s">
        <v>215</v>
      </c>
      <c r="B144" s="278" t="s">
        <v>130</v>
      </c>
      <c r="C144" s="277" t="s">
        <v>131</v>
      </c>
      <c r="D144" s="277" t="s">
        <v>132</v>
      </c>
      <c r="E144" s="279" t="s">
        <v>246</v>
      </c>
      <c r="F144" s="279"/>
      <c r="G144" s="280" t="s">
        <v>133</v>
      </c>
      <c r="H144" s="278" t="s">
        <v>134</v>
      </c>
      <c r="I144" s="278" t="s">
        <v>135</v>
      </c>
      <c r="J144" s="278" t="s">
        <v>0</v>
      </c>
    </row>
    <row r="145" spans="1:10" customFormat="1" ht="24" customHeight="1" x14ac:dyDescent="0.2">
      <c r="A145" s="259" t="s">
        <v>247</v>
      </c>
      <c r="B145" s="260" t="s">
        <v>234</v>
      </c>
      <c r="C145" s="259" t="s">
        <v>169</v>
      </c>
      <c r="D145" s="259" t="s">
        <v>235</v>
      </c>
      <c r="E145" s="281" t="s">
        <v>250</v>
      </c>
      <c r="F145" s="281"/>
      <c r="G145" s="261" t="s">
        <v>209</v>
      </c>
      <c r="H145" s="282">
        <v>1</v>
      </c>
      <c r="I145" s="262">
        <v>129.68</v>
      </c>
      <c r="J145" s="262">
        <v>129.68</v>
      </c>
    </row>
    <row r="146" spans="1:10" customFormat="1" ht="24" customHeight="1" x14ac:dyDescent="0.2">
      <c r="A146" s="283" t="s">
        <v>249</v>
      </c>
      <c r="B146" s="284" t="s">
        <v>271</v>
      </c>
      <c r="C146" s="283" t="s">
        <v>141</v>
      </c>
      <c r="D146" s="283" t="s">
        <v>272</v>
      </c>
      <c r="E146" s="285" t="s">
        <v>250</v>
      </c>
      <c r="F146" s="285"/>
      <c r="G146" s="286" t="s">
        <v>143</v>
      </c>
      <c r="H146" s="287">
        <v>8</v>
      </c>
      <c r="I146" s="288">
        <v>16.21</v>
      </c>
      <c r="J146" s="288">
        <v>129.68</v>
      </c>
    </row>
    <row r="147" spans="1:10" customFormat="1" ht="14.25" x14ac:dyDescent="0.2">
      <c r="A147" s="163"/>
      <c r="B147" s="163"/>
      <c r="C147" s="163"/>
      <c r="D147" s="163"/>
      <c r="E147" s="163" t="s">
        <v>253</v>
      </c>
      <c r="F147" s="162">
        <v>91.6</v>
      </c>
      <c r="G147" s="163" t="s">
        <v>254</v>
      </c>
      <c r="H147" s="162">
        <v>0</v>
      </c>
      <c r="I147" s="163" t="s">
        <v>255</v>
      </c>
      <c r="J147" s="162">
        <v>91.6</v>
      </c>
    </row>
    <row r="148" spans="1:10" customFormat="1" thickBot="1" x14ac:dyDescent="0.25">
      <c r="A148" s="163"/>
      <c r="B148" s="163"/>
      <c r="C148" s="163"/>
      <c r="D148" s="163"/>
      <c r="E148" s="163" t="s">
        <v>256</v>
      </c>
      <c r="F148" s="162">
        <v>31.42</v>
      </c>
      <c r="G148" s="163"/>
      <c r="H148" s="248" t="s">
        <v>257</v>
      </c>
      <c r="I148" s="248"/>
      <c r="J148" s="162">
        <v>161.1</v>
      </c>
    </row>
    <row r="149" spans="1:10" customFormat="1" ht="0.95" customHeight="1" thickTop="1" x14ac:dyDescent="0.2">
      <c r="A149" s="295"/>
      <c r="B149" s="295"/>
      <c r="C149" s="295"/>
      <c r="D149" s="295"/>
      <c r="E149" s="295"/>
      <c r="F149" s="295"/>
      <c r="G149" s="295"/>
      <c r="H149" s="295"/>
      <c r="I149" s="295"/>
      <c r="J149" s="295"/>
    </row>
    <row r="150" spans="1:10" customFormat="1" ht="50.1" customHeight="1" x14ac:dyDescent="0.25">
      <c r="A150" s="296" t="s">
        <v>315</v>
      </c>
      <c r="B150" s="297"/>
      <c r="C150" s="297"/>
      <c r="D150" s="297"/>
      <c r="E150" s="297"/>
      <c r="F150" s="297"/>
      <c r="G150" s="297"/>
      <c r="H150" s="297"/>
      <c r="I150" s="297"/>
      <c r="J150" s="297"/>
    </row>
    <row r="151" spans="1:10" customFormat="1" ht="18" customHeight="1" x14ac:dyDescent="0.2">
      <c r="A151" s="277"/>
      <c r="B151" s="278" t="s">
        <v>130</v>
      </c>
      <c r="C151" s="277" t="s">
        <v>131</v>
      </c>
      <c r="D151" s="277" t="s">
        <v>132</v>
      </c>
      <c r="E151" s="279" t="s">
        <v>246</v>
      </c>
      <c r="F151" s="279"/>
      <c r="G151" s="280" t="s">
        <v>133</v>
      </c>
      <c r="H151" s="278" t="s">
        <v>134</v>
      </c>
      <c r="I151" s="278" t="s">
        <v>135</v>
      </c>
      <c r="J151" s="278" t="s">
        <v>0</v>
      </c>
    </row>
    <row r="152" spans="1:10" customFormat="1" ht="36" customHeight="1" x14ac:dyDescent="0.2">
      <c r="A152" s="259" t="s">
        <v>247</v>
      </c>
      <c r="B152" s="260" t="s">
        <v>308</v>
      </c>
      <c r="C152" s="259" t="s">
        <v>169</v>
      </c>
      <c r="D152" s="259" t="s">
        <v>483</v>
      </c>
      <c r="E152" s="281" t="s">
        <v>250</v>
      </c>
      <c r="F152" s="281"/>
      <c r="G152" s="261" t="s">
        <v>3</v>
      </c>
      <c r="H152" s="282">
        <v>1</v>
      </c>
      <c r="I152" s="262">
        <v>30.62</v>
      </c>
      <c r="J152" s="262">
        <v>30.62</v>
      </c>
    </row>
    <row r="153" spans="1:10" customFormat="1" ht="24" customHeight="1" x14ac:dyDescent="0.2">
      <c r="A153" s="283" t="s">
        <v>249</v>
      </c>
      <c r="B153" s="284" t="s">
        <v>261</v>
      </c>
      <c r="C153" s="283" t="s">
        <v>141</v>
      </c>
      <c r="D153" s="283" t="s">
        <v>262</v>
      </c>
      <c r="E153" s="285" t="s">
        <v>250</v>
      </c>
      <c r="F153" s="285"/>
      <c r="G153" s="286" t="s">
        <v>143</v>
      </c>
      <c r="H153" s="287">
        <v>0.18525</v>
      </c>
      <c r="I153" s="288">
        <v>22.12</v>
      </c>
      <c r="J153" s="288">
        <v>4.09</v>
      </c>
    </row>
    <row r="154" spans="1:10" customFormat="1" ht="24" customHeight="1" x14ac:dyDescent="0.2">
      <c r="A154" s="283" t="s">
        <v>249</v>
      </c>
      <c r="B154" s="284" t="s">
        <v>271</v>
      </c>
      <c r="C154" s="283" t="s">
        <v>141</v>
      </c>
      <c r="D154" s="283" t="s">
        <v>272</v>
      </c>
      <c r="E154" s="285" t="s">
        <v>250</v>
      </c>
      <c r="F154" s="285"/>
      <c r="G154" s="286" t="s">
        <v>143</v>
      </c>
      <c r="H154" s="287">
        <v>0.18525</v>
      </c>
      <c r="I154" s="288">
        <v>16.21</v>
      </c>
      <c r="J154" s="288">
        <v>3</v>
      </c>
    </row>
    <row r="155" spans="1:10" customFormat="1" ht="24" customHeight="1" x14ac:dyDescent="0.2">
      <c r="A155" s="289" t="s">
        <v>251</v>
      </c>
      <c r="B155" s="290" t="s">
        <v>316</v>
      </c>
      <c r="C155" s="289" t="s">
        <v>141</v>
      </c>
      <c r="D155" s="289" t="s">
        <v>317</v>
      </c>
      <c r="E155" s="291" t="s">
        <v>252</v>
      </c>
      <c r="F155" s="291"/>
      <c r="G155" s="292" t="s">
        <v>87</v>
      </c>
      <c r="H155" s="293">
        <v>0.17874999999999999</v>
      </c>
      <c r="I155" s="294">
        <v>22.36</v>
      </c>
      <c r="J155" s="294">
        <v>3.99</v>
      </c>
    </row>
    <row r="156" spans="1:10" customFormat="1" ht="24" customHeight="1" x14ac:dyDescent="0.2">
      <c r="A156" s="289" t="s">
        <v>251</v>
      </c>
      <c r="B156" s="290" t="s">
        <v>318</v>
      </c>
      <c r="C156" s="289" t="s">
        <v>141</v>
      </c>
      <c r="D156" s="289" t="s">
        <v>319</v>
      </c>
      <c r="E156" s="291" t="s">
        <v>252</v>
      </c>
      <c r="F156" s="291"/>
      <c r="G156" s="292" t="s">
        <v>224</v>
      </c>
      <c r="H156" s="293">
        <v>7.8E-2</v>
      </c>
      <c r="I156" s="294">
        <v>21.57</v>
      </c>
      <c r="J156" s="294">
        <v>1.68</v>
      </c>
    </row>
    <row r="157" spans="1:10" customFormat="1" ht="32.25" customHeight="1" x14ac:dyDescent="0.2">
      <c r="A157" s="289" t="s">
        <v>251</v>
      </c>
      <c r="B157" s="290" t="s">
        <v>320</v>
      </c>
      <c r="C157" s="289" t="s">
        <v>141</v>
      </c>
      <c r="D157" s="289" t="s">
        <v>321</v>
      </c>
      <c r="E157" s="291" t="s">
        <v>252</v>
      </c>
      <c r="F157" s="291"/>
      <c r="G157" s="292" t="s">
        <v>87</v>
      </c>
      <c r="H157" s="293">
        <v>0.377</v>
      </c>
      <c r="I157" s="294">
        <v>47.39</v>
      </c>
      <c r="J157" s="294">
        <v>17.86</v>
      </c>
    </row>
    <row r="158" spans="1:10" customFormat="1" ht="14.25" x14ac:dyDescent="0.2">
      <c r="A158" s="163"/>
      <c r="B158" s="163"/>
      <c r="C158" s="163"/>
      <c r="D158" s="163"/>
      <c r="E158" s="163" t="s">
        <v>253</v>
      </c>
      <c r="F158" s="162">
        <v>5.33</v>
      </c>
      <c r="G158" s="163" t="s">
        <v>254</v>
      </c>
      <c r="H158" s="162">
        <v>0</v>
      </c>
      <c r="I158" s="163" t="s">
        <v>255</v>
      </c>
      <c r="J158" s="162">
        <v>5.33</v>
      </c>
    </row>
    <row r="159" spans="1:10" customFormat="1" ht="14.25" x14ac:dyDescent="0.2">
      <c r="A159" s="163"/>
      <c r="B159" s="163"/>
      <c r="C159" s="163"/>
      <c r="D159" s="163"/>
      <c r="E159" s="163" t="s">
        <v>256</v>
      </c>
      <c r="F159" s="162">
        <v>7.41</v>
      </c>
      <c r="G159" s="163"/>
      <c r="H159" s="248" t="s">
        <v>257</v>
      </c>
      <c r="I159" s="248"/>
      <c r="J159" s="162">
        <v>38.03</v>
      </c>
    </row>
    <row r="160" spans="1:10" customFormat="1" ht="14.25" x14ac:dyDescent="0.2">
      <c r="A160" s="163"/>
      <c r="B160" s="163"/>
      <c r="C160" s="163"/>
      <c r="D160" s="163"/>
      <c r="E160" s="163"/>
      <c r="F160" s="162"/>
      <c r="G160" s="163"/>
      <c r="H160" s="163"/>
      <c r="I160" s="163"/>
      <c r="J160" s="162"/>
    </row>
    <row r="161" spans="1:10" customFormat="1" ht="14.25" x14ac:dyDescent="0.2">
      <c r="A161" s="163"/>
      <c r="B161" s="163"/>
      <c r="C161" s="163"/>
      <c r="D161" s="163"/>
      <c r="E161" s="163"/>
      <c r="F161" s="162"/>
      <c r="G161" s="163"/>
      <c r="H161" s="163"/>
      <c r="I161" s="163"/>
      <c r="J161" s="162"/>
    </row>
    <row r="162" spans="1:10" customFormat="1" ht="14.25" x14ac:dyDescent="0.2">
      <c r="A162" s="163"/>
      <c r="B162" s="163"/>
      <c r="C162" s="163"/>
      <c r="D162" s="163"/>
      <c r="E162" s="163"/>
      <c r="F162" s="162"/>
      <c r="G162" s="163"/>
      <c r="H162" s="163"/>
      <c r="I162" s="163"/>
      <c r="J162" s="162"/>
    </row>
    <row r="163" spans="1:10" s="134" customFormat="1" x14ac:dyDescent="0.2">
      <c r="A163" s="138"/>
      <c r="B163" s="138"/>
      <c r="C163" s="138"/>
      <c r="D163" s="138"/>
      <c r="E163" s="138"/>
      <c r="F163" s="139"/>
      <c r="G163" s="138"/>
      <c r="H163" s="138"/>
      <c r="I163" s="138"/>
      <c r="J163" s="139"/>
    </row>
    <row r="164" spans="1:10" s="134" customFormat="1" x14ac:dyDescent="0.2">
      <c r="A164" s="138"/>
      <c r="B164" s="138"/>
      <c r="C164" s="138"/>
      <c r="D164" s="138"/>
      <c r="E164" s="138"/>
      <c r="F164" s="139"/>
      <c r="G164" s="138"/>
      <c r="H164" s="138"/>
      <c r="I164" s="138"/>
      <c r="J164" s="139"/>
    </row>
    <row r="165" spans="1:10" ht="15.75" x14ac:dyDescent="0.2">
      <c r="D165" s="132"/>
      <c r="E165" s="133"/>
      <c r="G165" s="140"/>
    </row>
    <row r="166" spans="1:10" ht="15.75" x14ac:dyDescent="0.25">
      <c r="D166" s="141" t="s">
        <v>6</v>
      </c>
      <c r="E166" s="142"/>
      <c r="F166" s="142" t="str">
        <f>'MEMORIA DE CALCULO'!C7</f>
        <v>Eng.ª Civil Flávia Cristina Barbosa</v>
      </c>
      <c r="G166" s="142"/>
      <c r="H166" s="51"/>
    </row>
    <row r="167" spans="1:10" ht="15.75" x14ac:dyDescent="0.25">
      <c r="D167" s="132"/>
      <c r="E167" s="121"/>
      <c r="F167" s="121" t="str">
        <f>"CREA - "&amp;'MEMORIA DE CALCULO'!C8</f>
        <v>CREA - MG- 187.842/D</v>
      </c>
      <c r="G167" s="121"/>
      <c r="H167" s="51"/>
    </row>
    <row r="168" spans="1:10" ht="15.75" x14ac:dyDescent="0.2">
      <c r="D168" s="132"/>
      <c r="E168" s="133"/>
      <c r="F168" s="143"/>
      <c r="G168" s="144"/>
    </row>
  </sheetData>
  <mergeCells count="132">
    <mergeCell ref="H142:I142"/>
    <mergeCell ref="E144:F144"/>
    <mergeCell ref="E145:F145"/>
    <mergeCell ref="H148:I148"/>
    <mergeCell ref="A150:J150"/>
    <mergeCell ref="E151:F151"/>
    <mergeCell ref="E152:F152"/>
    <mergeCell ref="H159:I159"/>
    <mergeCell ref="H61:I61"/>
    <mergeCell ref="E63:F63"/>
    <mergeCell ref="E64:F64"/>
    <mergeCell ref="H70:I70"/>
    <mergeCell ref="E72:F72"/>
    <mergeCell ref="E73:F73"/>
    <mergeCell ref="H82:I82"/>
    <mergeCell ref="E84:F84"/>
    <mergeCell ref="E85:F85"/>
    <mergeCell ref="H32:I32"/>
    <mergeCell ref="E34:F34"/>
    <mergeCell ref="E35:F35"/>
    <mergeCell ref="H40:I40"/>
    <mergeCell ref="E42:F42"/>
    <mergeCell ref="E43:F43"/>
    <mergeCell ref="H48:I48"/>
    <mergeCell ref="E50:F50"/>
    <mergeCell ref="E51:F51"/>
    <mergeCell ref="E153:F153"/>
    <mergeCell ref="E154:F154"/>
    <mergeCell ref="E155:F155"/>
    <mergeCell ref="E156:F156"/>
    <mergeCell ref="E157:F157"/>
    <mergeCell ref="E99:F99"/>
    <mergeCell ref="E114:F114"/>
    <mergeCell ref="E115:F115"/>
    <mergeCell ref="E122:F122"/>
    <mergeCell ref="E123:F123"/>
    <mergeCell ref="E116:F116"/>
    <mergeCell ref="E107:F107"/>
    <mergeCell ref="E108:F108"/>
    <mergeCell ref="E121:F121"/>
    <mergeCell ref="E117:F117"/>
    <mergeCell ref="E112:F112"/>
    <mergeCell ref="E113:F113"/>
    <mergeCell ref="E102:F102"/>
    <mergeCell ref="E103:F103"/>
    <mergeCell ref="E104:F104"/>
    <mergeCell ref="E118:F118"/>
    <mergeCell ref="E119:F119"/>
    <mergeCell ref="E120:F120"/>
    <mergeCell ref="E100:F100"/>
    <mergeCell ref="E101:F101"/>
    <mergeCell ref="E124:F124"/>
    <mergeCell ref="H110:I110"/>
    <mergeCell ref="H126:I126"/>
    <mergeCell ref="E128:F128"/>
    <mergeCell ref="E59:F59"/>
    <mergeCell ref="A3:C6"/>
    <mergeCell ref="F3:H6"/>
    <mergeCell ref="A1:H2"/>
    <mergeCell ref="A7:J7"/>
    <mergeCell ref="I4:J4"/>
    <mergeCell ref="D4:E6"/>
    <mergeCell ref="D3:E3"/>
    <mergeCell ref="E10:F10"/>
    <mergeCell ref="E11:F11"/>
    <mergeCell ref="E12:F12"/>
    <mergeCell ref="E13:F13"/>
    <mergeCell ref="E14:F14"/>
    <mergeCell ref="E20:F20"/>
    <mergeCell ref="E53:F53"/>
    <mergeCell ref="E8:F8"/>
    <mergeCell ref="E9:F9"/>
    <mergeCell ref="H16:I16"/>
    <mergeCell ref="E18:F18"/>
    <mergeCell ref="E19:F19"/>
    <mergeCell ref="H23:I23"/>
    <mergeCell ref="E131:F131"/>
    <mergeCell ref="E132:F132"/>
    <mergeCell ref="E133:F133"/>
    <mergeCell ref="E130:F130"/>
    <mergeCell ref="E46:F46"/>
    <mergeCell ref="E52:F52"/>
    <mergeCell ref="E74:F74"/>
    <mergeCell ref="E75:F75"/>
    <mergeCell ref="E76:F76"/>
    <mergeCell ref="E86:F86"/>
    <mergeCell ref="E87:F87"/>
    <mergeCell ref="E88:F88"/>
    <mergeCell ref="E90:F90"/>
    <mergeCell ref="E91:F91"/>
    <mergeCell ref="E92:F92"/>
    <mergeCell ref="E105:F105"/>
    <mergeCell ref="E106:F106"/>
    <mergeCell ref="E54:F54"/>
    <mergeCell ref="E89:F89"/>
    <mergeCell ref="E58:F58"/>
    <mergeCell ref="E21:F21"/>
    <mergeCell ref="E28:F28"/>
    <mergeCell ref="E29:F29"/>
    <mergeCell ref="E30:F30"/>
    <mergeCell ref="E27:F27"/>
    <mergeCell ref="E25:F25"/>
    <mergeCell ref="E26:F26"/>
    <mergeCell ref="E55:F55"/>
    <mergeCell ref="E56:F56"/>
    <mergeCell ref="E57:F57"/>
    <mergeCell ref="E44:F44"/>
    <mergeCell ref="E45:F45"/>
    <mergeCell ref="E36:F36"/>
    <mergeCell ref="E37:F37"/>
    <mergeCell ref="E38:F38"/>
    <mergeCell ref="E68:F68"/>
    <mergeCell ref="E98:F98"/>
    <mergeCell ref="E67:F67"/>
    <mergeCell ref="E80:F80"/>
    <mergeCell ref="E77:F77"/>
    <mergeCell ref="E78:F78"/>
    <mergeCell ref="E65:F65"/>
    <mergeCell ref="E66:F66"/>
    <mergeCell ref="E79:F79"/>
    <mergeCell ref="H94:I94"/>
    <mergeCell ref="E96:F96"/>
    <mergeCell ref="E97:F97"/>
    <mergeCell ref="E137:F137"/>
    <mergeCell ref="E138:F138"/>
    <mergeCell ref="E139:F139"/>
    <mergeCell ref="E146:F146"/>
    <mergeCell ref="E134:F134"/>
    <mergeCell ref="E135:F135"/>
    <mergeCell ref="E136:F136"/>
    <mergeCell ref="E140:F140"/>
    <mergeCell ref="E129:F129"/>
  </mergeCells>
  <pageMargins left="0.51181102362204722" right="0.51181102362204722" top="0.78740157480314965" bottom="0.78740157480314965" header="0.31496062992125984" footer="0.31496062992125984"/>
  <pageSetup paperSize="9" scale="60" fitToHeight="2000" orientation="landscape" r:id="rId1"/>
  <headerFooter>
    <oddFooter>Página &amp;P de &amp;N</oddFooter>
  </headerFooter>
  <rowBreaks count="3" manualBreakCount="3">
    <brk id="33" max="9" man="1"/>
    <brk id="62" max="9" man="1"/>
    <brk id="149" max="9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H29"/>
  <sheetViews>
    <sheetView view="pageBreakPreview" zoomScaleNormal="70" zoomScaleSheetLayoutView="100" workbookViewId="0">
      <selection activeCell="L13" sqref="L13"/>
    </sheetView>
  </sheetViews>
  <sheetFormatPr defaultRowHeight="14.25" x14ac:dyDescent="0.2"/>
  <cols>
    <col min="1" max="1" width="5.375" bestFit="1" customWidth="1"/>
    <col min="2" max="2" width="42.25" customWidth="1"/>
    <col min="3" max="3" width="18.375" bestFit="1" customWidth="1"/>
    <col min="4" max="4" width="23.375" bestFit="1" customWidth="1"/>
    <col min="5" max="5" width="23.875" bestFit="1" customWidth="1"/>
    <col min="6" max="6" width="23.375" bestFit="1" customWidth="1"/>
    <col min="7" max="7" width="23.875" bestFit="1" customWidth="1"/>
    <col min="8" max="8" width="23.625" bestFit="1" customWidth="1"/>
  </cols>
  <sheetData>
    <row r="1" spans="1:8" s="1" customFormat="1" ht="16.149999999999999" customHeight="1" thickBot="1" x14ac:dyDescent="0.25">
      <c r="A1" s="189" t="str">
        <f>"CRONOGRAMA FÍSICO-FINANCEIRO- " &amp;C4</f>
        <v>CRONOGRAMA FÍSICO-FINANCEIRO- DRENAGEM DA RUA SÃO FRANCISCO</v>
      </c>
      <c r="B1" s="190"/>
      <c r="C1" s="190"/>
      <c r="D1" s="190"/>
      <c r="E1" s="190"/>
      <c r="F1" s="190"/>
      <c r="G1" s="30" t="s">
        <v>4</v>
      </c>
      <c r="H1" s="32" t="str">
        <f>'MEMORIA DE CALCULO'!C1</f>
        <v>R00</v>
      </c>
    </row>
    <row r="2" spans="1:8" s="8" customFormat="1" ht="16.5" thickBot="1" x14ac:dyDescent="0.25">
      <c r="A2" s="191"/>
      <c r="B2" s="192"/>
      <c r="C2" s="192"/>
      <c r="D2" s="192"/>
      <c r="E2" s="192"/>
      <c r="F2" s="192"/>
      <c r="G2" s="31" t="s">
        <v>41</v>
      </c>
      <c r="H2" s="33">
        <f ca="1">'MEMORIA DE CALCULO'!C3</f>
        <v>44704</v>
      </c>
    </row>
    <row r="3" spans="1:8" s="8" customFormat="1" ht="15.6" customHeight="1" x14ac:dyDescent="0.2">
      <c r="A3" s="204" t="s">
        <v>89</v>
      </c>
      <c r="B3" s="221"/>
      <c r="C3" s="246" t="s">
        <v>90</v>
      </c>
      <c r="D3" s="252"/>
      <c r="E3" s="204" t="s">
        <v>40</v>
      </c>
      <c r="F3" s="205"/>
      <c r="G3" s="34" t="s">
        <v>91</v>
      </c>
      <c r="H3" s="35"/>
    </row>
    <row r="4" spans="1:8" s="8" customFormat="1" ht="63" customHeight="1" thickBot="1" x14ac:dyDescent="0.25">
      <c r="A4" s="52"/>
      <c r="B4" s="42"/>
      <c r="C4" s="232" t="s">
        <v>602</v>
      </c>
      <c r="D4" s="233"/>
      <c r="E4" s="206"/>
      <c r="F4" s="193"/>
      <c r="G4" s="223" t="str">
        <f>'MEMORIA DE CALCULO'!C6</f>
        <v>SINAPI - 04/2022 - Minas Gerais
SICRO3 - 01/2022 - Minas Gerais
SETOP - 03/2022 - Minas Gerais
SUDECAP - 02/2022 - Minas Gerais</v>
      </c>
      <c r="H4" s="251"/>
    </row>
    <row r="5" spans="1:8" s="8" customFormat="1" ht="21" customHeight="1" thickBot="1" x14ac:dyDescent="0.25">
      <c r="A5" s="52"/>
      <c r="B5" s="42"/>
      <c r="C5" s="232"/>
      <c r="D5" s="233"/>
      <c r="E5" s="206"/>
      <c r="F5" s="193"/>
      <c r="G5" s="34" t="s">
        <v>92</v>
      </c>
      <c r="H5" s="39">
        <f>'MEMORIA DE CALCULO'!C4</f>
        <v>0.24229999999999999</v>
      </c>
    </row>
    <row r="6" spans="1:8" s="8" customFormat="1" ht="20.45" hidden="1" customHeight="1" thickBot="1" x14ac:dyDescent="0.25">
      <c r="A6" s="36"/>
      <c r="B6" s="41"/>
      <c r="C6" s="234"/>
      <c r="D6" s="235"/>
      <c r="E6" s="198"/>
      <c r="F6" s="207"/>
      <c r="G6" s="38" t="s">
        <v>93</v>
      </c>
      <c r="H6" s="40">
        <f>'MEMORIA DE CALCULO'!C5</f>
        <v>0</v>
      </c>
    </row>
    <row r="7" spans="1:8" s="8" customFormat="1" ht="22.15" customHeight="1" thickBot="1" x14ac:dyDescent="0.25">
      <c r="A7" s="249" t="str">
        <f>"PROJETO EXECUTIVO - "&amp;C4</f>
        <v>PROJETO EXECUTIVO - DRENAGEM DA RUA SÃO FRANCISCO</v>
      </c>
      <c r="B7" s="211"/>
      <c r="C7" s="211"/>
      <c r="D7" s="211"/>
      <c r="E7" s="211"/>
      <c r="F7" s="211"/>
      <c r="G7" s="211"/>
      <c r="H7" s="250"/>
    </row>
    <row r="8" spans="1:8" s="74" customFormat="1" ht="31.9" customHeight="1" x14ac:dyDescent="0.2">
      <c r="A8" s="72" t="s">
        <v>129</v>
      </c>
      <c r="B8" s="72" t="s">
        <v>132</v>
      </c>
      <c r="C8" s="73" t="s">
        <v>238</v>
      </c>
      <c r="D8" s="73" t="s">
        <v>485</v>
      </c>
      <c r="E8" s="73" t="s">
        <v>486</v>
      </c>
      <c r="F8" s="73" t="s">
        <v>487</v>
      </c>
      <c r="G8" s="73" t="s">
        <v>239</v>
      </c>
      <c r="H8" s="73" t="s">
        <v>488</v>
      </c>
    </row>
    <row r="9" spans="1:8" ht="33" customHeight="1" thickBot="1" x14ac:dyDescent="0.25">
      <c r="A9" s="255" t="s">
        <v>138</v>
      </c>
      <c r="B9" s="255" t="s">
        <v>20</v>
      </c>
      <c r="C9" s="256" t="s">
        <v>948</v>
      </c>
      <c r="D9" s="298" t="s">
        <v>949</v>
      </c>
      <c r="E9" s="298" t="s">
        <v>949</v>
      </c>
      <c r="F9" s="298" t="s">
        <v>949</v>
      </c>
      <c r="G9" s="298" t="s">
        <v>949</v>
      </c>
      <c r="H9" s="298" t="s">
        <v>949</v>
      </c>
    </row>
    <row r="10" spans="1:8" ht="38.25" customHeight="1" thickTop="1" thickBot="1" x14ac:dyDescent="0.25">
      <c r="A10" s="255" t="s">
        <v>144</v>
      </c>
      <c r="B10" s="255" t="s">
        <v>389</v>
      </c>
      <c r="C10" s="256" t="s">
        <v>950</v>
      </c>
      <c r="D10" s="298" t="s">
        <v>950</v>
      </c>
      <c r="E10" s="256" t="s">
        <v>240</v>
      </c>
      <c r="F10" s="256" t="s">
        <v>240</v>
      </c>
      <c r="G10" s="256" t="s">
        <v>240</v>
      </c>
      <c r="H10" s="256" t="s">
        <v>240</v>
      </c>
    </row>
    <row r="11" spans="1:8" ht="34.5" customHeight="1" thickTop="1" thickBot="1" x14ac:dyDescent="0.25">
      <c r="A11" s="255" t="s">
        <v>165</v>
      </c>
      <c r="B11" s="255" t="s">
        <v>392</v>
      </c>
      <c r="C11" s="256" t="s">
        <v>951</v>
      </c>
      <c r="D11" s="298" t="s">
        <v>952</v>
      </c>
      <c r="E11" s="298" t="s">
        <v>952</v>
      </c>
      <c r="F11" s="256" t="s">
        <v>240</v>
      </c>
      <c r="G11" s="256" t="s">
        <v>240</v>
      </c>
      <c r="H11" s="256" t="s">
        <v>240</v>
      </c>
    </row>
    <row r="12" spans="1:8" ht="32.25" customHeight="1" thickTop="1" thickBot="1" x14ac:dyDescent="0.25">
      <c r="A12" s="255" t="s">
        <v>170</v>
      </c>
      <c r="B12" s="255" t="s">
        <v>60</v>
      </c>
      <c r="C12" s="256" t="s">
        <v>953</v>
      </c>
      <c r="D12" s="298" t="s">
        <v>954</v>
      </c>
      <c r="E12" s="298" t="s">
        <v>954</v>
      </c>
      <c r="F12" s="298" t="s">
        <v>954</v>
      </c>
      <c r="G12" s="298" t="s">
        <v>954</v>
      </c>
      <c r="H12" s="256" t="s">
        <v>240</v>
      </c>
    </row>
    <row r="13" spans="1:8" ht="28.5" customHeight="1" thickTop="1" thickBot="1" x14ac:dyDescent="0.25">
      <c r="A13" s="255" t="s">
        <v>175</v>
      </c>
      <c r="B13" s="255" t="s">
        <v>393</v>
      </c>
      <c r="C13" s="256" t="s">
        <v>955</v>
      </c>
      <c r="D13" s="298" t="s">
        <v>955</v>
      </c>
      <c r="E13" s="256" t="s">
        <v>240</v>
      </c>
      <c r="F13" s="256" t="s">
        <v>240</v>
      </c>
      <c r="G13" s="256" t="s">
        <v>240</v>
      </c>
      <c r="H13" s="256" t="s">
        <v>240</v>
      </c>
    </row>
    <row r="14" spans="1:8" ht="29.25" customHeight="1" thickTop="1" thickBot="1" x14ac:dyDescent="0.25">
      <c r="A14" s="255" t="s">
        <v>189</v>
      </c>
      <c r="B14" s="255" t="s">
        <v>374</v>
      </c>
      <c r="C14" s="256" t="s">
        <v>956</v>
      </c>
      <c r="D14" s="298" t="s">
        <v>957</v>
      </c>
      <c r="E14" s="298" t="s">
        <v>958</v>
      </c>
      <c r="F14" s="298" t="s">
        <v>958</v>
      </c>
      <c r="G14" s="298" t="s">
        <v>958</v>
      </c>
      <c r="H14" s="256" t="s">
        <v>240</v>
      </c>
    </row>
    <row r="15" spans="1:8" ht="28.5" customHeight="1" thickTop="1" thickBot="1" x14ac:dyDescent="0.25">
      <c r="A15" s="255" t="s">
        <v>199</v>
      </c>
      <c r="B15" s="255" t="s">
        <v>378</v>
      </c>
      <c r="C15" s="256" t="s">
        <v>959</v>
      </c>
      <c r="D15" s="256" t="s">
        <v>240</v>
      </c>
      <c r="E15" s="298" t="s">
        <v>960</v>
      </c>
      <c r="F15" s="298" t="s">
        <v>960</v>
      </c>
      <c r="G15" s="298" t="s">
        <v>960</v>
      </c>
      <c r="H15" s="298" t="s">
        <v>960</v>
      </c>
    </row>
    <row r="16" spans="1:8" ht="30" customHeight="1" thickTop="1" thickBot="1" x14ac:dyDescent="0.25">
      <c r="A16" s="255" t="s">
        <v>203</v>
      </c>
      <c r="B16" s="255" t="s">
        <v>225</v>
      </c>
      <c r="C16" s="256" t="s">
        <v>961</v>
      </c>
      <c r="D16" s="256" t="s">
        <v>240</v>
      </c>
      <c r="E16" s="298" t="s">
        <v>962</v>
      </c>
      <c r="F16" s="298" t="s">
        <v>962</v>
      </c>
      <c r="G16" s="298" t="s">
        <v>962</v>
      </c>
      <c r="H16" s="298" t="s">
        <v>962</v>
      </c>
    </row>
    <row r="17" spans="1:8" ht="29.25" customHeight="1" thickTop="1" thickBot="1" x14ac:dyDescent="0.25">
      <c r="A17" s="255" t="s">
        <v>214</v>
      </c>
      <c r="B17" s="255" t="s">
        <v>233</v>
      </c>
      <c r="C17" s="256" t="s">
        <v>963</v>
      </c>
      <c r="D17" s="298" t="s">
        <v>964</v>
      </c>
      <c r="E17" s="298" t="s">
        <v>964</v>
      </c>
      <c r="F17" s="298" t="s">
        <v>964</v>
      </c>
      <c r="G17" s="298" t="s">
        <v>964</v>
      </c>
      <c r="H17" s="298" t="s">
        <v>964</v>
      </c>
    </row>
    <row r="18" spans="1:8" ht="15" thickTop="1" x14ac:dyDescent="0.2">
      <c r="A18" s="272" t="s">
        <v>241</v>
      </c>
      <c r="B18" s="272"/>
      <c r="C18" s="276"/>
      <c r="D18" s="273" t="s">
        <v>965</v>
      </c>
      <c r="E18" s="273" t="s">
        <v>966</v>
      </c>
      <c r="F18" s="273" t="s">
        <v>967</v>
      </c>
      <c r="G18" s="273" t="s">
        <v>967</v>
      </c>
      <c r="H18" s="273" t="s">
        <v>968</v>
      </c>
    </row>
    <row r="19" spans="1:8" x14ac:dyDescent="0.2">
      <c r="A19" s="272" t="s">
        <v>242</v>
      </c>
      <c r="B19" s="272"/>
      <c r="C19" s="276"/>
      <c r="D19" s="273" t="s">
        <v>969</v>
      </c>
      <c r="E19" s="273" t="s">
        <v>970</v>
      </c>
      <c r="F19" s="273" t="s">
        <v>971</v>
      </c>
      <c r="G19" s="273" t="s">
        <v>971</v>
      </c>
      <c r="H19" s="273" t="s">
        <v>972</v>
      </c>
    </row>
    <row r="20" spans="1:8" x14ac:dyDescent="0.2">
      <c r="A20" s="272" t="s">
        <v>243</v>
      </c>
      <c r="B20" s="272"/>
      <c r="C20" s="276"/>
      <c r="D20" s="273" t="s">
        <v>965</v>
      </c>
      <c r="E20" s="273" t="s">
        <v>973</v>
      </c>
      <c r="F20" s="273" t="s">
        <v>974</v>
      </c>
      <c r="G20" s="273" t="s">
        <v>975</v>
      </c>
      <c r="H20" s="273" t="s">
        <v>244</v>
      </c>
    </row>
    <row r="21" spans="1:8" ht="44.25" customHeight="1" x14ac:dyDescent="0.2">
      <c r="A21" s="272" t="s">
        <v>245</v>
      </c>
      <c r="B21" s="272"/>
      <c r="C21" s="276"/>
      <c r="D21" s="273" t="s">
        <v>976</v>
      </c>
      <c r="E21" s="273" t="s">
        <v>977</v>
      </c>
      <c r="F21" s="273" t="s">
        <v>978</v>
      </c>
      <c r="G21" s="273" t="s">
        <v>979</v>
      </c>
      <c r="H21" s="273" t="s">
        <v>980</v>
      </c>
    </row>
    <row r="22" spans="1:8" s="76" customFormat="1" ht="66" customHeight="1" x14ac:dyDescent="0.2"/>
    <row r="23" spans="1:8" s="76" customFormat="1" ht="15" x14ac:dyDescent="0.2"/>
    <row r="24" spans="1:8" s="20" customFormat="1" ht="18.75" x14ac:dyDescent="0.2">
      <c r="C24" s="1"/>
      <c r="D24" s="5"/>
    </row>
    <row r="25" spans="1:8" s="20" customFormat="1" ht="30" customHeight="1" x14ac:dyDescent="0.2">
      <c r="C25" s="71" t="s">
        <v>6</v>
      </c>
      <c r="D25" s="253" t="str">
        <f>'MEMORIA DE CALCULO'!C7</f>
        <v>Eng.ª Civil Flávia Cristina Barbosa</v>
      </c>
      <c r="E25" s="253"/>
    </row>
    <row r="26" spans="1:8" s="20" customFormat="1" ht="30" customHeight="1" x14ac:dyDescent="0.2">
      <c r="D26" s="254" t="str">
        <f>"CREA - "&amp;'MEMORIA DE CALCULO'!C8</f>
        <v>CREA - MG- 187.842/D</v>
      </c>
      <c r="E26" s="254"/>
    </row>
    <row r="27" spans="1:8" s="20" customFormat="1" ht="30" customHeight="1" x14ac:dyDescent="0.2"/>
    <row r="28" spans="1:8" s="20" customFormat="1" ht="30" customHeight="1" x14ac:dyDescent="0.2"/>
    <row r="29" spans="1:8" s="20" customFormat="1" x14ac:dyDescent="0.2"/>
  </sheetData>
  <mergeCells count="13">
    <mergeCell ref="A19:B19"/>
    <mergeCell ref="A20:B20"/>
    <mergeCell ref="A21:B21"/>
    <mergeCell ref="D25:E25"/>
    <mergeCell ref="D26:E26"/>
    <mergeCell ref="A18:B18"/>
    <mergeCell ref="A1:F2"/>
    <mergeCell ref="A7:H7"/>
    <mergeCell ref="G4:H4"/>
    <mergeCell ref="E3:F6"/>
    <mergeCell ref="C4:D6"/>
    <mergeCell ref="C3:D3"/>
    <mergeCell ref="A3:B3"/>
  </mergeCells>
  <printOptions horizontalCentered="1" verticalCentered="1"/>
  <pageMargins left="0.51181102362204722" right="0.51181102362204722" top="0.78740157480314965" bottom="0.78740157480314965" header="0.31496062992125984" footer="0.31496062992125984"/>
  <pageSetup paperSize="9" scale="68" fitToHeight="0" orientation="landscape" r:id="rId1"/>
  <headerFooter>
    <oddFooter>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6</vt:i4>
      </vt:variant>
      <vt:variant>
        <vt:lpstr>Intervalos Nomeados</vt:lpstr>
      </vt:variant>
      <vt:variant>
        <vt:i4>12</vt:i4>
      </vt:variant>
    </vt:vector>
  </HeadingPairs>
  <TitlesOfParts>
    <vt:vector size="18" baseType="lpstr">
      <vt:lpstr>MEMORIA DE CALCULO</vt:lpstr>
      <vt:lpstr>ORÇAMENTO FINAL</vt:lpstr>
      <vt:lpstr>COTAÇÕES</vt:lpstr>
      <vt:lpstr>CURVA ABC</vt:lpstr>
      <vt:lpstr>COMPOSIÇÃO</vt:lpstr>
      <vt:lpstr>CRONOGRAMA PARA 12 MESES</vt:lpstr>
      <vt:lpstr>COMPOSIÇÃO!Area_de_impressao</vt:lpstr>
      <vt:lpstr>COTAÇÕES!Area_de_impressao</vt:lpstr>
      <vt:lpstr>'CRONOGRAMA PARA 12 MESES'!Area_de_impressao</vt:lpstr>
      <vt:lpstr>'CURVA ABC'!Area_de_impressao</vt:lpstr>
      <vt:lpstr>'MEMORIA DE CALCULO'!Area_de_impressao</vt:lpstr>
      <vt:lpstr>'ORÇAMENTO FINAL'!Area_de_impressao</vt:lpstr>
      <vt:lpstr>COMPOSIÇÃO!Titulos_de_impressao</vt:lpstr>
      <vt:lpstr>COTAÇÕES!Titulos_de_impressao</vt:lpstr>
      <vt:lpstr>'CRONOGRAMA PARA 12 MESES'!Titulos_de_impressao</vt:lpstr>
      <vt:lpstr>'CURVA ABC'!Titulos_de_impressao</vt:lpstr>
      <vt:lpstr>'MEMORIA DE CALCULO'!Titulos_de_impressao</vt:lpstr>
      <vt:lpstr>'ORÇAMENTO FINAL'!Titulos_de_impressao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User</cp:lastModifiedBy>
  <cp:revision>0</cp:revision>
  <cp:lastPrinted>2022-05-23T19:41:06Z</cp:lastPrinted>
  <dcterms:created xsi:type="dcterms:W3CDTF">2021-07-05T20:11:43Z</dcterms:created>
  <dcterms:modified xsi:type="dcterms:W3CDTF">2022-05-23T19:41:10Z</dcterms:modified>
</cp:coreProperties>
</file>